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126"/>
  <workbookPr defaultThemeVersion="124226"/>
  <mc:AlternateContent xmlns:mc="http://schemas.openxmlformats.org/markup-compatibility/2006">
    <mc:Choice Requires="x15">
      <x15ac:absPath xmlns:x15ac="http://schemas.microsoft.com/office/spreadsheetml/2010/11/ac" url="F:\BLOG E-S\(En proceso) Simulador 2.0\"/>
    </mc:Choice>
  </mc:AlternateContent>
  <xr:revisionPtr revIDLastSave="0" documentId="13_ncr:1_{A7FED94C-990A-4ABA-989A-81D3D4FD04F6}" xr6:coauthVersionLast="40" xr6:coauthVersionMax="40" xr10:uidLastSave="{00000000-0000-0000-0000-000000000000}"/>
  <workbookProtection workbookAlgorithmName="SHA-512" workbookHashValue="yLJE2q37AyA5DPyzJvzbIakxKmDcX8E9+4qOV3wvZEedSkzjoSTQ0gISlkx1UX2yW2PR35hTwSW105LvaQpOXA==" workbookSaltValue="um4/elVU0lDBvHfe8+u11Q==" workbookSpinCount="100000" lockStructure="1"/>
  <bookViews>
    <workbookView xWindow="120" yWindow="135" windowWidth="18915" windowHeight="7935" xr2:uid="{00000000-000D-0000-FFFF-FFFF00000000}"/>
  </bookViews>
  <sheets>
    <sheet name="SIMULADOR 2.0" sheetId="11" r:id="rId1"/>
    <sheet name="SIMULADOR 1.2" sheetId="10" state="hidden" r:id="rId2"/>
    <sheet name="Calculadora" sheetId="5" state="hidden" r:id="rId3"/>
    <sheet name="Tablas auxiliares" sheetId="6" state="hidden" r:id="rId4"/>
  </sheets>
  <definedNames>
    <definedName name="_xlnm._FilterDatabase" localSheetId="2" hidden="1">Calculadora!$A$1:$H$5214</definedName>
    <definedName name="_xlnm.Print_Area" localSheetId="1">'SIMULADOR 1.2'!$A$1:$N$35</definedName>
    <definedName name="_xlnm.Print_Area" localSheetId="0">'SIMULADOR 2.0'!$A$1:$O$33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5" i="11" l="1"/>
  <c r="D18" i="11"/>
  <c r="K2" i="6"/>
  <c r="K3" i="6" s="1"/>
  <c r="K4" i="6" s="1"/>
  <c r="K5" i="6" s="1"/>
  <c r="K6" i="6" s="1"/>
  <c r="K7" i="6" s="1"/>
  <c r="K8" i="6" s="1"/>
  <c r="K9" i="6" s="1"/>
  <c r="K10" i="6" s="1"/>
  <c r="K11" i="6" s="1"/>
  <c r="K12" i="6" s="1"/>
  <c r="K13" i="6" s="1"/>
  <c r="K14" i="6" s="1"/>
  <c r="K15" i="6" s="1"/>
  <c r="K16" i="6" s="1"/>
  <c r="K17" i="6" s="1"/>
  <c r="K18" i="6" s="1"/>
  <c r="K19" i="6" s="1"/>
  <c r="K20" i="6" s="1"/>
  <c r="K21" i="6" s="1"/>
  <c r="K22" i="6" s="1"/>
  <c r="K23" i="6" s="1"/>
  <c r="K24" i="6" s="1"/>
  <c r="K25" i="6" s="1"/>
  <c r="K26" i="6" s="1"/>
  <c r="K27" i="6" s="1"/>
  <c r="D44" i="11" s="1"/>
  <c r="G32" i="10"/>
  <c r="F5214" i="5"/>
  <c r="D20" i="11" l="1"/>
  <c r="D22" i="11"/>
  <c r="D24" i="11"/>
  <c r="D26" i="11"/>
  <c r="D28" i="11"/>
  <c r="D30" i="11"/>
  <c r="D32" i="11"/>
  <c r="D34" i="11"/>
  <c r="D36" i="11"/>
  <c r="D38" i="11"/>
  <c r="D40" i="11"/>
  <c r="D42" i="11"/>
  <c r="D19" i="11"/>
  <c r="D21" i="11"/>
  <c r="D23" i="11"/>
  <c r="D25" i="11"/>
  <c r="D27" i="11"/>
  <c r="D29" i="11"/>
  <c r="D31" i="11"/>
  <c r="D33" i="11"/>
  <c r="D35" i="11"/>
  <c r="D37" i="11"/>
  <c r="D39" i="11"/>
  <c r="D41" i="11"/>
  <c r="D43" i="11"/>
  <c r="Q28" i="6"/>
  <c r="G5214" i="5" l="1"/>
  <c r="F5212" i="5"/>
  <c r="G5210" i="5"/>
  <c r="F5210" i="5"/>
  <c r="G5209" i="5"/>
  <c r="G5207" i="5"/>
  <c r="G5206" i="5"/>
  <c r="G5205" i="5"/>
  <c r="F5205" i="5"/>
  <c r="G5204" i="5"/>
  <c r="G5203" i="5"/>
  <c r="F5203" i="5"/>
  <c r="G5201" i="5"/>
  <c r="F5201" i="5"/>
  <c r="F5199" i="5"/>
  <c r="F5198" i="5"/>
  <c r="G5197" i="5"/>
  <c r="F5197" i="5"/>
  <c r="G5196" i="5"/>
  <c r="F5196" i="5"/>
  <c r="F5195" i="5"/>
  <c r="G5194" i="5"/>
  <c r="F5194" i="5"/>
  <c r="F5193" i="5"/>
  <c r="G5192" i="5"/>
  <c r="G5191" i="5"/>
  <c r="F5191" i="5"/>
  <c r="G5190" i="5"/>
  <c r="F5190" i="5"/>
  <c r="G5189" i="5"/>
  <c r="F5189" i="5"/>
  <c r="G5188" i="5"/>
  <c r="F5188" i="5"/>
  <c r="G5187" i="5"/>
  <c r="F5187" i="5"/>
  <c r="G5186" i="5"/>
  <c r="F5186" i="5"/>
  <c r="G5185" i="5"/>
  <c r="F5185" i="5"/>
  <c r="F5184" i="5"/>
  <c r="F5183" i="5"/>
  <c r="G5182" i="5"/>
  <c r="G5181" i="5"/>
  <c r="F5181" i="5"/>
  <c r="G5180" i="5"/>
  <c r="F5180" i="5"/>
  <c r="G5179" i="5"/>
  <c r="F5179" i="5"/>
  <c r="G5177" i="5"/>
  <c r="F5177" i="5"/>
  <c r="G5173" i="5"/>
  <c r="G5171" i="5"/>
  <c r="F5171" i="5"/>
  <c r="G5169" i="5"/>
  <c r="F5169" i="5"/>
  <c r="G5168" i="5"/>
  <c r="F5168" i="5"/>
  <c r="G5167" i="5"/>
  <c r="F5167" i="5"/>
  <c r="G5164" i="5"/>
  <c r="F5164" i="5"/>
  <c r="G5163" i="5"/>
  <c r="F5163" i="5"/>
  <c r="F5162" i="5"/>
  <c r="F5159" i="5"/>
  <c r="G5158" i="5"/>
  <c r="F5158" i="5"/>
  <c r="G5157" i="5"/>
  <c r="G5156" i="5"/>
  <c r="F5156" i="5"/>
  <c r="G5155" i="5"/>
  <c r="F5155" i="5"/>
  <c r="G5154" i="5"/>
  <c r="F5154" i="5"/>
  <c r="G5153" i="5"/>
  <c r="F5153" i="5"/>
  <c r="G5151" i="5"/>
  <c r="F5151" i="5"/>
  <c r="G5149" i="5"/>
  <c r="F5149" i="5"/>
  <c r="F5148" i="5"/>
  <c r="G5147" i="5"/>
  <c r="G5145" i="5"/>
  <c r="F5145" i="5"/>
  <c r="G5142" i="5"/>
  <c r="G5141" i="5"/>
  <c r="F5141" i="5"/>
  <c r="G5140" i="5"/>
  <c r="F5140" i="5"/>
  <c r="G5139" i="5"/>
  <c r="G5138" i="5"/>
  <c r="F5138" i="5"/>
  <c r="G5136" i="5"/>
  <c r="G5135" i="5"/>
  <c r="F5134" i="5"/>
  <c r="G5132" i="5"/>
  <c r="G5131" i="5"/>
  <c r="F5131" i="5"/>
  <c r="F5130" i="5"/>
  <c r="G5129" i="5"/>
  <c r="F5129" i="5"/>
  <c r="G5128" i="5"/>
  <c r="F5128" i="5"/>
  <c r="F5124" i="5"/>
  <c r="F5123" i="5"/>
  <c r="G5122" i="5"/>
  <c r="F5122" i="5"/>
  <c r="F5121" i="5"/>
  <c r="G5120" i="5"/>
  <c r="F5120" i="5"/>
  <c r="G5119" i="5"/>
  <c r="G5118" i="5"/>
  <c r="F5118" i="5"/>
  <c r="G5117" i="5"/>
  <c r="F5117" i="5"/>
  <c r="G5116" i="5"/>
  <c r="F5116" i="5"/>
  <c r="G5115" i="5"/>
  <c r="F5115" i="5"/>
  <c r="G5114" i="5"/>
  <c r="F5114" i="5"/>
  <c r="G5113" i="5"/>
  <c r="F5113" i="5"/>
  <c r="F5110" i="5"/>
  <c r="G5108" i="5"/>
  <c r="F5108" i="5"/>
  <c r="G5107" i="5"/>
  <c r="F5107" i="5"/>
  <c r="G5105" i="5"/>
  <c r="F5105" i="5"/>
  <c r="G5104" i="5"/>
  <c r="F5104" i="5"/>
  <c r="G5103" i="5"/>
  <c r="F5103" i="5"/>
  <c r="G5102" i="5"/>
  <c r="G5101" i="5"/>
  <c r="G5099" i="5"/>
  <c r="F5099" i="5"/>
  <c r="F5098" i="5"/>
  <c r="G5097" i="5"/>
  <c r="F5097" i="5"/>
  <c r="G5095" i="5"/>
  <c r="F5095" i="5"/>
  <c r="G5092" i="5"/>
  <c r="F5092" i="5"/>
  <c r="G5091" i="5"/>
  <c r="F5091" i="5"/>
  <c r="G5090" i="5"/>
  <c r="F5090" i="5"/>
  <c r="G5089" i="5"/>
  <c r="G5088" i="5"/>
  <c r="F5088" i="5"/>
  <c r="F5086" i="5"/>
  <c r="G5085" i="5"/>
  <c r="G5084" i="5"/>
  <c r="F5083" i="5"/>
  <c r="G5082" i="5"/>
  <c r="F5082" i="5"/>
  <c r="G5081" i="5"/>
  <c r="F5081" i="5"/>
  <c r="G5080" i="5"/>
  <c r="F5080" i="5"/>
  <c r="F5079" i="5"/>
  <c r="G5078" i="5"/>
  <c r="F5078" i="5"/>
  <c r="G5076" i="5"/>
  <c r="F5076" i="5"/>
  <c r="G5074" i="5"/>
  <c r="F5074" i="5"/>
  <c r="F5073" i="5"/>
  <c r="G5072" i="5"/>
  <c r="F5072" i="5"/>
  <c r="F5071" i="5"/>
  <c r="G5069" i="5"/>
  <c r="G5068" i="5"/>
  <c r="G5067" i="5"/>
  <c r="F5067" i="5"/>
  <c r="G5066" i="5"/>
  <c r="F5066" i="5"/>
  <c r="G5064" i="5"/>
  <c r="F5064" i="5"/>
  <c r="G5063" i="5"/>
  <c r="F5063" i="5"/>
  <c r="G5060" i="5"/>
  <c r="F5060" i="5"/>
  <c r="F5059" i="5"/>
  <c r="F5058" i="5"/>
  <c r="G5057" i="5"/>
  <c r="G5056" i="5"/>
  <c r="F5056" i="5"/>
  <c r="F5055" i="5"/>
  <c r="G5054" i="5"/>
  <c r="F5054" i="5"/>
  <c r="G5053" i="5"/>
  <c r="F5053" i="5"/>
  <c r="G5051" i="5"/>
  <c r="F5049" i="5"/>
  <c r="G5048" i="5"/>
  <c r="F5047" i="5"/>
  <c r="G5046" i="5"/>
  <c r="F5046" i="5"/>
  <c r="F5045" i="5"/>
  <c r="G5044" i="5"/>
  <c r="G5043" i="5"/>
  <c r="G5042" i="5"/>
  <c r="G5041" i="5"/>
  <c r="F5041" i="5"/>
  <c r="G5040" i="5"/>
  <c r="F5040" i="5"/>
  <c r="G5034" i="5"/>
  <c r="F5034" i="5"/>
  <c r="G5033" i="5"/>
  <c r="F5033" i="5"/>
  <c r="G5031" i="5"/>
  <c r="F5031" i="5"/>
  <c r="G5030" i="5"/>
  <c r="F5030" i="5"/>
  <c r="G5029" i="5"/>
  <c r="F5029" i="5"/>
  <c r="G5028" i="5"/>
  <c r="F5028" i="5"/>
  <c r="G5026" i="5"/>
  <c r="F5026" i="5"/>
  <c r="G5025" i="5"/>
  <c r="F5025" i="5"/>
  <c r="G5024" i="5"/>
  <c r="F5024" i="5"/>
  <c r="G5023" i="5"/>
  <c r="F5023" i="5"/>
  <c r="G5022" i="5"/>
  <c r="F5022" i="5"/>
  <c r="G5020" i="5"/>
  <c r="F5020" i="5"/>
  <c r="G5019" i="5"/>
  <c r="F5019" i="5"/>
  <c r="G5016" i="5"/>
  <c r="F5016" i="5"/>
  <c r="G5015" i="5"/>
  <c r="F5015" i="5"/>
  <c r="G5014" i="5"/>
  <c r="F5013" i="5"/>
  <c r="G5011" i="5"/>
  <c r="F5011" i="5"/>
  <c r="G5010" i="5"/>
  <c r="F5008" i="5"/>
  <c r="G5007" i="5"/>
  <c r="F5007" i="5"/>
  <c r="G5006" i="5"/>
  <c r="F5006" i="5"/>
  <c r="G5005" i="5"/>
  <c r="F5005" i="5"/>
  <c r="G5004" i="5"/>
  <c r="F5004" i="5"/>
  <c r="G5003" i="5"/>
  <c r="F5003" i="5"/>
  <c r="F5002" i="5"/>
  <c r="G5001" i="5"/>
  <c r="F5001" i="5"/>
  <c r="F5000" i="5"/>
  <c r="G4999" i="5"/>
  <c r="G4998" i="5"/>
  <c r="F4998" i="5"/>
  <c r="G4997" i="5"/>
  <c r="F4997" i="5"/>
  <c r="G4995" i="5"/>
  <c r="F4995" i="5"/>
  <c r="G4994" i="5"/>
  <c r="G4993" i="5"/>
  <c r="F4993" i="5"/>
  <c r="G4989" i="5"/>
  <c r="F4989" i="5"/>
  <c r="G4988" i="5"/>
  <c r="F4988" i="5"/>
  <c r="F4987" i="5"/>
  <c r="G4986" i="5"/>
  <c r="G4985" i="5"/>
  <c r="F4985" i="5"/>
  <c r="G4981" i="5"/>
  <c r="F4981" i="5"/>
  <c r="G4980" i="5"/>
  <c r="F4980" i="5"/>
  <c r="G4979" i="5"/>
  <c r="F4979" i="5"/>
  <c r="G4978" i="5"/>
  <c r="F4978" i="5"/>
  <c r="G4977" i="5"/>
  <c r="F4977" i="5"/>
  <c r="G4975" i="5"/>
  <c r="F4973" i="5"/>
  <c r="G4972" i="5"/>
  <c r="F4972" i="5"/>
  <c r="G4971" i="5"/>
  <c r="F4971" i="5"/>
  <c r="G4968" i="5"/>
  <c r="F4968" i="5"/>
  <c r="G4967" i="5"/>
  <c r="F4967" i="5"/>
  <c r="G4966" i="5"/>
  <c r="F4965" i="5"/>
  <c r="G4964" i="5"/>
  <c r="F4964" i="5"/>
  <c r="F4963" i="5"/>
  <c r="G4960" i="5"/>
  <c r="F4960" i="5"/>
  <c r="G4959" i="5"/>
  <c r="F4957" i="5"/>
  <c r="G4956" i="5"/>
  <c r="F4956" i="5"/>
  <c r="G4955" i="5"/>
  <c r="F4955" i="5"/>
  <c r="G4954" i="5"/>
  <c r="F4954" i="5"/>
  <c r="F4953" i="5"/>
  <c r="G4952" i="5"/>
  <c r="F4952" i="5"/>
  <c r="G4950" i="5"/>
  <c r="F4950" i="5"/>
  <c r="G4948" i="5"/>
  <c r="F4948" i="5"/>
  <c r="G4947" i="5"/>
  <c r="F4947" i="5"/>
  <c r="G4946" i="5"/>
  <c r="G4945" i="5"/>
  <c r="F4944" i="5"/>
  <c r="G4943" i="5"/>
  <c r="G4942" i="5"/>
  <c r="F4942" i="5"/>
  <c r="G4941" i="5"/>
  <c r="G4940" i="5"/>
  <c r="F4940" i="5"/>
  <c r="F4939" i="5"/>
  <c r="G4938" i="5"/>
  <c r="F4938" i="5"/>
  <c r="G4937" i="5"/>
  <c r="F4937" i="5"/>
  <c r="G4934" i="5"/>
  <c r="G4933" i="5"/>
  <c r="G4931" i="5"/>
  <c r="G4930" i="5"/>
  <c r="G4929" i="5"/>
  <c r="F4929" i="5"/>
  <c r="G4928" i="5"/>
  <c r="F4928" i="5"/>
  <c r="G4927" i="5"/>
  <c r="F4927" i="5"/>
  <c r="G4926" i="5"/>
  <c r="F4926" i="5"/>
  <c r="F4925" i="5"/>
  <c r="F4923" i="5"/>
  <c r="F4922" i="5"/>
  <c r="G4921" i="5"/>
  <c r="F4921" i="5"/>
  <c r="F4920" i="5"/>
  <c r="G4919" i="5"/>
  <c r="F4919" i="5"/>
  <c r="G4918" i="5"/>
  <c r="G4917" i="5"/>
  <c r="F4917" i="5"/>
  <c r="G4916" i="5"/>
  <c r="F4915" i="5"/>
  <c r="F4914" i="5"/>
  <c r="G4912" i="5"/>
  <c r="F4912" i="5"/>
  <c r="F4910" i="5"/>
  <c r="G4909" i="5"/>
  <c r="G4908" i="5"/>
  <c r="F4908" i="5"/>
  <c r="F4907" i="5"/>
  <c r="G4906" i="5"/>
  <c r="G4904" i="5"/>
  <c r="G4903" i="5"/>
  <c r="F4903" i="5"/>
  <c r="G4902" i="5"/>
  <c r="F4902" i="5"/>
  <c r="G4901" i="5"/>
  <c r="F4901" i="5"/>
  <c r="G4899" i="5"/>
  <c r="F4899" i="5"/>
  <c r="G4897" i="5"/>
  <c r="F4896" i="5"/>
  <c r="G4895" i="5"/>
  <c r="F4895" i="5"/>
  <c r="G4894" i="5"/>
  <c r="F4894" i="5"/>
  <c r="F4892" i="5"/>
  <c r="G4891" i="5"/>
  <c r="F4891" i="5"/>
  <c r="G4890" i="5"/>
  <c r="F4890" i="5"/>
  <c r="G4889" i="5"/>
  <c r="F4889" i="5"/>
  <c r="G4888" i="5"/>
  <c r="F4888" i="5"/>
  <c r="G4887" i="5"/>
  <c r="F4886" i="5"/>
  <c r="G4885" i="5"/>
  <c r="F4885" i="5"/>
  <c r="G4884" i="5"/>
  <c r="F4882" i="5"/>
  <c r="G4881" i="5"/>
  <c r="F4881" i="5"/>
  <c r="G4880" i="5"/>
  <c r="F4880" i="5"/>
  <c r="F4879" i="5"/>
  <c r="G4878" i="5"/>
  <c r="F4877" i="5"/>
  <c r="G4876" i="5"/>
  <c r="F4876" i="5"/>
  <c r="F4875" i="5"/>
  <c r="G4874" i="5"/>
  <c r="F4873" i="5"/>
  <c r="G4872" i="5"/>
  <c r="G4871" i="5"/>
  <c r="F4869" i="5"/>
  <c r="G4868" i="5"/>
  <c r="F4868" i="5"/>
  <c r="G4867" i="5"/>
  <c r="F4867" i="5"/>
  <c r="G4866" i="5"/>
  <c r="F4866" i="5"/>
  <c r="G4865" i="5"/>
  <c r="G4863" i="5"/>
  <c r="F4863" i="5"/>
  <c r="F4862" i="5"/>
  <c r="G4861" i="5"/>
  <c r="F4861" i="5"/>
  <c r="G4860" i="5"/>
  <c r="F4860" i="5"/>
  <c r="G4859" i="5"/>
  <c r="F4859" i="5"/>
  <c r="G4858" i="5"/>
  <c r="F4857" i="5"/>
  <c r="G4856" i="5"/>
  <c r="G4855" i="5"/>
  <c r="F4855" i="5"/>
  <c r="G4854" i="5"/>
  <c r="F4854" i="5"/>
  <c r="G4853" i="5"/>
  <c r="F4853" i="5"/>
  <c r="G4851" i="5"/>
  <c r="F4851" i="5"/>
  <c r="G4849" i="5"/>
  <c r="G4847" i="5"/>
  <c r="F4847" i="5"/>
  <c r="F4846" i="5"/>
  <c r="G4845" i="5"/>
  <c r="F4845" i="5"/>
  <c r="F4844" i="5"/>
  <c r="G4842" i="5"/>
  <c r="F4842" i="5"/>
  <c r="G4841" i="5"/>
  <c r="F4841" i="5"/>
  <c r="G4840" i="5"/>
  <c r="F4837" i="5"/>
  <c r="G4836" i="5"/>
  <c r="F4836" i="5"/>
  <c r="F4835" i="5"/>
  <c r="G4834" i="5"/>
  <c r="F4834" i="5"/>
  <c r="G4833" i="5"/>
  <c r="F4833" i="5"/>
  <c r="F4832" i="5"/>
  <c r="G4831" i="5"/>
  <c r="F4831" i="5"/>
  <c r="G4830" i="5"/>
  <c r="F4830" i="5"/>
  <c r="G4829" i="5"/>
  <c r="F4829" i="5"/>
  <c r="G4826" i="5"/>
  <c r="F4826" i="5"/>
  <c r="G4824" i="5"/>
  <c r="F4824" i="5"/>
  <c r="G4822" i="5"/>
  <c r="F4821" i="5"/>
  <c r="G4820" i="5"/>
  <c r="G4819" i="5"/>
  <c r="F4817" i="5"/>
  <c r="G4816" i="5"/>
  <c r="F4816" i="5"/>
  <c r="G4815" i="5"/>
  <c r="G4814" i="5"/>
  <c r="G4813" i="5"/>
  <c r="F4813" i="5"/>
  <c r="G4812" i="5"/>
  <c r="F4812" i="5"/>
  <c r="G4811" i="5"/>
  <c r="F4811" i="5"/>
  <c r="G4809" i="5"/>
  <c r="G4808" i="5"/>
  <c r="F4808" i="5"/>
  <c r="G4807" i="5"/>
  <c r="F4807" i="5"/>
  <c r="F4806" i="5"/>
  <c r="G4805" i="5"/>
  <c r="G4804" i="5"/>
  <c r="G4803" i="5"/>
  <c r="F4803" i="5"/>
  <c r="G4802" i="5"/>
  <c r="F4802" i="5"/>
  <c r="G4800" i="5"/>
  <c r="F4800" i="5"/>
  <c r="G4798" i="5"/>
  <c r="F4798" i="5"/>
  <c r="G4796" i="5"/>
  <c r="F4796" i="5"/>
  <c r="F4795" i="5"/>
  <c r="G4794" i="5"/>
  <c r="F4794" i="5"/>
  <c r="F4793" i="5"/>
  <c r="G4792" i="5"/>
  <c r="F4792" i="5"/>
  <c r="G4790" i="5"/>
  <c r="G4789" i="5"/>
  <c r="F4788" i="5"/>
  <c r="F4787" i="5"/>
  <c r="G4786" i="5"/>
  <c r="F4786" i="5"/>
  <c r="G4785" i="5"/>
  <c r="F4785" i="5"/>
  <c r="G4783" i="5"/>
  <c r="F4783" i="5"/>
  <c r="G4782" i="5"/>
  <c r="F4781" i="5"/>
  <c r="F4780" i="5"/>
  <c r="G4779" i="5"/>
  <c r="G4778" i="5"/>
  <c r="G4777" i="5"/>
  <c r="F4777" i="5"/>
  <c r="G4776" i="5"/>
  <c r="F4776" i="5"/>
  <c r="F4775" i="5"/>
  <c r="G4774" i="5"/>
  <c r="F4774" i="5"/>
  <c r="G4772" i="5"/>
  <c r="G4770" i="5"/>
  <c r="F4770" i="5"/>
  <c r="F4769" i="5"/>
  <c r="G4768" i="5"/>
  <c r="F4768" i="5"/>
  <c r="G4766" i="5"/>
  <c r="F4766" i="5"/>
  <c r="G4765" i="5"/>
  <c r="G4764" i="5"/>
  <c r="F4764" i="5"/>
  <c r="G4763" i="5"/>
  <c r="F4762" i="5"/>
  <c r="F4761" i="5"/>
  <c r="G4760" i="5"/>
  <c r="F4760" i="5"/>
  <c r="F4759" i="5"/>
  <c r="G4757" i="5"/>
  <c r="G4756" i="5"/>
  <c r="G4755" i="5"/>
  <c r="F4755" i="5"/>
  <c r="F4754" i="5"/>
  <c r="G4753" i="5"/>
  <c r="F4753" i="5"/>
  <c r="G4752" i="5"/>
  <c r="G4751" i="5"/>
  <c r="G4750" i="5"/>
  <c r="F4750" i="5"/>
  <c r="G4749" i="5"/>
  <c r="F4749" i="5"/>
  <c r="G4748" i="5"/>
  <c r="F4748" i="5"/>
  <c r="G4747" i="5"/>
  <c r="F4745" i="5"/>
  <c r="G4743" i="5"/>
  <c r="F4743" i="5"/>
  <c r="F4742" i="5"/>
  <c r="F4741" i="5"/>
  <c r="G4740" i="5"/>
  <c r="F4740" i="5"/>
  <c r="G4738" i="5"/>
  <c r="F4738" i="5"/>
  <c r="G4737" i="5"/>
  <c r="F4737" i="5"/>
  <c r="G4735" i="5"/>
  <c r="F4735" i="5"/>
  <c r="G4734" i="5"/>
  <c r="F4734" i="5"/>
  <c r="F4733" i="5"/>
  <c r="G4732" i="5"/>
  <c r="F4732" i="5"/>
  <c r="G4731" i="5"/>
  <c r="F4731" i="5"/>
  <c r="F4729" i="5"/>
  <c r="G4728" i="5"/>
  <c r="G4727" i="5"/>
  <c r="G4726" i="5"/>
  <c r="F4726" i="5"/>
  <c r="G4725" i="5"/>
  <c r="F4725" i="5"/>
  <c r="F4724" i="5"/>
  <c r="G4723" i="5"/>
  <c r="F4723" i="5"/>
  <c r="G4721" i="5"/>
  <c r="F4721" i="5"/>
  <c r="G4719" i="5"/>
  <c r="G4718" i="5"/>
  <c r="F4718" i="5"/>
  <c r="G4717" i="5"/>
  <c r="F4716" i="5"/>
  <c r="G4714" i="5"/>
  <c r="F4714" i="5"/>
  <c r="G4713" i="5"/>
  <c r="F4713" i="5"/>
  <c r="G4712" i="5"/>
  <c r="F4711" i="5"/>
  <c r="G4708" i="5"/>
  <c r="F4708" i="5"/>
  <c r="F4706" i="5"/>
  <c r="G4705" i="5"/>
  <c r="G4704" i="5"/>
  <c r="F4704" i="5"/>
  <c r="F4701" i="5"/>
  <c r="G4700" i="5"/>
  <c r="F4700" i="5"/>
  <c r="G4699" i="5"/>
  <c r="F4699" i="5"/>
  <c r="G4698" i="5"/>
  <c r="F4698" i="5"/>
  <c r="G4697" i="5"/>
  <c r="F4697" i="5"/>
  <c r="G4695" i="5"/>
  <c r="F4695" i="5"/>
  <c r="G4693" i="5"/>
  <c r="F4692" i="5"/>
  <c r="G4691" i="5"/>
  <c r="F4691" i="5"/>
  <c r="G4690" i="5"/>
  <c r="F4689" i="5"/>
  <c r="G4688" i="5"/>
  <c r="G4687" i="5"/>
  <c r="F4687" i="5"/>
  <c r="G4686" i="5"/>
  <c r="F4686" i="5"/>
  <c r="G4685" i="5"/>
  <c r="F4685" i="5"/>
  <c r="G4684" i="5"/>
  <c r="F4684" i="5"/>
  <c r="G4683" i="5"/>
  <c r="G4682" i="5"/>
  <c r="F4682" i="5"/>
  <c r="G4679" i="5"/>
  <c r="G4677" i="5"/>
  <c r="F4677" i="5"/>
  <c r="G4676" i="5"/>
  <c r="F4676" i="5"/>
  <c r="G4674" i="5"/>
  <c r="G4673" i="5"/>
  <c r="F4673" i="5"/>
  <c r="G4672" i="5"/>
  <c r="F4672" i="5"/>
  <c r="F4671" i="5"/>
  <c r="G4669" i="5"/>
  <c r="F4669" i="5"/>
  <c r="G4667" i="5"/>
  <c r="F4667" i="5"/>
  <c r="F4666" i="5"/>
  <c r="G4665" i="5"/>
  <c r="F4665" i="5"/>
  <c r="F4664" i="5"/>
  <c r="G4663" i="5"/>
  <c r="F4663" i="5"/>
  <c r="F4662" i="5"/>
  <c r="G4661" i="5"/>
  <c r="G4660" i="5"/>
  <c r="F4660" i="5"/>
  <c r="G4659" i="5"/>
  <c r="F4659" i="5"/>
  <c r="G4658" i="5"/>
  <c r="G4657" i="5"/>
  <c r="G4655" i="5"/>
  <c r="F4655" i="5"/>
  <c r="G4654" i="5"/>
  <c r="F4654" i="5"/>
  <c r="F4653" i="5"/>
  <c r="G4652" i="5"/>
  <c r="F4651" i="5"/>
  <c r="G4650" i="5"/>
  <c r="F4650" i="5"/>
  <c r="G4649" i="5"/>
  <c r="F4649" i="5"/>
  <c r="G4648" i="5"/>
  <c r="F4648" i="5"/>
  <c r="G4647" i="5"/>
  <c r="F4647" i="5"/>
  <c r="F4645" i="5"/>
  <c r="G4643" i="5"/>
  <c r="F4643" i="5"/>
  <c r="F4642" i="5"/>
  <c r="G4641" i="5"/>
  <c r="G4639" i="5"/>
  <c r="F4639" i="5"/>
  <c r="F4638" i="5"/>
  <c r="F4637" i="5"/>
  <c r="G4636" i="5"/>
  <c r="G4635" i="5"/>
  <c r="F4635" i="5"/>
  <c r="G4634" i="5"/>
  <c r="G4633" i="5"/>
  <c r="F4633" i="5"/>
  <c r="G4632" i="5"/>
  <c r="F4632" i="5"/>
  <c r="G4630" i="5"/>
  <c r="F4630" i="5"/>
  <c r="G4629" i="5"/>
  <c r="F4627" i="5"/>
  <c r="G4626" i="5"/>
  <c r="F4626" i="5"/>
  <c r="G4625" i="5"/>
  <c r="G4624" i="5"/>
  <c r="F4624" i="5"/>
  <c r="G4623" i="5"/>
  <c r="F4623" i="5"/>
  <c r="G4621" i="5"/>
  <c r="F4621" i="5"/>
  <c r="F4620" i="5"/>
  <c r="G4619" i="5"/>
  <c r="F4619" i="5"/>
  <c r="F4617" i="5"/>
  <c r="G4616" i="5"/>
  <c r="F4616" i="5"/>
  <c r="F4615" i="5"/>
  <c r="F4614" i="5"/>
  <c r="G4613" i="5"/>
  <c r="G4612" i="5"/>
  <c r="F4612" i="5"/>
  <c r="G4611" i="5"/>
  <c r="G4610" i="5"/>
  <c r="G4608" i="5"/>
  <c r="G4607" i="5"/>
  <c r="F4607" i="5"/>
  <c r="G4604" i="5"/>
  <c r="F4604" i="5"/>
  <c r="G4603" i="5"/>
  <c r="F4603" i="5"/>
  <c r="F4602" i="5"/>
  <c r="G4601" i="5"/>
  <c r="G4600" i="5"/>
  <c r="G4599" i="5"/>
  <c r="F4599" i="5"/>
  <c r="G4598" i="5"/>
  <c r="F4598" i="5"/>
  <c r="F4597" i="5"/>
  <c r="G4596" i="5"/>
  <c r="F4596" i="5"/>
  <c r="G4595" i="5"/>
  <c r="F4594" i="5"/>
  <c r="F4593" i="5"/>
  <c r="G4591" i="5"/>
  <c r="F4591" i="5"/>
  <c r="G4589" i="5"/>
  <c r="F4589" i="5"/>
  <c r="F4587" i="5"/>
  <c r="G4586" i="5"/>
  <c r="G4585" i="5"/>
  <c r="F4585" i="5"/>
  <c r="G4584" i="5"/>
  <c r="F4584" i="5"/>
  <c r="G4582" i="5"/>
  <c r="F4582" i="5"/>
  <c r="G4581" i="5"/>
  <c r="F4581" i="5"/>
  <c r="G4580" i="5"/>
  <c r="F4580" i="5"/>
  <c r="G4579" i="5"/>
  <c r="F4579" i="5"/>
  <c r="G4578" i="5"/>
  <c r="F4578" i="5"/>
  <c r="G4576" i="5"/>
  <c r="F4576" i="5"/>
  <c r="G4575" i="5"/>
  <c r="F4575" i="5"/>
  <c r="G4574" i="5"/>
  <c r="F4574" i="5"/>
  <c r="G4573" i="5"/>
  <c r="F4573" i="5"/>
  <c r="G4571" i="5"/>
  <c r="F4571" i="5"/>
  <c r="G4566" i="5"/>
  <c r="F4566" i="5"/>
  <c r="G4565" i="5"/>
  <c r="F4565" i="5"/>
  <c r="G4563" i="5"/>
  <c r="F4563" i="5"/>
  <c r="G4562" i="5"/>
  <c r="F4562" i="5"/>
  <c r="G4561" i="5"/>
  <c r="F4561" i="5"/>
  <c r="G4559" i="5"/>
  <c r="F4559" i="5"/>
  <c r="G4557" i="5"/>
  <c r="F4557" i="5"/>
  <c r="G4556" i="5"/>
  <c r="F4556" i="5"/>
  <c r="G4554" i="5"/>
  <c r="G4553" i="5"/>
  <c r="G4552" i="5"/>
  <c r="F4552" i="5"/>
  <c r="F4551" i="5"/>
  <c r="G4549" i="5"/>
  <c r="G4548" i="5"/>
  <c r="F4548" i="5"/>
  <c r="F4547" i="5"/>
  <c r="G4546" i="5"/>
  <c r="F4546" i="5"/>
  <c r="F4545" i="5"/>
  <c r="G4544" i="5"/>
  <c r="F4544" i="5"/>
  <c r="G4542" i="5"/>
  <c r="F4542" i="5"/>
  <c r="F4541" i="5"/>
  <c r="G4540" i="5"/>
  <c r="F4540" i="5"/>
  <c r="F4538" i="5"/>
  <c r="G4537" i="5"/>
  <c r="G4536" i="5"/>
  <c r="G4535" i="5"/>
  <c r="G4534" i="5"/>
  <c r="F4534" i="5"/>
  <c r="F4533" i="5"/>
  <c r="G4532" i="5"/>
  <c r="G4531" i="5"/>
  <c r="F4531" i="5"/>
  <c r="G4528" i="5"/>
  <c r="F4526" i="5"/>
  <c r="G4525" i="5"/>
  <c r="G4524" i="5"/>
  <c r="F4524" i="5"/>
  <c r="G4523" i="5"/>
  <c r="F4523" i="5"/>
  <c r="F4522" i="5"/>
  <c r="G4521" i="5"/>
  <c r="F4521" i="5"/>
  <c r="G4519" i="5"/>
  <c r="F4519" i="5"/>
  <c r="G4517" i="5"/>
  <c r="F4517" i="5"/>
  <c r="G4516" i="5"/>
  <c r="F4516" i="5"/>
  <c r="G4515" i="5"/>
  <c r="F4515" i="5"/>
  <c r="F4514" i="5"/>
  <c r="G4513" i="5"/>
  <c r="F4513" i="5"/>
  <c r="G4511" i="5"/>
  <c r="F4511" i="5"/>
  <c r="G4510" i="5"/>
  <c r="G4509" i="5"/>
  <c r="F4509" i="5"/>
  <c r="F4508" i="5"/>
  <c r="G4507" i="5"/>
  <c r="F4507" i="5"/>
  <c r="G4506" i="5"/>
  <c r="F4506" i="5"/>
  <c r="G4504" i="5"/>
  <c r="G4503" i="5"/>
  <c r="F4501" i="5"/>
  <c r="G4500" i="5"/>
  <c r="G4499" i="5"/>
  <c r="F4499" i="5"/>
  <c r="F4498" i="5"/>
  <c r="G4497" i="5"/>
  <c r="G4495" i="5"/>
  <c r="F4495" i="5"/>
  <c r="F4494" i="5"/>
  <c r="G4493" i="5"/>
  <c r="F4493" i="5"/>
  <c r="F4492" i="5"/>
  <c r="G4491" i="5"/>
  <c r="F4491" i="5"/>
  <c r="F4490" i="5"/>
  <c r="G4487" i="5"/>
  <c r="G4486" i="5"/>
  <c r="F4486" i="5"/>
  <c r="G4485" i="5"/>
  <c r="F4485" i="5"/>
  <c r="G4484" i="5"/>
  <c r="F4484" i="5"/>
  <c r="G4483" i="5"/>
  <c r="F4483" i="5"/>
  <c r="G4482" i="5"/>
  <c r="F4482" i="5"/>
  <c r="G4481" i="5"/>
  <c r="F4481" i="5"/>
  <c r="F4480" i="5"/>
  <c r="G4478" i="5"/>
  <c r="F4478" i="5"/>
  <c r="G4477" i="5"/>
  <c r="F4477" i="5"/>
  <c r="G4475" i="5"/>
  <c r="F4475" i="5"/>
  <c r="G4474" i="5"/>
  <c r="G4472" i="5"/>
  <c r="F4472" i="5"/>
  <c r="G4471" i="5"/>
  <c r="F4471" i="5"/>
  <c r="F4470" i="5"/>
  <c r="G4469" i="5"/>
  <c r="F4469" i="5"/>
  <c r="G4467" i="5"/>
  <c r="F4467" i="5"/>
  <c r="G4465" i="5"/>
  <c r="F4465" i="5"/>
  <c r="G4464" i="5"/>
  <c r="F4464" i="5"/>
  <c r="G4463" i="5"/>
  <c r="F4463" i="5"/>
  <c r="G4461" i="5"/>
  <c r="F4461" i="5"/>
  <c r="G4460" i="5"/>
  <c r="G4459" i="5"/>
  <c r="F4459" i="5"/>
  <c r="G4458" i="5"/>
  <c r="F4457" i="5"/>
  <c r="G4454" i="5"/>
  <c r="F4454" i="5"/>
  <c r="G4452" i="5"/>
  <c r="F4452" i="5"/>
  <c r="F4451" i="5"/>
  <c r="F4450" i="5"/>
  <c r="G4449" i="5"/>
  <c r="F4449" i="5"/>
  <c r="G4447" i="5"/>
  <c r="F4447" i="5"/>
  <c r="G4446" i="5"/>
  <c r="F4446" i="5"/>
  <c r="G4445" i="5"/>
  <c r="G4444" i="5"/>
  <c r="F4444" i="5"/>
  <c r="G4442" i="5"/>
  <c r="F4442" i="5"/>
  <c r="G4440" i="5"/>
  <c r="F4440" i="5"/>
  <c r="F4439" i="5"/>
  <c r="G4438" i="5"/>
  <c r="F4438" i="5"/>
  <c r="G4437" i="5"/>
  <c r="G4436" i="5"/>
  <c r="F4436" i="5"/>
  <c r="F4434" i="5"/>
  <c r="G4433" i="5"/>
  <c r="G4432" i="5"/>
  <c r="F4432" i="5"/>
  <c r="G4431" i="5"/>
  <c r="G4430" i="5"/>
  <c r="G4429" i="5"/>
  <c r="F4429" i="5"/>
  <c r="G4427" i="5"/>
  <c r="G4426" i="5"/>
  <c r="G4424" i="5"/>
  <c r="F4424" i="5"/>
  <c r="G4422" i="5"/>
  <c r="G4421" i="5"/>
  <c r="F4421" i="5"/>
  <c r="G4420" i="5"/>
  <c r="F4420" i="5"/>
  <c r="G4419" i="5"/>
  <c r="F4419" i="5"/>
  <c r="G4418" i="5"/>
  <c r="F4418" i="5"/>
  <c r="G4416" i="5"/>
  <c r="F4416" i="5"/>
  <c r="F4414" i="5"/>
  <c r="F4413" i="5"/>
  <c r="G4412" i="5"/>
  <c r="F4412" i="5"/>
  <c r="F4411" i="5"/>
  <c r="F4410" i="5"/>
  <c r="F4409" i="5"/>
  <c r="G4408" i="5"/>
  <c r="F4408" i="5"/>
  <c r="G4407" i="5"/>
  <c r="F4407" i="5"/>
  <c r="G4406" i="5"/>
  <c r="F4406" i="5"/>
  <c r="G4405" i="5"/>
  <c r="G4404" i="5"/>
  <c r="F4404" i="5"/>
  <c r="G4403" i="5"/>
  <c r="F4403" i="5"/>
  <c r="G4402" i="5"/>
  <c r="G4401" i="5"/>
  <c r="F4401" i="5"/>
  <c r="G4400" i="5"/>
  <c r="F4398" i="5"/>
  <c r="G4397" i="5"/>
  <c r="F4397" i="5"/>
  <c r="G4396" i="5"/>
  <c r="F4396" i="5"/>
  <c r="G4395" i="5"/>
  <c r="F4395" i="5"/>
  <c r="G4394" i="5"/>
  <c r="F4394" i="5"/>
  <c r="G4392" i="5"/>
  <c r="F4392" i="5"/>
  <c r="F4391" i="5"/>
  <c r="G4390" i="5"/>
  <c r="F4390" i="5"/>
  <c r="F4389" i="5"/>
  <c r="G4386" i="5"/>
  <c r="F4386" i="5"/>
  <c r="G4384" i="5"/>
  <c r="F4383" i="5"/>
  <c r="G4382" i="5"/>
  <c r="F4382" i="5"/>
  <c r="G4381" i="5"/>
  <c r="G4379" i="5"/>
  <c r="F4379" i="5"/>
  <c r="F4378" i="5"/>
  <c r="G4377" i="5"/>
  <c r="F4377" i="5"/>
  <c r="G4376" i="5"/>
  <c r="F4376" i="5"/>
  <c r="F4373" i="5"/>
  <c r="G4372" i="5"/>
  <c r="F4372" i="5"/>
  <c r="G4371" i="5"/>
  <c r="F4371" i="5"/>
  <c r="G4370" i="5"/>
  <c r="G4369" i="5"/>
  <c r="G4367" i="5"/>
  <c r="F4367" i="5"/>
  <c r="F4366" i="5"/>
  <c r="G4365" i="5"/>
  <c r="F4365" i="5"/>
  <c r="F4364" i="5"/>
  <c r="G4363" i="5"/>
  <c r="G4362" i="5"/>
  <c r="F4362" i="5"/>
  <c r="G4361" i="5"/>
  <c r="G4360" i="5"/>
  <c r="F4360" i="5"/>
  <c r="G4358" i="5"/>
  <c r="F4358" i="5"/>
  <c r="G4357" i="5"/>
  <c r="F4357" i="5"/>
  <c r="G4354" i="5"/>
  <c r="F4354" i="5"/>
  <c r="G4353" i="5"/>
  <c r="F4353" i="5"/>
  <c r="G4351" i="5"/>
  <c r="F4351" i="5"/>
  <c r="G4350" i="5"/>
  <c r="F4350" i="5"/>
  <c r="F4348" i="5"/>
  <c r="G4347" i="5"/>
  <c r="G4346" i="5"/>
  <c r="G4345" i="5"/>
  <c r="G4344" i="5"/>
  <c r="F4344" i="5"/>
  <c r="G4343" i="5"/>
  <c r="F4343" i="5"/>
  <c r="G4342" i="5"/>
  <c r="F4340" i="5"/>
  <c r="G4339" i="5"/>
  <c r="F4339" i="5"/>
  <c r="F4338" i="5"/>
  <c r="G4337" i="5"/>
  <c r="F4337" i="5"/>
  <c r="F4334" i="5"/>
  <c r="F4333" i="5"/>
  <c r="G4332" i="5"/>
  <c r="F4332" i="5"/>
  <c r="G4331" i="5"/>
  <c r="F4331" i="5"/>
  <c r="G4330" i="5"/>
  <c r="G4329" i="5"/>
  <c r="F4329" i="5"/>
  <c r="F4328" i="5"/>
  <c r="G4327" i="5"/>
  <c r="G4326" i="5"/>
  <c r="G4325" i="5"/>
  <c r="F4324" i="5"/>
  <c r="F4323" i="5"/>
  <c r="G4322" i="5"/>
  <c r="F4322" i="5"/>
  <c r="G4321" i="5"/>
  <c r="F4321" i="5"/>
  <c r="G4320" i="5"/>
  <c r="G4319" i="5"/>
  <c r="F4319" i="5"/>
  <c r="G4317" i="5"/>
  <c r="F4317" i="5"/>
  <c r="F4316" i="5"/>
  <c r="G4315" i="5"/>
  <c r="F4314" i="5"/>
  <c r="G4312" i="5"/>
  <c r="F4312" i="5"/>
  <c r="G4310" i="5"/>
  <c r="F4310" i="5"/>
  <c r="G4309" i="5"/>
  <c r="F4309" i="5"/>
  <c r="G4308" i="5"/>
  <c r="G4307" i="5"/>
  <c r="F4307" i="5"/>
  <c r="F4305" i="5"/>
  <c r="G4304" i="5"/>
  <c r="F4304" i="5"/>
  <c r="G4302" i="5"/>
  <c r="F4302" i="5"/>
  <c r="G4301" i="5"/>
  <c r="F4301" i="5"/>
  <c r="G4298" i="5"/>
  <c r="F4298" i="5"/>
  <c r="G4296" i="5"/>
  <c r="F4296" i="5"/>
  <c r="G4295" i="5"/>
  <c r="F4295" i="5"/>
  <c r="G4293" i="5"/>
  <c r="F4293" i="5"/>
  <c r="G4292" i="5"/>
  <c r="F4292" i="5"/>
  <c r="G4287" i="5"/>
  <c r="F4287" i="5"/>
  <c r="G4285" i="5"/>
  <c r="F4285" i="5"/>
  <c r="G4284" i="5"/>
  <c r="F4284" i="5"/>
  <c r="G4283" i="5"/>
  <c r="F4283" i="5"/>
  <c r="G4282" i="5"/>
  <c r="F4282" i="5"/>
  <c r="G4281" i="5"/>
  <c r="F4281" i="5"/>
  <c r="G4280" i="5"/>
  <c r="F4280" i="5"/>
  <c r="G4279" i="5"/>
  <c r="F4279" i="5"/>
  <c r="G4277" i="5"/>
  <c r="F4277" i="5"/>
  <c r="G4275" i="5"/>
  <c r="F4275" i="5"/>
  <c r="G4274" i="5"/>
  <c r="F4274" i="5"/>
  <c r="G4273" i="5"/>
  <c r="F4273" i="5"/>
  <c r="G4272" i="5"/>
  <c r="F4272" i="5"/>
  <c r="G4271" i="5"/>
  <c r="F4271" i="5"/>
  <c r="F4269" i="5"/>
  <c r="G4268" i="5"/>
  <c r="G4267" i="5"/>
  <c r="F4267" i="5"/>
  <c r="G4266" i="5"/>
  <c r="F4266" i="5"/>
  <c r="G4265" i="5"/>
  <c r="F4265" i="5"/>
  <c r="G4262" i="5"/>
  <c r="G4260" i="5"/>
  <c r="F4260" i="5"/>
  <c r="F4259" i="5"/>
  <c r="F4258" i="5"/>
  <c r="G4257" i="5"/>
  <c r="F4257" i="5"/>
  <c r="G4256" i="5"/>
  <c r="F4256" i="5"/>
  <c r="G4254" i="5"/>
  <c r="F4254" i="5"/>
  <c r="G4253" i="5"/>
  <c r="G4251" i="5"/>
  <c r="F4251" i="5"/>
  <c r="G4249" i="5"/>
  <c r="F4249" i="5"/>
  <c r="G4248" i="5"/>
  <c r="G4247" i="5"/>
  <c r="F4247" i="5"/>
  <c r="G4246" i="5"/>
  <c r="F4246" i="5"/>
  <c r="G4245" i="5"/>
  <c r="F4245" i="5"/>
  <c r="G4244" i="5"/>
  <c r="F4243" i="5"/>
  <c r="G4242" i="5"/>
  <c r="F4242" i="5"/>
  <c r="G4241" i="5"/>
  <c r="F4241" i="5"/>
  <c r="G4240" i="5"/>
  <c r="F4240" i="5"/>
  <c r="G4239" i="5"/>
  <c r="F4239" i="5"/>
  <c r="G4236" i="5"/>
  <c r="F4236" i="5"/>
  <c r="G4234" i="5"/>
  <c r="F4233" i="5"/>
  <c r="G4232" i="5"/>
  <c r="F4232" i="5"/>
  <c r="F4231" i="5"/>
  <c r="G4230" i="5"/>
  <c r="F4230" i="5"/>
  <c r="G4227" i="5"/>
  <c r="F4227" i="5"/>
  <c r="G4226" i="5"/>
  <c r="F4226" i="5"/>
  <c r="F4225" i="5"/>
  <c r="F4224" i="5"/>
  <c r="G4222" i="5"/>
  <c r="F4222" i="5"/>
  <c r="G4221" i="5"/>
  <c r="F4221" i="5"/>
  <c r="G4220" i="5"/>
  <c r="F4220" i="5"/>
  <c r="F4219" i="5"/>
  <c r="G4218" i="5"/>
  <c r="F4218" i="5"/>
  <c r="G4217" i="5"/>
  <c r="G4216" i="5"/>
  <c r="F4216" i="5"/>
  <c r="G4215" i="5"/>
  <c r="F4215" i="5"/>
  <c r="G4214" i="5"/>
  <c r="F4214" i="5"/>
  <c r="G4213" i="5"/>
  <c r="F4213" i="5"/>
  <c r="G4212" i="5"/>
  <c r="F4211" i="5"/>
  <c r="G4209" i="5"/>
  <c r="F4209" i="5"/>
  <c r="F4206" i="5"/>
  <c r="G4205" i="5"/>
  <c r="G4204" i="5"/>
  <c r="F4204" i="5"/>
  <c r="G4203" i="5"/>
  <c r="G4202" i="5"/>
  <c r="F4202" i="5"/>
  <c r="G4200" i="5"/>
  <c r="G4199" i="5"/>
  <c r="F4199" i="5"/>
  <c r="F4197" i="5"/>
  <c r="G4195" i="5"/>
  <c r="G4194" i="5"/>
  <c r="F4194" i="5"/>
  <c r="G4193" i="5"/>
  <c r="F4193" i="5"/>
  <c r="G4192" i="5"/>
  <c r="G4191" i="5"/>
  <c r="F4191" i="5"/>
  <c r="G4190" i="5"/>
  <c r="F4189" i="5"/>
  <c r="G4188" i="5"/>
  <c r="F4188" i="5"/>
  <c r="G4187" i="5"/>
  <c r="G4186" i="5"/>
  <c r="F4186" i="5"/>
  <c r="G4185" i="5"/>
  <c r="F4185" i="5"/>
  <c r="G4182" i="5"/>
  <c r="F4182" i="5"/>
  <c r="F4180" i="5"/>
  <c r="G4179" i="5"/>
  <c r="F4179" i="5"/>
  <c r="G4178" i="5"/>
  <c r="F4178" i="5"/>
  <c r="G4177" i="5"/>
  <c r="F4177" i="5"/>
  <c r="F4176" i="5"/>
  <c r="G4174" i="5"/>
  <c r="F4174" i="5"/>
  <c r="G4173" i="5"/>
  <c r="F4173" i="5"/>
  <c r="G4171" i="5"/>
  <c r="F4171" i="5"/>
  <c r="G4169" i="5"/>
  <c r="F4169" i="5"/>
  <c r="F4168" i="5"/>
  <c r="G4167" i="5"/>
  <c r="F4167" i="5"/>
  <c r="F4166" i="5"/>
  <c r="G4164" i="5"/>
  <c r="F4164" i="5"/>
  <c r="G4163" i="5"/>
  <c r="F4163" i="5"/>
  <c r="G4162" i="5"/>
  <c r="F4162" i="5"/>
  <c r="G4161" i="5"/>
  <c r="F4161" i="5"/>
  <c r="G4160" i="5"/>
  <c r="G4157" i="5"/>
  <c r="F4157" i="5"/>
  <c r="G4155" i="5"/>
  <c r="G4154" i="5"/>
  <c r="F4154" i="5"/>
  <c r="G4153" i="5"/>
  <c r="F4153" i="5"/>
  <c r="G4152" i="5"/>
  <c r="F4152" i="5"/>
  <c r="G4151" i="5"/>
  <c r="F4151" i="5"/>
  <c r="F4149" i="5"/>
  <c r="G4148" i="5"/>
  <c r="G4147" i="5"/>
  <c r="F4147" i="5"/>
  <c r="F4145" i="5"/>
  <c r="G4143" i="5"/>
  <c r="F4143" i="5"/>
  <c r="G4142" i="5"/>
  <c r="F4142" i="5"/>
  <c r="G4141" i="5"/>
  <c r="F4141" i="5"/>
  <c r="G4140" i="5"/>
  <c r="F4140" i="5"/>
  <c r="G4139" i="5"/>
  <c r="F4139" i="5"/>
  <c r="G4137" i="5"/>
  <c r="F4137" i="5"/>
  <c r="G4136" i="5"/>
  <c r="F4136" i="5"/>
  <c r="G4134" i="5"/>
  <c r="F4134" i="5"/>
  <c r="G4133" i="5"/>
  <c r="F4133" i="5"/>
  <c r="G4131" i="5"/>
  <c r="G4130" i="5"/>
  <c r="G4128" i="5"/>
  <c r="F4127" i="5"/>
  <c r="G4126" i="5"/>
  <c r="F4126" i="5"/>
  <c r="G4125" i="5"/>
  <c r="F4125" i="5"/>
  <c r="G4124" i="5"/>
  <c r="F4123" i="5"/>
  <c r="F4122" i="5"/>
  <c r="G4121" i="5"/>
  <c r="F4121" i="5"/>
  <c r="F4119" i="5"/>
  <c r="G4117" i="5"/>
  <c r="F4117" i="5"/>
  <c r="G4116" i="5"/>
  <c r="F4116" i="5"/>
  <c r="F4115" i="5"/>
  <c r="G4114" i="5"/>
  <c r="F4114" i="5"/>
  <c r="G4113" i="5"/>
  <c r="F4113" i="5"/>
  <c r="G4112" i="5"/>
  <c r="G4111" i="5"/>
  <c r="F4111" i="5"/>
  <c r="G4110" i="5"/>
  <c r="G4108" i="5"/>
  <c r="F4108" i="5"/>
  <c r="G4107" i="5"/>
  <c r="F4107" i="5"/>
  <c r="G4105" i="5"/>
  <c r="G4104" i="5"/>
  <c r="F4104" i="5"/>
  <c r="G4102" i="5"/>
  <c r="F4102" i="5"/>
  <c r="G4101" i="5"/>
  <c r="F4101" i="5"/>
  <c r="G4100" i="5"/>
  <c r="F4100" i="5"/>
  <c r="G4099" i="5"/>
  <c r="F4099" i="5"/>
  <c r="F4098" i="5"/>
  <c r="G4096" i="5"/>
  <c r="F4096" i="5"/>
  <c r="G4093" i="5"/>
  <c r="F4093" i="5"/>
  <c r="G4092" i="5"/>
  <c r="F4092" i="5"/>
  <c r="G4091" i="5"/>
  <c r="F4091" i="5"/>
  <c r="G4090" i="5"/>
  <c r="F4090" i="5"/>
  <c r="G4088" i="5"/>
  <c r="F4088" i="5"/>
  <c r="G4087" i="5"/>
  <c r="F4087" i="5"/>
  <c r="G4085" i="5"/>
  <c r="F4085" i="5"/>
  <c r="G4084" i="5"/>
  <c r="F4084" i="5"/>
  <c r="G4083" i="5"/>
  <c r="F4083" i="5"/>
  <c r="G4082" i="5"/>
  <c r="F4082" i="5"/>
  <c r="G4081" i="5"/>
  <c r="F4081" i="5"/>
  <c r="G4078" i="5"/>
  <c r="F4078" i="5"/>
  <c r="G4075" i="5"/>
  <c r="F4075" i="5"/>
  <c r="G4074" i="5"/>
  <c r="F4074" i="5"/>
  <c r="G4073" i="5"/>
  <c r="F4073" i="5"/>
  <c r="G4071" i="5"/>
  <c r="F4071" i="5"/>
  <c r="G4068" i="5"/>
  <c r="F4068" i="5"/>
  <c r="G4066" i="5"/>
  <c r="F4066" i="5"/>
  <c r="F4065" i="5"/>
  <c r="G4063" i="5"/>
  <c r="G4062" i="5"/>
  <c r="F4062" i="5"/>
  <c r="G4061" i="5"/>
  <c r="F4061" i="5"/>
  <c r="F4060" i="5"/>
  <c r="G4059" i="5"/>
  <c r="F4059" i="5"/>
  <c r="G4058" i="5"/>
  <c r="F4058" i="5"/>
  <c r="G4057" i="5"/>
  <c r="F4057" i="5"/>
  <c r="G4056" i="5"/>
  <c r="G4055" i="5"/>
  <c r="G4053" i="5"/>
  <c r="G4052" i="5"/>
  <c r="F4052" i="5"/>
  <c r="G4050" i="5"/>
  <c r="F4050" i="5"/>
  <c r="F4049" i="5"/>
  <c r="G4048" i="5"/>
  <c r="F4048" i="5"/>
  <c r="G4046" i="5"/>
  <c r="F4046" i="5"/>
  <c r="F4044" i="5"/>
  <c r="G4043" i="5"/>
  <c r="F4043" i="5"/>
  <c r="G4042" i="5"/>
  <c r="F4042" i="5"/>
  <c r="G4040" i="5"/>
  <c r="F4040" i="5"/>
  <c r="F4038" i="5"/>
  <c r="G4037" i="5"/>
  <c r="F4037" i="5"/>
  <c r="F4036" i="5"/>
  <c r="F4035" i="5"/>
  <c r="G4033" i="5"/>
  <c r="F4033" i="5"/>
  <c r="G4032" i="5"/>
  <c r="F4032" i="5"/>
  <c r="G4031" i="5"/>
  <c r="G4030" i="5"/>
  <c r="F4030" i="5"/>
  <c r="G4029" i="5"/>
  <c r="F4029" i="5"/>
  <c r="G4027" i="5"/>
  <c r="G4026" i="5"/>
  <c r="G4024" i="5"/>
  <c r="G4023" i="5"/>
  <c r="F4023" i="5"/>
  <c r="G4022" i="5"/>
  <c r="F4022" i="5"/>
  <c r="G4021" i="5"/>
  <c r="F4021" i="5"/>
  <c r="G4020" i="5"/>
  <c r="F4020" i="5"/>
  <c r="F4019" i="5"/>
  <c r="F4018" i="5"/>
  <c r="G4017" i="5"/>
  <c r="G4016" i="5"/>
  <c r="F4016" i="5"/>
  <c r="G4014" i="5"/>
  <c r="F4014" i="5"/>
  <c r="G4012" i="5"/>
  <c r="F4012" i="5"/>
  <c r="G4011" i="5"/>
  <c r="G4010" i="5"/>
  <c r="F4010" i="5"/>
  <c r="F4009" i="5"/>
  <c r="F4008" i="5"/>
  <c r="G4006" i="5"/>
  <c r="F4006" i="5"/>
  <c r="G4005" i="5"/>
  <c r="F4005" i="5"/>
  <c r="G4004" i="5"/>
  <c r="G4003" i="5"/>
  <c r="F4003" i="5"/>
  <c r="G4002" i="5"/>
  <c r="F4002" i="5"/>
  <c r="G4000" i="5"/>
  <c r="F4000" i="5"/>
  <c r="G3999" i="5"/>
  <c r="G3996" i="5"/>
  <c r="F3996" i="5"/>
  <c r="G3995" i="5"/>
  <c r="F3995" i="5"/>
  <c r="G3994" i="5"/>
  <c r="F3994" i="5"/>
  <c r="G3993" i="5"/>
  <c r="F3993" i="5"/>
  <c r="F3992" i="5"/>
  <c r="G3990" i="5"/>
  <c r="F3990" i="5"/>
  <c r="G3989" i="5"/>
  <c r="F3989" i="5"/>
  <c r="G3987" i="5"/>
  <c r="F3987" i="5"/>
  <c r="G3985" i="5"/>
  <c r="F3985" i="5"/>
  <c r="G3984" i="5"/>
  <c r="F3984" i="5"/>
  <c r="G3983" i="5"/>
  <c r="F3983" i="5"/>
  <c r="G3982" i="5"/>
  <c r="F3982" i="5"/>
  <c r="G3981" i="5"/>
  <c r="F3981" i="5"/>
  <c r="F3979" i="5"/>
  <c r="G3978" i="5"/>
  <c r="F3978" i="5"/>
  <c r="G3977" i="5"/>
  <c r="F3977" i="5"/>
  <c r="G3976" i="5"/>
  <c r="F3976" i="5"/>
  <c r="G3973" i="5"/>
  <c r="G3971" i="5"/>
  <c r="G3970" i="5"/>
  <c r="F3970" i="5"/>
  <c r="G3969" i="5"/>
  <c r="F3969" i="5"/>
  <c r="G3968" i="5"/>
  <c r="F3968" i="5"/>
  <c r="G3967" i="5"/>
  <c r="F3966" i="5"/>
  <c r="G3964" i="5"/>
  <c r="F3964" i="5"/>
  <c r="F3963" i="5"/>
  <c r="G3961" i="5"/>
  <c r="F3961" i="5"/>
  <c r="F3960" i="5"/>
  <c r="G3959" i="5"/>
  <c r="F3959" i="5"/>
  <c r="G3958" i="5"/>
  <c r="F3958" i="5"/>
  <c r="G3957" i="5"/>
  <c r="F3957" i="5"/>
  <c r="G3956" i="5"/>
  <c r="F3956" i="5"/>
  <c r="G3955" i="5"/>
  <c r="F3955" i="5"/>
  <c r="F3953" i="5"/>
  <c r="G3952" i="5"/>
  <c r="F3952" i="5"/>
  <c r="G3951" i="5"/>
  <c r="F3951" i="5"/>
  <c r="G3950" i="5"/>
  <c r="F3950" i="5"/>
  <c r="G3949" i="5"/>
  <c r="F3949" i="5"/>
  <c r="G3946" i="5"/>
  <c r="G3944" i="5"/>
  <c r="F3944" i="5"/>
  <c r="G3942" i="5"/>
  <c r="F3942" i="5"/>
  <c r="G3941" i="5"/>
  <c r="F3941" i="5"/>
  <c r="G3938" i="5"/>
  <c r="F3938" i="5"/>
  <c r="G3937" i="5"/>
  <c r="G3932" i="5"/>
  <c r="F3932" i="5"/>
  <c r="G3931" i="5"/>
  <c r="F3931" i="5"/>
  <c r="G3929" i="5"/>
  <c r="F3929" i="5"/>
  <c r="G3928" i="5"/>
  <c r="F3928" i="5"/>
  <c r="G3927" i="5"/>
  <c r="F3927" i="5"/>
  <c r="G3926" i="5"/>
  <c r="F3926" i="5"/>
  <c r="G3925" i="5"/>
  <c r="F3925" i="5"/>
  <c r="G3924" i="5"/>
  <c r="F3924" i="5"/>
  <c r="G3923" i="5"/>
  <c r="F3923" i="5"/>
  <c r="G3922" i="5"/>
  <c r="F3922" i="5"/>
  <c r="G3921" i="5"/>
  <c r="F3921" i="5"/>
  <c r="G3919" i="5"/>
  <c r="F3919" i="5"/>
  <c r="G3917" i="5"/>
  <c r="F3917" i="5"/>
  <c r="G3916" i="5"/>
  <c r="F3916" i="5"/>
  <c r="G3915" i="5"/>
  <c r="F3915" i="5"/>
  <c r="G3912" i="5"/>
  <c r="F3912" i="5"/>
  <c r="G3909" i="5"/>
  <c r="F3909" i="5"/>
  <c r="F3907" i="5"/>
  <c r="G3905" i="5"/>
  <c r="F3905" i="5"/>
  <c r="G3904" i="5"/>
  <c r="F3904" i="5"/>
  <c r="G3901" i="5"/>
  <c r="F3901" i="5"/>
  <c r="G3900" i="5"/>
  <c r="F3900" i="5"/>
  <c r="G3899" i="5"/>
  <c r="G3898" i="5"/>
  <c r="F3898" i="5"/>
  <c r="G3897" i="5"/>
  <c r="F3897" i="5"/>
  <c r="G3895" i="5"/>
  <c r="G3894" i="5"/>
  <c r="F3894" i="5"/>
  <c r="G3892" i="5"/>
  <c r="F3892" i="5"/>
  <c r="G3891" i="5"/>
  <c r="G3890" i="5"/>
  <c r="F3890" i="5"/>
  <c r="F3889" i="5"/>
  <c r="G3888" i="5"/>
  <c r="F3888" i="5"/>
  <c r="F3887" i="5"/>
  <c r="G3886" i="5"/>
  <c r="F3886" i="5"/>
  <c r="G3885" i="5"/>
  <c r="F3885" i="5"/>
  <c r="G3884" i="5"/>
  <c r="F3884" i="5"/>
  <c r="G3882" i="5"/>
  <c r="F3882" i="5"/>
  <c r="G3879" i="5"/>
  <c r="F3879" i="5"/>
  <c r="G3878" i="5"/>
  <c r="F3878" i="5"/>
  <c r="G3877" i="5"/>
  <c r="G3876" i="5"/>
  <c r="F3876" i="5"/>
  <c r="G3874" i="5"/>
  <c r="F3874" i="5"/>
  <c r="G3873" i="5"/>
  <c r="F3873" i="5"/>
  <c r="G3872" i="5"/>
  <c r="F3872" i="5"/>
  <c r="G3871" i="5"/>
  <c r="F3871" i="5"/>
  <c r="G3870" i="5"/>
  <c r="F3870" i="5"/>
  <c r="F3869" i="5"/>
  <c r="G3867" i="5"/>
  <c r="F3867" i="5"/>
  <c r="G3865" i="5"/>
  <c r="G3864" i="5"/>
  <c r="F3864" i="5"/>
  <c r="G3863" i="5"/>
  <c r="F3863" i="5"/>
  <c r="G3862" i="5"/>
  <c r="F3862" i="5"/>
  <c r="F3861" i="5"/>
  <c r="G3858" i="5"/>
  <c r="F3858" i="5"/>
  <c r="G3857" i="5"/>
  <c r="F3857" i="5"/>
  <c r="F3856" i="5"/>
  <c r="G3855" i="5"/>
  <c r="F3855" i="5"/>
  <c r="F3854" i="5"/>
  <c r="G3853" i="5"/>
  <c r="G3851" i="5"/>
  <c r="F3851" i="5"/>
  <c r="G3850" i="5"/>
  <c r="F3850" i="5"/>
  <c r="G3849" i="5"/>
  <c r="F3849" i="5"/>
  <c r="G3847" i="5"/>
  <c r="F3847" i="5"/>
  <c r="G3846" i="5"/>
  <c r="F3846" i="5"/>
  <c r="G3845" i="5"/>
  <c r="F3845" i="5"/>
  <c r="G3844" i="5"/>
  <c r="F3844" i="5"/>
  <c r="G3843" i="5"/>
  <c r="G3840" i="5"/>
  <c r="F3840" i="5"/>
  <c r="G3837" i="5"/>
  <c r="F3837" i="5"/>
  <c r="G3836" i="5"/>
  <c r="F3836" i="5"/>
  <c r="G3835" i="5"/>
  <c r="F3835" i="5"/>
  <c r="G3833" i="5"/>
  <c r="F3833" i="5"/>
  <c r="G3832" i="5"/>
  <c r="F3832" i="5"/>
  <c r="G3829" i="5"/>
  <c r="F3829" i="5"/>
  <c r="G3827" i="5"/>
  <c r="F3827" i="5"/>
  <c r="G3826" i="5"/>
  <c r="F3826" i="5"/>
  <c r="G3825" i="5"/>
  <c r="F3825" i="5"/>
  <c r="G3824" i="5"/>
  <c r="F3824" i="5"/>
  <c r="G3823" i="5"/>
  <c r="F3823" i="5"/>
  <c r="G3822" i="5"/>
  <c r="F3822" i="5"/>
  <c r="G3821" i="5"/>
  <c r="F3821" i="5"/>
  <c r="G3820" i="5"/>
  <c r="F3820" i="5"/>
  <c r="G3819" i="5"/>
  <c r="F3819" i="5"/>
  <c r="G3818" i="5"/>
  <c r="G3815" i="5"/>
  <c r="F3815" i="5"/>
  <c r="F3813" i="5"/>
  <c r="G3812" i="5"/>
  <c r="F3812" i="5"/>
  <c r="G3810" i="5"/>
  <c r="F3810" i="5"/>
  <c r="G3809" i="5"/>
  <c r="F3809" i="5"/>
  <c r="F3807" i="5"/>
  <c r="G3806" i="5"/>
  <c r="F3804" i="5"/>
  <c r="G3802" i="5"/>
  <c r="F3802" i="5"/>
  <c r="F3801" i="5"/>
  <c r="G3800" i="5"/>
  <c r="F3800" i="5"/>
  <c r="F3799" i="5"/>
  <c r="F3798" i="5"/>
  <c r="G3797" i="5"/>
  <c r="F3796" i="5"/>
  <c r="G3795" i="5"/>
  <c r="F3795" i="5"/>
  <c r="G3794" i="5"/>
  <c r="F3794" i="5"/>
  <c r="G3793" i="5"/>
  <c r="F3793" i="5"/>
  <c r="G3792" i="5"/>
  <c r="F3792" i="5"/>
  <c r="G3790" i="5"/>
  <c r="G3789" i="5"/>
  <c r="G3787" i="5"/>
  <c r="F3786" i="5"/>
  <c r="G3785" i="5"/>
  <c r="F3785" i="5"/>
  <c r="G3784" i="5"/>
  <c r="F3784" i="5"/>
  <c r="G3783" i="5"/>
  <c r="G3782" i="5"/>
  <c r="G3780" i="5"/>
  <c r="F3780" i="5"/>
  <c r="G3779" i="5"/>
  <c r="F3779" i="5"/>
  <c r="G3777" i="5"/>
  <c r="F3777" i="5"/>
  <c r="G3775" i="5"/>
  <c r="F3775" i="5"/>
  <c r="F3774" i="5"/>
  <c r="G3773" i="5"/>
  <c r="F3773" i="5"/>
  <c r="G3772" i="5"/>
  <c r="F3772" i="5"/>
  <c r="F3771" i="5"/>
  <c r="F3770" i="5"/>
  <c r="G3769" i="5"/>
  <c r="F3769" i="5"/>
  <c r="G3768" i="5"/>
  <c r="G3767" i="5"/>
  <c r="F3767" i="5"/>
  <c r="G3766" i="5"/>
  <c r="F3766" i="5"/>
  <c r="G3765" i="5"/>
  <c r="F3764" i="5"/>
  <c r="G3762" i="5"/>
  <c r="G3760" i="5"/>
  <c r="F3760" i="5"/>
  <c r="G3759" i="5"/>
  <c r="G3758" i="5"/>
  <c r="F3757" i="5"/>
  <c r="G3756" i="5"/>
  <c r="F3756" i="5"/>
  <c r="F3755" i="5"/>
  <c r="G3754" i="5"/>
  <c r="F3754" i="5"/>
  <c r="G3753" i="5"/>
  <c r="G3751" i="5"/>
  <c r="F3751" i="5"/>
  <c r="G3749" i="5"/>
  <c r="G3748" i="5"/>
  <c r="F3748" i="5"/>
  <c r="G3747" i="5"/>
  <c r="F3747" i="5"/>
  <c r="G3746" i="5"/>
  <c r="F3746" i="5"/>
  <c r="F3745" i="5"/>
  <c r="F3743" i="5"/>
  <c r="G3742" i="5"/>
  <c r="F3742" i="5"/>
  <c r="G3741" i="5"/>
  <c r="F3741" i="5"/>
  <c r="G3740" i="5"/>
  <c r="F3740" i="5"/>
  <c r="G3739" i="5"/>
  <c r="F3738" i="5"/>
  <c r="G3736" i="5"/>
  <c r="G3734" i="5"/>
  <c r="G3733" i="5"/>
  <c r="F3733" i="5"/>
  <c r="G3731" i="5"/>
  <c r="F3731" i="5"/>
  <c r="G3730" i="5"/>
  <c r="F3730" i="5"/>
  <c r="F3729" i="5"/>
  <c r="G3728" i="5"/>
  <c r="F3728" i="5"/>
  <c r="G3727" i="5"/>
  <c r="F3727" i="5"/>
  <c r="G3726" i="5"/>
  <c r="F3726" i="5"/>
  <c r="F3725" i="5"/>
  <c r="G3724" i="5"/>
  <c r="F3724" i="5"/>
  <c r="G3722" i="5"/>
  <c r="G3721" i="5"/>
  <c r="F3721" i="5"/>
  <c r="G3720" i="5"/>
  <c r="F3720" i="5"/>
  <c r="G3719" i="5"/>
  <c r="F3719" i="5"/>
  <c r="G3718" i="5"/>
  <c r="F3718" i="5"/>
  <c r="F3716" i="5"/>
  <c r="G3715" i="5"/>
  <c r="F3715" i="5"/>
  <c r="G3714" i="5"/>
  <c r="F3714" i="5"/>
  <c r="G3713" i="5"/>
  <c r="F3713" i="5"/>
  <c r="G3712" i="5"/>
  <c r="G3709" i="5"/>
  <c r="F3709" i="5"/>
  <c r="G3706" i="5"/>
  <c r="F3706" i="5"/>
  <c r="G3705" i="5"/>
  <c r="F3705" i="5"/>
  <c r="G3704" i="5"/>
  <c r="F3704" i="5"/>
  <c r="G3703" i="5"/>
  <c r="F3703" i="5"/>
  <c r="F3702" i="5"/>
  <c r="G3700" i="5"/>
  <c r="F3700" i="5"/>
  <c r="G3699" i="5"/>
  <c r="F3698" i="5"/>
  <c r="G3697" i="5"/>
  <c r="F3697" i="5"/>
  <c r="G3695" i="5"/>
  <c r="F3695" i="5"/>
  <c r="G3694" i="5"/>
  <c r="G3693" i="5"/>
  <c r="F3693" i="5"/>
  <c r="F3692" i="5"/>
  <c r="G3690" i="5"/>
  <c r="F3690" i="5"/>
  <c r="G3689" i="5"/>
  <c r="F3689" i="5"/>
  <c r="G3688" i="5"/>
  <c r="F3688" i="5"/>
  <c r="G3687" i="5"/>
  <c r="F3687" i="5"/>
  <c r="G3686" i="5"/>
  <c r="G3683" i="5"/>
  <c r="G3681" i="5"/>
  <c r="F3680" i="5"/>
  <c r="G3679" i="5"/>
  <c r="F3679" i="5"/>
  <c r="G3678" i="5"/>
  <c r="F3678" i="5"/>
  <c r="G3677" i="5"/>
  <c r="F3677" i="5"/>
  <c r="F3675" i="5"/>
  <c r="G3674" i="5"/>
  <c r="F3674" i="5"/>
  <c r="G3673" i="5"/>
  <c r="F3673" i="5"/>
  <c r="G3669" i="5"/>
  <c r="F3669" i="5"/>
  <c r="F3668" i="5"/>
  <c r="G3667" i="5"/>
  <c r="F3667" i="5"/>
  <c r="G3666" i="5"/>
  <c r="F3666" i="5"/>
  <c r="G3665" i="5"/>
  <c r="G3664" i="5"/>
  <c r="G3663" i="5"/>
  <c r="F3663" i="5"/>
  <c r="G3662" i="5"/>
  <c r="F3662" i="5"/>
  <c r="G3661" i="5"/>
  <c r="F3661" i="5"/>
  <c r="G3660" i="5"/>
  <c r="F3660" i="5"/>
  <c r="G3655" i="5"/>
  <c r="F3655" i="5"/>
  <c r="G3654" i="5"/>
  <c r="F3654" i="5"/>
  <c r="G3653" i="5"/>
  <c r="F3653" i="5"/>
  <c r="G3652" i="5"/>
  <c r="G3651" i="5"/>
  <c r="F3651" i="5"/>
  <c r="F3650" i="5"/>
  <c r="F3649" i="5"/>
  <c r="G3648" i="5"/>
  <c r="F3648" i="5"/>
  <c r="G3647" i="5"/>
  <c r="F3647" i="5"/>
  <c r="F3646" i="5"/>
  <c r="F3645" i="5"/>
  <c r="G3643" i="5"/>
  <c r="F3643" i="5"/>
  <c r="G3642" i="5"/>
  <c r="F3642" i="5"/>
  <c r="F3641" i="5"/>
  <c r="G3640" i="5"/>
  <c r="F3640" i="5"/>
  <c r="G3639" i="5"/>
  <c r="F3639" i="5"/>
  <c r="G3638" i="5"/>
  <c r="F3637" i="5"/>
  <c r="G3636" i="5"/>
  <c r="F3636" i="5"/>
  <c r="G3635" i="5"/>
  <c r="F3635" i="5"/>
  <c r="G3634" i="5"/>
  <c r="G3631" i="5"/>
  <c r="F3631" i="5"/>
  <c r="G3629" i="5"/>
  <c r="F3628" i="5"/>
  <c r="G3627" i="5"/>
  <c r="F3627" i="5"/>
  <c r="G3626" i="5"/>
  <c r="F3626" i="5"/>
  <c r="G3625" i="5"/>
  <c r="F3625" i="5"/>
  <c r="G3624" i="5"/>
  <c r="G3622" i="5"/>
  <c r="F3622" i="5"/>
  <c r="G3621" i="5"/>
  <c r="G3619" i="5"/>
  <c r="F3618" i="5"/>
  <c r="G3616" i="5"/>
  <c r="F3616" i="5"/>
  <c r="G3615" i="5"/>
  <c r="G3614" i="5"/>
  <c r="F3614" i="5"/>
  <c r="G3612" i="5"/>
  <c r="F3612" i="5"/>
  <c r="G3611" i="5"/>
  <c r="F3611" i="5"/>
  <c r="G3610" i="5"/>
  <c r="F3610" i="5"/>
  <c r="F3609" i="5"/>
  <c r="G3608" i="5"/>
  <c r="G3606" i="5"/>
  <c r="F3606" i="5"/>
  <c r="G3605" i="5"/>
  <c r="F3605" i="5"/>
  <c r="G3603" i="5"/>
  <c r="F3603" i="5"/>
  <c r="G3602" i="5"/>
  <c r="F3602" i="5"/>
  <c r="G3599" i="5"/>
  <c r="F3599" i="5"/>
  <c r="F3598" i="5"/>
  <c r="G3597" i="5"/>
  <c r="F3597" i="5"/>
  <c r="G3596" i="5"/>
  <c r="F3596" i="5"/>
  <c r="G3595" i="5"/>
  <c r="F3595" i="5"/>
  <c r="F3594" i="5"/>
  <c r="G3593" i="5"/>
  <c r="F3593" i="5"/>
  <c r="G3591" i="5"/>
  <c r="F3591" i="5"/>
  <c r="G3590" i="5"/>
  <c r="F3590" i="5"/>
  <c r="G3589" i="5"/>
  <c r="F3588" i="5"/>
  <c r="F3587" i="5"/>
  <c r="G3586" i="5"/>
  <c r="G3584" i="5"/>
  <c r="G3583" i="5"/>
  <c r="F3583" i="5"/>
  <c r="G3582" i="5"/>
  <c r="F3582" i="5"/>
  <c r="G3581" i="5"/>
  <c r="F3581" i="5"/>
  <c r="G3579" i="5"/>
  <c r="G3578" i="5"/>
  <c r="G3576" i="5"/>
  <c r="F3575" i="5"/>
  <c r="G3574" i="5"/>
  <c r="F3574" i="5"/>
  <c r="F3573" i="5"/>
  <c r="G3572" i="5"/>
  <c r="F3572" i="5"/>
  <c r="G3571" i="5"/>
  <c r="F3571" i="5"/>
  <c r="F3570" i="5"/>
  <c r="G3569" i="5"/>
  <c r="F3569" i="5"/>
  <c r="F3568" i="5"/>
  <c r="G3567" i="5"/>
  <c r="F3567" i="5"/>
  <c r="G3565" i="5"/>
  <c r="F3565" i="5"/>
  <c r="G3564" i="5"/>
  <c r="G3563" i="5"/>
  <c r="F3563" i="5"/>
  <c r="G3562" i="5"/>
  <c r="F3562" i="5"/>
  <c r="G3561" i="5"/>
  <c r="F3561" i="5"/>
  <c r="G3559" i="5"/>
  <c r="F3559" i="5"/>
  <c r="G3558" i="5"/>
  <c r="F3557" i="5"/>
  <c r="G3556" i="5"/>
  <c r="F3556" i="5"/>
  <c r="G3555" i="5"/>
  <c r="F3555" i="5"/>
  <c r="G3552" i="5"/>
  <c r="F3552" i="5"/>
  <c r="G3549" i="5"/>
  <c r="F3549" i="5"/>
  <c r="G3548" i="5"/>
  <c r="F3548" i="5"/>
  <c r="G3547" i="5"/>
  <c r="F3547" i="5"/>
  <c r="G3546" i="5"/>
  <c r="F3546" i="5"/>
  <c r="G3543" i="5"/>
  <c r="F3543" i="5"/>
  <c r="G3542" i="5"/>
  <c r="F3542" i="5"/>
  <c r="G3538" i="5"/>
  <c r="F3538" i="5"/>
  <c r="G3537" i="5"/>
  <c r="F3537" i="5"/>
  <c r="G3536" i="5"/>
  <c r="F3536" i="5"/>
  <c r="G3535" i="5"/>
  <c r="F3535" i="5"/>
  <c r="G3534" i="5"/>
  <c r="F3534" i="5"/>
  <c r="G3533" i="5"/>
  <c r="F3533" i="5"/>
  <c r="G3532" i="5"/>
  <c r="F3532" i="5"/>
  <c r="G3531" i="5"/>
  <c r="F3531" i="5"/>
  <c r="G3529" i="5"/>
  <c r="F3529" i="5"/>
  <c r="G3528" i="5"/>
  <c r="F3528" i="5"/>
  <c r="G3526" i="5"/>
  <c r="F3526" i="5"/>
  <c r="G3525" i="5"/>
  <c r="F3525" i="5"/>
  <c r="G3523" i="5"/>
  <c r="F3523" i="5"/>
  <c r="G3521" i="5"/>
  <c r="F3521" i="5"/>
  <c r="G3519" i="5"/>
  <c r="F3519" i="5"/>
  <c r="G3517" i="5"/>
  <c r="F3517" i="5"/>
  <c r="G3516" i="5"/>
  <c r="F3516" i="5"/>
  <c r="F3514" i="5"/>
  <c r="G3513" i="5"/>
  <c r="F3513" i="5"/>
  <c r="G3511" i="5"/>
  <c r="F3511" i="5"/>
  <c r="G3510" i="5"/>
  <c r="G3508" i="5"/>
  <c r="F3508" i="5"/>
  <c r="F3507" i="5"/>
  <c r="G3505" i="5"/>
  <c r="F3505" i="5"/>
  <c r="G3504" i="5"/>
  <c r="F3504" i="5"/>
  <c r="G3503" i="5"/>
  <c r="F3503" i="5"/>
  <c r="G3502" i="5"/>
  <c r="F3502" i="5"/>
  <c r="G3501" i="5"/>
  <c r="F3501" i="5"/>
  <c r="G3498" i="5"/>
  <c r="F3498" i="5"/>
  <c r="G3495" i="5"/>
  <c r="F3495" i="5"/>
  <c r="G3493" i="5"/>
  <c r="F3493" i="5"/>
  <c r="G3492" i="5"/>
  <c r="F3492" i="5"/>
  <c r="G3491" i="5"/>
  <c r="F3491" i="5"/>
  <c r="G3490" i="5"/>
  <c r="F3490" i="5"/>
  <c r="G3489" i="5"/>
  <c r="G3487" i="5"/>
  <c r="F3487" i="5"/>
  <c r="G3485" i="5"/>
  <c r="F3485" i="5"/>
  <c r="G3484" i="5"/>
  <c r="F3484" i="5"/>
  <c r="G3483" i="5"/>
  <c r="F3483" i="5"/>
  <c r="G3482" i="5"/>
  <c r="F3482" i="5"/>
  <c r="G3481" i="5"/>
  <c r="G3479" i="5"/>
  <c r="F3479" i="5"/>
  <c r="G3478" i="5"/>
  <c r="F3478" i="5"/>
  <c r="G3477" i="5"/>
  <c r="F3477" i="5"/>
  <c r="G3476" i="5"/>
  <c r="F3476" i="5"/>
  <c r="G3475" i="5"/>
  <c r="F3475" i="5"/>
  <c r="G3472" i="5"/>
  <c r="F3472" i="5"/>
  <c r="F3469" i="5"/>
  <c r="G3468" i="5"/>
  <c r="G3467" i="5"/>
  <c r="F3467" i="5"/>
  <c r="G3466" i="5"/>
  <c r="F3466" i="5"/>
  <c r="F3464" i="5"/>
  <c r="G3463" i="5"/>
  <c r="F3463" i="5"/>
  <c r="G3462" i="5"/>
  <c r="F3462" i="5"/>
  <c r="F3461" i="5"/>
  <c r="F3460" i="5"/>
  <c r="G3456" i="5"/>
  <c r="G3455" i="5"/>
  <c r="F3455" i="5"/>
  <c r="G3454" i="5"/>
  <c r="F3454" i="5"/>
  <c r="G3453" i="5"/>
  <c r="G3452" i="5"/>
  <c r="F3452" i="5"/>
  <c r="G3451" i="5"/>
  <c r="G3450" i="5"/>
  <c r="F3450" i="5"/>
  <c r="G3449" i="5"/>
  <c r="F3449" i="5"/>
  <c r="G3448" i="5"/>
  <c r="F3448" i="5"/>
  <c r="G3446" i="5"/>
  <c r="F3446" i="5"/>
  <c r="G3445" i="5"/>
  <c r="F3445" i="5"/>
  <c r="G3443" i="5"/>
  <c r="F3442" i="5"/>
  <c r="G3441" i="5"/>
  <c r="F3441" i="5"/>
  <c r="F3440" i="5"/>
  <c r="G3439" i="5"/>
  <c r="F3439" i="5"/>
  <c r="G3438" i="5"/>
  <c r="F3438" i="5"/>
  <c r="F3437" i="5"/>
  <c r="G3436" i="5"/>
  <c r="G3435" i="5"/>
  <c r="F3435" i="5"/>
  <c r="G3433" i="5"/>
  <c r="F3433" i="5"/>
  <c r="F3432" i="5"/>
  <c r="G3431" i="5"/>
  <c r="F3431" i="5"/>
  <c r="G3430" i="5"/>
  <c r="F3430" i="5"/>
  <c r="G3429" i="5"/>
  <c r="F3429" i="5"/>
  <c r="G3428" i="5"/>
  <c r="F3428" i="5"/>
  <c r="F3427" i="5"/>
  <c r="G3426" i="5"/>
  <c r="G3425" i="5"/>
  <c r="F3425" i="5"/>
  <c r="G3424" i="5"/>
  <c r="F3424" i="5"/>
  <c r="G3423" i="5"/>
  <c r="F3423" i="5"/>
  <c r="G3421" i="5"/>
  <c r="F3421" i="5"/>
  <c r="G3417" i="5"/>
  <c r="G3416" i="5"/>
  <c r="F3416" i="5"/>
  <c r="G3415" i="5"/>
  <c r="F3415" i="5"/>
  <c r="F3414" i="5"/>
  <c r="G3413" i="5"/>
  <c r="F3413" i="5"/>
  <c r="G3410" i="5"/>
  <c r="G3409" i="5"/>
  <c r="F3409" i="5"/>
  <c r="F3407" i="5"/>
  <c r="G3405" i="5"/>
  <c r="F3405" i="5"/>
  <c r="G3404" i="5"/>
  <c r="G3403" i="5"/>
  <c r="F3402" i="5"/>
  <c r="G3400" i="5"/>
  <c r="F3399" i="5"/>
  <c r="G3398" i="5"/>
  <c r="G3397" i="5"/>
  <c r="F3397" i="5"/>
  <c r="G3396" i="5"/>
  <c r="F3396" i="5"/>
  <c r="G3395" i="5"/>
  <c r="G3394" i="5"/>
  <c r="G3393" i="5"/>
  <c r="F3393" i="5"/>
  <c r="G3391" i="5"/>
  <c r="F3391" i="5"/>
  <c r="G3390" i="5"/>
  <c r="F3390" i="5"/>
  <c r="G3389" i="5"/>
  <c r="F3389" i="5"/>
  <c r="F3388" i="5"/>
  <c r="G3387" i="5"/>
  <c r="F3387" i="5"/>
  <c r="F3386" i="5"/>
  <c r="F3385" i="5"/>
  <c r="G3384" i="5"/>
  <c r="F3384" i="5"/>
  <c r="G3383" i="5"/>
  <c r="F3383" i="5"/>
  <c r="F3382" i="5"/>
  <c r="G3381" i="5"/>
  <c r="F3381" i="5"/>
  <c r="F3379" i="5"/>
  <c r="F3378" i="5"/>
  <c r="G3377" i="5"/>
  <c r="F3377" i="5"/>
  <c r="G3376" i="5"/>
  <c r="F3376" i="5"/>
  <c r="G3375" i="5"/>
  <c r="F3375" i="5"/>
  <c r="G3373" i="5"/>
  <c r="F3373" i="5"/>
  <c r="G3372" i="5"/>
  <c r="F3372" i="5"/>
  <c r="G3371" i="5"/>
  <c r="F3371" i="5"/>
  <c r="G3370" i="5"/>
  <c r="F3370" i="5"/>
  <c r="G3369" i="5"/>
  <c r="F3369" i="5"/>
  <c r="G3366" i="5"/>
  <c r="G3364" i="5"/>
  <c r="F3364" i="5"/>
  <c r="G3363" i="5"/>
  <c r="F3363" i="5"/>
  <c r="G3362" i="5"/>
  <c r="F3362" i="5"/>
  <c r="G3360" i="5"/>
  <c r="G3358" i="5"/>
  <c r="G3357" i="5"/>
  <c r="F3357" i="5"/>
  <c r="G3356" i="5"/>
  <c r="F3356" i="5"/>
  <c r="G3354" i="5"/>
  <c r="F3354" i="5"/>
  <c r="G3351" i="5"/>
  <c r="F3350" i="5"/>
  <c r="G3349" i="5"/>
  <c r="F3349" i="5"/>
  <c r="G3347" i="5"/>
  <c r="F3347" i="5"/>
  <c r="G3346" i="5"/>
  <c r="F3346" i="5"/>
  <c r="G3345" i="5"/>
  <c r="G3344" i="5"/>
  <c r="F3344" i="5"/>
  <c r="G3343" i="5"/>
  <c r="F3343" i="5"/>
  <c r="F3342" i="5"/>
  <c r="F3341" i="5"/>
  <c r="G3340" i="5"/>
  <c r="F3340" i="5"/>
  <c r="G3338" i="5"/>
  <c r="F3338" i="5"/>
  <c r="G3337" i="5"/>
  <c r="F3337" i="5"/>
  <c r="G3336" i="5"/>
  <c r="G3335" i="5"/>
  <c r="F3335" i="5"/>
  <c r="G3334" i="5"/>
  <c r="F3334" i="5"/>
  <c r="F3333" i="5"/>
  <c r="G3331" i="5"/>
  <c r="F3331" i="5"/>
  <c r="G3330" i="5"/>
  <c r="F3328" i="5"/>
  <c r="G3326" i="5"/>
  <c r="F3326" i="5"/>
  <c r="G3325" i="5"/>
  <c r="F3325" i="5"/>
  <c r="G3324" i="5"/>
  <c r="F3324" i="5"/>
  <c r="G3323" i="5"/>
  <c r="F3323" i="5"/>
  <c r="F3322" i="5"/>
  <c r="G3321" i="5"/>
  <c r="G3320" i="5"/>
  <c r="F3320" i="5"/>
  <c r="G3319" i="5"/>
  <c r="F3319" i="5"/>
  <c r="G3318" i="5"/>
  <c r="F3318" i="5"/>
  <c r="G3317" i="5"/>
  <c r="G3314" i="5"/>
  <c r="G3312" i="5"/>
  <c r="F3311" i="5"/>
  <c r="G3310" i="5"/>
  <c r="F3310" i="5"/>
  <c r="G3309" i="5"/>
  <c r="F3309" i="5"/>
  <c r="G3308" i="5"/>
  <c r="F3308" i="5"/>
  <c r="F3306" i="5"/>
  <c r="G3305" i="5"/>
  <c r="F3305" i="5"/>
  <c r="G3304" i="5"/>
  <c r="F3304" i="5"/>
  <c r="G3302" i="5"/>
  <c r="F3302" i="5"/>
  <c r="G3300" i="5"/>
  <c r="G3299" i="5"/>
  <c r="G3298" i="5"/>
  <c r="F3298" i="5"/>
  <c r="G3297" i="5"/>
  <c r="F3297" i="5"/>
  <c r="G3296" i="5"/>
  <c r="F3296" i="5"/>
  <c r="G3294" i="5"/>
  <c r="F3294" i="5"/>
  <c r="G3293" i="5"/>
  <c r="F3293" i="5"/>
  <c r="G3292" i="5"/>
  <c r="F3292" i="5"/>
  <c r="G3291" i="5"/>
  <c r="F3291" i="5"/>
  <c r="G3290" i="5"/>
  <c r="F3290" i="5"/>
  <c r="G3288" i="5"/>
  <c r="G3284" i="5"/>
  <c r="F3284" i="5"/>
  <c r="G3283" i="5"/>
  <c r="F3283" i="5"/>
  <c r="F3282" i="5"/>
  <c r="F3281" i="5"/>
  <c r="F3280" i="5"/>
  <c r="G3279" i="5"/>
  <c r="F3279" i="5"/>
  <c r="G3278" i="5"/>
  <c r="F3278" i="5"/>
  <c r="G3276" i="5"/>
  <c r="F3276" i="5"/>
  <c r="G3274" i="5"/>
  <c r="F3274" i="5"/>
  <c r="G3272" i="5"/>
  <c r="F3272" i="5"/>
  <c r="G3271" i="5"/>
  <c r="F3271" i="5"/>
  <c r="G3270" i="5"/>
  <c r="F3270" i="5"/>
  <c r="G3269" i="5"/>
  <c r="G3268" i="5"/>
  <c r="F3268" i="5"/>
  <c r="G3267" i="5"/>
  <c r="F3267" i="5"/>
  <c r="G3264" i="5"/>
  <c r="F3264" i="5"/>
  <c r="G3262" i="5"/>
  <c r="G3261" i="5"/>
  <c r="F3261" i="5"/>
  <c r="G3259" i="5"/>
  <c r="F3259" i="5"/>
  <c r="G3258" i="5"/>
  <c r="F3258" i="5"/>
  <c r="G3257" i="5"/>
  <c r="F3257" i="5"/>
  <c r="G3256" i="5"/>
  <c r="F3256" i="5"/>
  <c r="F3255" i="5"/>
  <c r="F3254" i="5"/>
  <c r="G3252" i="5"/>
  <c r="F3252" i="5"/>
  <c r="G3249" i="5"/>
  <c r="F3249" i="5"/>
  <c r="F3248" i="5"/>
  <c r="G3247" i="5"/>
  <c r="G3246" i="5"/>
  <c r="F3246" i="5"/>
  <c r="G3245" i="5"/>
  <c r="F3245" i="5"/>
  <c r="G3244" i="5"/>
  <c r="G3243" i="5"/>
  <c r="F3243" i="5"/>
  <c r="F3242" i="5"/>
  <c r="G3241" i="5"/>
  <c r="G3239" i="5"/>
  <c r="F3239" i="5"/>
  <c r="F3238" i="5"/>
  <c r="G3236" i="5"/>
  <c r="F3236" i="5"/>
  <c r="G3234" i="5"/>
  <c r="F3234" i="5"/>
  <c r="G3233" i="5"/>
  <c r="G3232" i="5"/>
  <c r="F3232" i="5"/>
  <c r="G3231" i="5"/>
  <c r="F3231" i="5"/>
  <c r="G3230" i="5"/>
  <c r="F3230" i="5"/>
  <c r="F3228" i="5"/>
  <c r="G3227" i="5"/>
  <c r="F3227" i="5"/>
  <c r="G3226" i="5"/>
  <c r="F3226" i="5"/>
  <c r="G3225" i="5"/>
  <c r="F3225" i="5"/>
  <c r="G3224" i="5"/>
  <c r="F3224" i="5"/>
  <c r="G3223" i="5"/>
  <c r="G3222" i="5"/>
  <c r="F3222" i="5"/>
  <c r="F3220" i="5"/>
  <c r="F3219" i="5"/>
  <c r="F3218" i="5"/>
  <c r="G3217" i="5"/>
  <c r="G3215" i="5"/>
  <c r="F3212" i="5"/>
  <c r="G3211" i="5"/>
  <c r="G3210" i="5"/>
  <c r="F3210" i="5"/>
  <c r="F3209" i="5"/>
  <c r="G3207" i="5"/>
  <c r="G3206" i="5"/>
  <c r="F3206" i="5"/>
  <c r="G3205" i="5"/>
  <c r="F3205" i="5"/>
  <c r="G3204" i="5"/>
  <c r="F3204" i="5"/>
  <c r="G3203" i="5"/>
  <c r="F3203" i="5"/>
  <c r="G3202" i="5"/>
  <c r="F3202" i="5"/>
  <c r="G3201" i="5"/>
  <c r="F3201" i="5"/>
  <c r="F3200" i="5"/>
  <c r="G3199" i="5"/>
  <c r="F3199" i="5"/>
  <c r="G3198" i="5"/>
  <c r="F3198" i="5"/>
  <c r="G3196" i="5"/>
  <c r="F3196" i="5"/>
  <c r="G3194" i="5"/>
  <c r="F3194" i="5"/>
  <c r="F3193" i="5"/>
  <c r="G3192" i="5"/>
  <c r="F3192" i="5"/>
  <c r="G3190" i="5"/>
  <c r="F3190" i="5"/>
  <c r="G3189" i="5"/>
  <c r="F3189" i="5"/>
  <c r="F3187" i="5"/>
  <c r="G3186" i="5"/>
  <c r="F3186" i="5"/>
  <c r="G3185" i="5"/>
  <c r="F3185" i="5"/>
  <c r="G3182" i="5"/>
  <c r="G3181" i="5"/>
  <c r="F3181" i="5"/>
  <c r="G3180" i="5"/>
  <c r="G3178" i="5"/>
  <c r="F3178" i="5"/>
  <c r="G3177" i="5"/>
  <c r="F3177" i="5"/>
  <c r="G3176" i="5"/>
  <c r="G3174" i="5"/>
  <c r="F3174" i="5"/>
  <c r="G3172" i="5"/>
  <c r="F3172" i="5"/>
  <c r="G3171" i="5"/>
  <c r="F3171" i="5"/>
  <c r="G3169" i="5"/>
  <c r="F3169" i="5"/>
  <c r="G3168" i="5"/>
  <c r="F3168" i="5"/>
  <c r="F3167" i="5"/>
  <c r="G3166" i="5"/>
  <c r="F3166" i="5"/>
  <c r="G3165" i="5"/>
  <c r="F3165" i="5"/>
  <c r="G3164" i="5"/>
  <c r="F3164" i="5"/>
  <c r="G3163" i="5"/>
  <c r="F3163" i="5"/>
  <c r="F3161" i="5"/>
  <c r="G3159" i="5"/>
  <c r="F3159" i="5"/>
  <c r="F3157" i="5"/>
  <c r="G3156" i="5"/>
  <c r="G3155" i="5"/>
  <c r="G3154" i="5"/>
  <c r="F3154" i="5"/>
  <c r="G3153" i="5"/>
  <c r="G3152" i="5"/>
  <c r="F3152" i="5"/>
  <c r="G3150" i="5"/>
  <c r="F3150" i="5"/>
  <c r="G3149" i="5"/>
  <c r="F3149" i="5"/>
  <c r="G3147" i="5"/>
  <c r="F3147" i="5"/>
  <c r="G3146" i="5"/>
  <c r="F3146" i="5"/>
  <c r="G3144" i="5"/>
  <c r="F3143" i="5"/>
  <c r="F3142" i="5"/>
  <c r="G3141" i="5"/>
  <c r="F3141" i="5"/>
  <c r="G3140" i="5"/>
  <c r="F3139" i="5"/>
  <c r="G3138" i="5"/>
  <c r="F3138" i="5"/>
  <c r="F3136" i="5"/>
  <c r="F3135" i="5"/>
  <c r="F3134" i="5"/>
  <c r="G3133" i="5"/>
  <c r="F3133" i="5"/>
  <c r="G3132" i="5"/>
  <c r="G3131" i="5"/>
  <c r="G3129" i="5"/>
  <c r="F3129" i="5"/>
  <c r="G3128" i="5"/>
  <c r="F3128" i="5"/>
  <c r="G3127" i="5"/>
  <c r="G3126" i="5"/>
  <c r="F3126" i="5"/>
  <c r="G3125" i="5"/>
  <c r="G3124" i="5"/>
  <c r="G3123" i="5"/>
  <c r="F3123" i="5"/>
  <c r="F3122" i="5"/>
  <c r="G3121" i="5"/>
  <c r="F3121" i="5"/>
  <c r="G3120" i="5"/>
  <c r="F3119" i="5"/>
  <c r="G3118" i="5"/>
  <c r="F3118" i="5"/>
  <c r="G3115" i="5"/>
  <c r="F3115" i="5"/>
  <c r="G3113" i="5"/>
  <c r="F3113" i="5"/>
  <c r="G3112" i="5"/>
  <c r="F3112" i="5"/>
  <c r="F3110" i="5"/>
  <c r="G3108" i="5"/>
  <c r="F3108" i="5"/>
  <c r="F3107" i="5"/>
  <c r="G3106" i="5"/>
  <c r="F3106" i="5"/>
  <c r="G3105" i="5"/>
  <c r="F3105" i="5"/>
  <c r="G3104" i="5"/>
  <c r="F3104" i="5"/>
  <c r="G3103" i="5"/>
  <c r="G3101" i="5"/>
  <c r="G3100" i="5"/>
  <c r="F3100" i="5"/>
  <c r="G3098" i="5"/>
  <c r="F3098" i="5"/>
  <c r="F3097" i="5"/>
  <c r="G3096" i="5"/>
  <c r="F3096" i="5"/>
  <c r="G3095" i="5"/>
  <c r="F3094" i="5"/>
  <c r="G3093" i="5"/>
  <c r="F3093" i="5"/>
  <c r="G3091" i="5"/>
  <c r="F3091" i="5"/>
  <c r="G3090" i="5"/>
  <c r="F3090" i="5"/>
  <c r="G3089" i="5"/>
  <c r="F3089" i="5"/>
  <c r="G3088" i="5"/>
  <c r="F3088" i="5"/>
  <c r="F3086" i="5"/>
  <c r="G3084" i="5"/>
  <c r="F3084" i="5"/>
  <c r="F3083" i="5"/>
  <c r="F3082" i="5"/>
  <c r="G3081" i="5"/>
  <c r="G3079" i="5"/>
  <c r="G3078" i="5"/>
  <c r="G3077" i="5"/>
  <c r="G3076" i="5"/>
  <c r="F3076" i="5"/>
  <c r="G3075" i="5"/>
  <c r="F3075" i="5"/>
  <c r="G3074" i="5"/>
  <c r="G3073" i="5"/>
  <c r="F3073" i="5"/>
  <c r="F3072" i="5"/>
  <c r="G3071" i="5"/>
  <c r="F3071" i="5"/>
  <c r="G3070" i="5"/>
  <c r="F3070" i="5"/>
  <c r="G3068" i="5"/>
  <c r="G3067" i="5"/>
  <c r="F3067" i="5"/>
  <c r="F3066" i="5"/>
  <c r="F3065" i="5"/>
  <c r="G3064" i="5"/>
  <c r="F3064" i="5"/>
  <c r="G3062" i="5"/>
  <c r="F3062" i="5"/>
  <c r="F3060" i="5"/>
  <c r="G3059" i="5"/>
  <c r="F3059" i="5"/>
  <c r="G3058" i="5"/>
  <c r="F3058" i="5"/>
  <c r="F3057" i="5"/>
  <c r="G3055" i="5"/>
  <c r="F3054" i="5"/>
  <c r="G3053" i="5"/>
  <c r="G3052" i="5"/>
  <c r="F3052" i="5"/>
  <c r="G3051" i="5"/>
  <c r="G3050" i="5"/>
  <c r="F3050" i="5"/>
  <c r="G3049" i="5"/>
  <c r="G3047" i="5"/>
  <c r="G3046" i="5"/>
  <c r="F3046" i="5"/>
  <c r="G3045" i="5"/>
  <c r="F3045" i="5"/>
  <c r="G3044" i="5"/>
  <c r="G3042" i="5"/>
  <c r="F3042" i="5"/>
  <c r="G3041" i="5"/>
  <c r="F3041" i="5"/>
  <c r="F3039" i="5"/>
  <c r="G3038" i="5"/>
  <c r="F3037" i="5"/>
  <c r="G3035" i="5"/>
  <c r="F3035" i="5"/>
  <c r="G3034" i="5"/>
  <c r="F3034" i="5"/>
  <c r="G3033" i="5"/>
  <c r="F3033" i="5"/>
  <c r="F3032" i="5"/>
  <c r="G3030" i="5"/>
  <c r="G3029" i="5"/>
  <c r="F3029" i="5"/>
  <c r="F3028" i="5"/>
  <c r="G3027" i="5"/>
  <c r="F3027" i="5"/>
  <c r="G3026" i="5"/>
  <c r="G3025" i="5"/>
  <c r="F3025" i="5"/>
  <c r="F3024" i="5"/>
  <c r="F3023" i="5"/>
  <c r="G3022" i="5"/>
  <c r="G3021" i="5"/>
  <c r="G3020" i="5"/>
  <c r="G3019" i="5"/>
  <c r="F3017" i="5"/>
  <c r="G3016" i="5"/>
  <c r="F3016" i="5"/>
  <c r="G3014" i="5"/>
  <c r="F3014" i="5"/>
  <c r="F3013" i="5"/>
  <c r="G3012" i="5"/>
  <c r="F3012" i="5"/>
  <c r="G3011" i="5"/>
  <c r="F3010" i="5"/>
  <c r="F3009" i="5"/>
  <c r="G3008" i="5"/>
  <c r="F3008" i="5"/>
  <c r="G3007" i="5"/>
  <c r="F3007" i="5"/>
  <c r="F3006" i="5"/>
  <c r="F3005" i="5"/>
  <c r="G3004" i="5"/>
  <c r="F3004" i="5"/>
  <c r="G3003" i="5"/>
  <c r="G3001" i="5"/>
  <c r="F3001" i="5"/>
  <c r="G3000" i="5"/>
  <c r="G2999" i="5"/>
  <c r="F2999" i="5"/>
  <c r="G2998" i="5"/>
  <c r="F2998" i="5"/>
  <c r="G2996" i="5"/>
  <c r="F2995" i="5"/>
  <c r="G2994" i="5"/>
  <c r="G2993" i="5"/>
  <c r="F2992" i="5"/>
  <c r="G2990" i="5"/>
  <c r="F2990" i="5"/>
  <c r="G2989" i="5"/>
  <c r="F2989" i="5"/>
  <c r="G2988" i="5"/>
  <c r="F2988" i="5"/>
  <c r="G2987" i="5"/>
  <c r="F2987" i="5"/>
  <c r="F2984" i="5"/>
  <c r="G2982" i="5"/>
  <c r="F2982" i="5"/>
  <c r="F2981" i="5"/>
  <c r="G2980" i="5"/>
  <c r="F2980" i="5"/>
  <c r="G2979" i="5"/>
  <c r="F2979" i="5"/>
  <c r="G2978" i="5"/>
  <c r="F2978" i="5"/>
  <c r="G2977" i="5"/>
  <c r="G2975" i="5"/>
  <c r="F2975" i="5"/>
  <c r="G2974" i="5"/>
  <c r="F2974" i="5"/>
  <c r="G2973" i="5"/>
  <c r="F2973" i="5"/>
  <c r="F2972" i="5"/>
  <c r="G2971" i="5"/>
  <c r="F2971" i="5"/>
  <c r="F2970" i="5"/>
  <c r="G2969" i="5"/>
  <c r="G2968" i="5"/>
  <c r="F2968" i="5"/>
  <c r="G2965" i="5"/>
  <c r="F2964" i="5"/>
  <c r="G2963" i="5"/>
  <c r="F2963" i="5"/>
  <c r="G2962" i="5"/>
  <c r="G2961" i="5"/>
  <c r="F2961" i="5"/>
  <c r="F2960" i="5"/>
  <c r="G2958" i="5"/>
  <c r="G2957" i="5"/>
  <c r="F2957" i="5"/>
  <c r="F2956" i="5"/>
  <c r="G2954" i="5"/>
  <c r="G2953" i="5"/>
  <c r="F2953" i="5"/>
  <c r="F2952" i="5"/>
  <c r="G2951" i="5"/>
  <c r="F2951" i="5"/>
  <c r="G2950" i="5"/>
  <c r="F2950" i="5"/>
  <c r="G2949" i="5"/>
  <c r="G2948" i="5"/>
  <c r="F2948" i="5"/>
  <c r="G2947" i="5"/>
  <c r="F2947" i="5"/>
  <c r="G2946" i="5"/>
  <c r="F2946" i="5"/>
  <c r="G2945" i="5"/>
  <c r="F2945" i="5"/>
  <c r="G2944" i="5"/>
  <c r="F2944" i="5"/>
  <c r="G2943" i="5"/>
  <c r="F2943" i="5"/>
  <c r="F2941" i="5"/>
  <c r="G2940" i="5"/>
  <c r="F2939" i="5"/>
  <c r="G2938" i="5"/>
  <c r="F2938" i="5"/>
  <c r="G2936" i="5"/>
  <c r="F2936" i="5"/>
  <c r="G2935" i="5"/>
  <c r="F2935" i="5"/>
  <c r="F2932" i="5"/>
  <c r="G2931" i="5"/>
  <c r="F2931" i="5"/>
  <c r="F2930" i="5"/>
  <c r="G2928" i="5"/>
  <c r="G2927" i="5"/>
  <c r="G2926" i="5"/>
  <c r="F2926" i="5"/>
  <c r="G2925" i="5"/>
  <c r="F2925" i="5"/>
  <c r="G2924" i="5"/>
  <c r="G2923" i="5"/>
  <c r="F2923" i="5"/>
  <c r="G2921" i="5"/>
  <c r="G2920" i="5"/>
  <c r="F2920" i="5"/>
  <c r="G2919" i="5"/>
  <c r="F2919" i="5"/>
  <c r="G2918" i="5"/>
  <c r="F2918" i="5"/>
  <c r="G2917" i="5"/>
  <c r="F2916" i="5"/>
  <c r="G2915" i="5"/>
  <c r="F2915" i="5"/>
  <c r="G2914" i="5"/>
  <c r="F2914" i="5"/>
  <c r="F2912" i="5"/>
  <c r="F2911" i="5"/>
  <c r="G2909" i="5"/>
  <c r="F2909" i="5"/>
  <c r="G2908" i="5"/>
  <c r="G2907" i="5"/>
  <c r="G2905" i="5"/>
  <c r="F2905" i="5"/>
  <c r="G2904" i="5"/>
  <c r="F2904" i="5"/>
  <c r="G2902" i="5"/>
  <c r="F2902" i="5"/>
  <c r="F2901" i="5"/>
  <c r="F2899" i="5"/>
  <c r="G2898" i="5"/>
  <c r="F2898" i="5"/>
  <c r="G2897" i="5"/>
  <c r="F2897" i="5"/>
  <c r="G2896" i="5"/>
  <c r="G2894" i="5"/>
  <c r="F2894" i="5"/>
  <c r="F2893" i="5"/>
  <c r="G2892" i="5"/>
  <c r="F2892" i="5"/>
  <c r="G2891" i="5"/>
  <c r="F2889" i="5"/>
  <c r="G2888" i="5"/>
  <c r="G2886" i="5"/>
  <c r="G2884" i="5"/>
  <c r="F2884" i="5"/>
  <c r="G2883" i="5"/>
  <c r="G2881" i="5"/>
  <c r="F2881" i="5"/>
  <c r="F2880" i="5"/>
  <c r="G2879" i="5"/>
  <c r="F2879" i="5"/>
  <c r="G2878" i="5"/>
  <c r="F2877" i="5"/>
  <c r="G2876" i="5"/>
  <c r="F2876" i="5"/>
  <c r="G2875" i="5"/>
  <c r="F2875" i="5"/>
  <c r="G2874" i="5"/>
  <c r="F2874" i="5"/>
  <c r="F2873" i="5"/>
  <c r="G2872" i="5"/>
  <c r="F2872" i="5"/>
  <c r="G2871" i="5"/>
  <c r="F2871" i="5"/>
  <c r="G2870" i="5"/>
  <c r="F2870" i="5"/>
  <c r="G2869" i="5"/>
  <c r="G2867" i="5"/>
  <c r="F2867" i="5"/>
  <c r="G2866" i="5"/>
  <c r="F2866" i="5"/>
  <c r="F2865" i="5"/>
  <c r="G2864" i="5"/>
  <c r="F2864" i="5"/>
  <c r="G2863" i="5"/>
  <c r="G2861" i="5"/>
  <c r="F2861" i="5"/>
  <c r="G2860" i="5"/>
  <c r="F2860" i="5"/>
  <c r="G2859" i="5"/>
  <c r="F2859" i="5"/>
  <c r="G2858" i="5"/>
  <c r="G2856" i="5"/>
  <c r="F2856" i="5"/>
  <c r="G2854" i="5"/>
  <c r="F2854" i="5"/>
  <c r="G2853" i="5"/>
  <c r="F2853" i="5"/>
  <c r="G2851" i="5"/>
  <c r="F2849" i="5"/>
  <c r="F2848" i="5"/>
  <c r="F2847" i="5"/>
  <c r="G2846" i="5"/>
  <c r="F2846" i="5"/>
  <c r="G2845" i="5"/>
  <c r="F2845" i="5"/>
  <c r="G2844" i="5"/>
  <c r="G2843" i="5"/>
  <c r="F2843" i="5"/>
  <c r="F2842" i="5"/>
  <c r="G2840" i="5"/>
  <c r="F2840" i="5"/>
  <c r="G2837" i="5"/>
  <c r="F2837" i="5"/>
  <c r="F2836" i="5"/>
  <c r="G2835" i="5"/>
  <c r="F2835" i="5"/>
  <c r="G2834" i="5"/>
  <c r="F2834" i="5"/>
  <c r="G2833" i="5"/>
  <c r="F2833" i="5"/>
  <c r="G2829" i="5"/>
  <c r="F2829" i="5"/>
  <c r="F2828" i="5"/>
  <c r="G2827" i="5"/>
  <c r="G2826" i="5"/>
  <c r="G2825" i="5"/>
  <c r="F2825" i="5"/>
  <c r="F2824" i="5"/>
  <c r="G2823" i="5"/>
  <c r="F2823" i="5"/>
  <c r="G2822" i="5"/>
  <c r="F2822" i="5"/>
  <c r="G2821" i="5"/>
  <c r="F2821" i="5"/>
  <c r="G2820" i="5"/>
  <c r="G2819" i="5"/>
  <c r="G2818" i="5"/>
  <c r="F2818" i="5"/>
  <c r="F2817" i="5"/>
  <c r="F2816" i="5"/>
  <c r="G2815" i="5"/>
  <c r="G2813" i="5"/>
  <c r="F2813" i="5"/>
  <c r="G2811" i="5"/>
  <c r="F2811" i="5"/>
  <c r="G2809" i="5"/>
  <c r="F2809" i="5"/>
  <c r="G2808" i="5"/>
  <c r="F2808" i="5"/>
  <c r="F2806" i="5"/>
  <c r="G2805" i="5"/>
  <c r="F2805" i="5"/>
  <c r="G2804" i="5"/>
  <c r="F2804" i="5"/>
  <c r="G2801" i="5"/>
  <c r="G2800" i="5"/>
  <c r="F2800" i="5"/>
  <c r="G2799" i="5"/>
  <c r="F2799" i="5"/>
  <c r="F2798" i="5"/>
  <c r="G2797" i="5"/>
  <c r="G2796" i="5"/>
  <c r="F2796" i="5"/>
  <c r="G2795" i="5"/>
  <c r="F2795" i="5"/>
  <c r="F2794" i="5"/>
  <c r="G2793" i="5"/>
  <c r="F2793" i="5"/>
  <c r="G2792" i="5"/>
  <c r="F2792" i="5"/>
  <c r="G2790" i="5"/>
  <c r="G2788" i="5"/>
  <c r="F2788" i="5"/>
  <c r="G2787" i="5"/>
  <c r="F2786" i="5"/>
  <c r="G2785" i="5"/>
  <c r="F2785" i="5"/>
  <c r="F2784" i="5"/>
  <c r="F2783" i="5"/>
  <c r="G2781" i="5"/>
  <c r="F2780" i="5"/>
  <c r="G2778" i="5"/>
  <c r="F2778" i="5"/>
  <c r="G2777" i="5"/>
  <c r="F2776" i="5"/>
  <c r="G2775" i="5"/>
  <c r="G2774" i="5"/>
  <c r="F2774" i="5"/>
  <c r="G2773" i="5"/>
  <c r="F2773" i="5"/>
  <c r="G2772" i="5"/>
  <c r="G2771" i="5"/>
  <c r="F2771" i="5"/>
  <c r="G2770" i="5"/>
  <c r="F2770" i="5"/>
  <c r="G2768" i="5"/>
  <c r="F2768" i="5"/>
  <c r="F2767" i="5"/>
  <c r="G2766" i="5"/>
  <c r="F2766" i="5"/>
  <c r="G2765" i="5"/>
  <c r="F2765" i="5"/>
  <c r="G2763" i="5"/>
  <c r="G2762" i="5"/>
  <c r="F2761" i="5"/>
  <c r="G2760" i="5"/>
  <c r="G2759" i="5"/>
  <c r="G2758" i="5"/>
  <c r="F2758" i="5"/>
  <c r="G2757" i="5"/>
  <c r="F2757" i="5"/>
  <c r="F2755" i="5"/>
  <c r="G2753" i="5"/>
  <c r="F2753" i="5"/>
  <c r="G2752" i="5"/>
  <c r="F2752" i="5"/>
  <c r="G2750" i="5"/>
  <c r="F2750" i="5"/>
  <c r="G2749" i="5"/>
  <c r="F2749" i="5"/>
  <c r="F2748" i="5"/>
  <c r="G2747" i="5"/>
  <c r="F2747" i="5"/>
  <c r="G2746" i="5"/>
  <c r="F2746" i="5"/>
  <c r="G2744" i="5"/>
  <c r="F2744" i="5"/>
  <c r="F2742" i="5"/>
  <c r="G2741" i="5"/>
  <c r="F2741" i="5"/>
  <c r="G2740" i="5"/>
  <c r="F2740" i="5"/>
  <c r="F2739" i="5"/>
  <c r="G2737" i="5"/>
  <c r="F2737" i="5"/>
  <c r="F2736" i="5"/>
  <c r="G2735" i="5"/>
  <c r="F2735" i="5"/>
  <c r="F2734" i="5"/>
  <c r="G2733" i="5"/>
  <c r="F2733" i="5"/>
  <c r="G2732" i="5"/>
  <c r="F2732" i="5"/>
  <c r="F2731" i="5"/>
  <c r="F2730" i="5"/>
  <c r="G2729" i="5"/>
  <c r="G2728" i="5"/>
  <c r="F2728" i="5"/>
  <c r="G2725" i="5"/>
  <c r="G2724" i="5"/>
  <c r="G2723" i="5"/>
  <c r="F2723" i="5"/>
  <c r="G2722" i="5"/>
  <c r="F2722" i="5"/>
  <c r="G2721" i="5"/>
  <c r="G2720" i="5"/>
  <c r="G2719" i="5"/>
  <c r="G2718" i="5"/>
  <c r="F2718" i="5"/>
  <c r="G2717" i="5"/>
  <c r="F2717" i="5"/>
  <c r="G2715" i="5"/>
  <c r="F2715" i="5"/>
  <c r="G2714" i="5"/>
  <c r="G2713" i="5"/>
  <c r="F2713" i="5"/>
  <c r="G2712" i="5"/>
  <c r="F2712" i="5"/>
  <c r="G2711" i="5"/>
  <c r="F2711" i="5"/>
  <c r="G2709" i="5"/>
  <c r="F2708" i="5"/>
  <c r="G2707" i="5"/>
  <c r="F2707" i="5"/>
  <c r="G2706" i="5"/>
  <c r="F2706" i="5"/>
  <c r="F2704" i="5"/>
  <c r="G2702" i="5"/>
  <c r="F2702" i="5"/>
  <c r="G2700" i="5"/>
  <c r="F2700" i="5"/>
  <c r="G2699" i="5"/>
  <c r="F2699" i="5"/>
  <c r="G2698" i="5"/>
  <c r="F2698" i="5"/>
  <c r="G2697" i="5"/>
  <c r="F2697" i="5"/>
  <c r="F2696" i="5"/>
  <c r="G2694" i="5"/>
  <c r="G2692" i="5"/>
  <c r="G2691" i="5"/>
  <c r="F2691" i="5"/>
  <c r="F2690" i="5"/>
  <c r="G2689" i="5"/>
  <c r="F2689" i="5"/>
  <c r="G2688" i="5"/>
  <c r="F2687" i="5"/>
  <c r="G2686" i="5"/>
  <c r="G2685" i="5"/>
  <c r="F2684" i="5"/>
  <c r="G2683" i="5"/>
  <c r="F2683" i="5"/>
  <c r="G2682" i="5"/>
  <c r="G2681" i="5"/>
  <c r="F2681" i="5"/>
  <c r="F2680" i="5"/>
  <c r="F2678" i="5"/>
  <c r="F2677" i="5"/>
  <c r="G2676" i="5"/>
  <c r="F2676" i="5"/>
  <c r="F2674" i="5"/>
  <c r="G2673" i="5"/>
  <c r="F2673" i="5"/>
  <c r="G2672" i="5"/>
  <c r="F2672" i="5"/>
  <c r="G2671" i="5"/>
  <c r="G2669" i="5"/>
  <c r="G2668" i="5"/>
  <c r="F2668" i="5"/>
  <c r="G2666" i="5"/>
  <c r="F2666" i="5"/>
  <c r="F2665" i="5"/>
  <c r="G2664" i="5"/>
  <c r="G2663" i="5"/>
  <c r="G2661" i="5"/>
  <c r="F2661" i="5"/>
  <c r="G2660" i="5"/>
  <c r="F2660" i="5"/>
  <c r="G2658" i="5"/>
  <c r="F2658" i="5"/>
  <c r="G2657" i="5"/>
  <c r="F2657" i="5"/>
  <c r="G2656" i="5"/>
  <c r="F2656" i="5"/>
  <c r="F2653" i="5"/>
  <c r="G2651" i="5"/>
  <c r="F2651" i="5"/>
  <c r="G2650" i="5"/>
  <c r="F2650" i="5"/>
  <c r="F2649" i="5"/>
  <c r="G2648" i="5"/>
  <c r="F2648" i="5"/>
  <c r="G2647" i="5"/>
  <c r="F2647" i="5"/>
  <c r="G2645" i="5"/>
  <c r="G2644" i="5"/>
  <c r="F2644" i="5"/>
  <c r="G2643" i="5"/>
  <c r="F2643" i="5"/>
  <c r="G2642" i="5"/>
  <c r="F2642" i="5"/>
  <c r="F2641" i="5"/>
  <c r="G2640" i="5"/>
  <c r="F2640" i="5"/>
  <c r="F2639" i="5"/>
  <c r="G2638" i="5"/>
  <c r="G2637" i="5"/>
  <c r="F2637" i="5"/>
  <c r="G2635" i="5"/>
  <c r="G2634" i="5"/>
  <c r="F2634" i="5"/>
  <c r="F2633" i="5"/>
  <c r="G2632" i="5"/>
  <c r="F2632" i="5"/>
  <c r="G2631" i="5"/>
  <c r="G2630" i="5"/>
  <c r="F2630" i="5"/>
  <c r="G2629" i="5"/>
  <c r="F2629" i="5"/>
  <c r="F2627" i="5"/>
  <c r="G2626" i="5"/>
  <c r="F2626" i="5"/>
  <c r="F2624" i="5"/>
  <c r="G2623" i="5"/>
  <c r="G2621" i="5"/>
  <c r="F2621" i="5"/>
  <c r="G2620" i="5"/>
  <c r="F2620" i="5"/>
  <c r="G2618" i="5"/>
  <c r="F2618" i="5"/>
  <c r="G2617" i="5"/>
  <c r="F2616" i="5"/>
  <c r="G2615" i="5"/>
  <c r="F2615" i="5"/>
  <c r="G2614" i="5"/>
  <c r="F2614" i="5"/>
  <c r="G2613" i="5"/>
  <c r="F2613" i="5"/>
  <c r="G2610" i="5"/>
  <c r="F2610" i="5"/>
  <c r="F2609" i="5"/>
  <c r="G2608" i="5"/>
  <c r="G2606" i="5"/>
  <c r="F2606" i="5"/>
  <c r="G2605" i="5"/>
  <c r="F2605" i="5"/>
  <c r="F2603" i="5"/>
  <c r="G2602" i="5"/>
  <c r="G2601" i="5"/>
  <c r="G2600" i="5"/>
  <c r="F2599" i="5"/>
  <c r="G2598" i="5"/>
  <c r="G2597" i="5"/>
  <c r="F2597" i="5"/>
  <c r="F2596" i="5"/>
  <c r="F2595" i="5"/>
  <c r="G2594" i="5"/>
  <c r="F2594" i="5"/>
  <c r="G2593" i="5"/>
  <c r="F2593" i="5"/>
  <c r="G2592" i="5"/>
  <c r="G2590" i="5"/>
  <c r="F2590" i="5"/>
  <c r="G2588" i="5"/>
  <c r="F2588" i="5"/>
  <c r="G2587" i="5"/>
  <c r="F2586" i="5"/>
  <c r="G2585" i="5"/>
  <c r="F2585" i="5"/>
  <c r="G2582" i="5"/>
  <c r="F2582" i="5"/>
  <c r="G2581" i="5"/>
  <c r="F2581" i="5"/>
  <c r="G2580" i="5"/>
  <c r="F2580" i="5"/>
  <c r="G2579" i="5"/>
  <c r="F2579" i="5"/>
  <c r="G2578" i="5"/>
  <c r="F2577" i="5"/>
  <c r="G2576" i="5"/>
  <c r="F2576" i="5"/>
  <c r="F2573" i="5"/>
  <c r="G2572" i="5"/>
  <c r="G2571" i="5"/>
  <c r="F2571" i="5"/>
  <c r="G2570" i="5"/>
  <c r="F2570" i="5"/>
  <c r="G2569" i="5"/>
  <c r="G2568" i="5"/>
  <c r="F2568" i="5"/>
  <c r="F2567" i="5"/>
  <c r="G2566" i="5"/>
  <c r="F2566" i="5"/>
  <c r="G2565" i="5"/>
  <c r="F2565" i="5"/>
  <c r="G2563" i="5"/>
  <c r="F2563" i="5"/>
  <c r="G2562" i="5"/>
  <c r="F2561" i="5"/>
  <c r="F2560" i="5"/>
  <c r="G2559" i="5"/>
  <c r="F2559" i="5"/>
  <c r="F2558" i="5"/>
  <c r="G2557" i="5"/>
  <c r="F2557" i="5"/>
  <c r="G2556" i="5"/>
  <c r="G2555" i="5"/>
  <c r="F2555" i="5"/>
  <c r="F2554" i="5"/>
  <c r="F2552" i="5"/>
  <c r="G2550" i="5"/>
  <c r="F2550" i="5"/>
  <c r="F2548" i="5"/>
  <c r="G2547" i="5"/>
  <c r="G2546" i="5"/>
  <c r="G2545" i="5"/>
  <c r="F2545" i="5"/>
  <c r="G2544" i="5"/>
  <c r="F2544" i="5"/>
  <c r="G2543" i="5"/>
  <c r="G2542" i="5"/>
  <c r="G2541" i="5"/>
  <c r="F2541" i="5"/>
  <c r="F2540" i="5"/>
  <c r="G2539" i="5"/>
  <c r="F2539" i="5"/>
  <c r="G2538" i="5"/>
  <c r="F2538" i="5"/>
  <c r="G2537" i="5"/>
  <c r="F2537" i="5"/>
  <c r="G2536" i="5"/>
  <c r="F2536" i="5"/>
  <c r="G2534" i="5"/>
  <c r="G2533" i="5"/>
  <c r="F2533" i="5"/>
  <c r="F2532" i="5"/>
  <c r="G2530" i="5"/>
  <c r="F2530" i="5"/>
  <c r="G2528" i="5"/>
  <c r="F2528" i="5"/>
  <c r="F2526" i="5"/>
  <c r="G2525" i="5"/>
  <c r="F2525" i="5"/>
  <c r="G2524" i="5"/>
  <c r="F2524" i="5"/>
  <c r="G2523" i="5"/>
  <c r="F2523" i="5"/>
  <c r="G2521" i="5"/>
  <c r="F2520" i="5"/>
  <c r="G2519" i="5"/>
  <c r="F2519" i="5"/>
  <c r="G2518" i="5"/>
  <c r="G2517" i="5"/>
  <c r="G2516" i="5"/>
  <c r="F2516" i="5"/>
  <c r="G2514" i="5"/>
  <c r="F2514" i="5"/>
  <c r="G2513" i="5"/>
  <c r="F2512" i="5"/>
  <c r="G2511" i="5"/>
  <c r="F2511" i="5"/>
  <c r="G2510" i="5"/>
  <c r="G2507" i="5"/>
  <c r="F2507" i="5"/>
  <c r="F2506" i="5"/>
  <c r="G2505" i="5"/>
  <c r="F2505" i="5"/>
  <c r="G2503" i="5"/>
  <c r="F2503" i="5"/>
  <c r="F2500" i="5"/>
  <c r="G2498" i="5"/>
  <c r="F2498" i="5"/>
  <c r="G2496" i="5"/>
  <c r="F2496" i="5"/>
  <c r="G2495" i="5"/>
  <c r="F2495" i="5"/>
  <c r="G2494" i="5"/>
  <c r="F2494" i="5"/>
  <c r="G2493" i="5"/>
  <c r="F2493" i="5"/>
  <c r="G2492" i="5"/>
  <c r="F2492" i="5"/>
  <c r="G2491" i="5"/>
  <c r="G2490" i="5"/>
  <c r="F2490" i="5"/>
  <c r="G2489" i="5"/>
  <c r="F2489" i="5"/>
  <c r="G2488" i="5"/>
  <c r="F2488" i="5"/>
  <c r="G2487" i="5"/>
  <c r="F2486" i="5"/>
  <c r="G2485" i="5"/>
  <c r="F2485" i="5"/>
  <c r="G2484" i="5"/>
  <c r="F2484" i="5"/>
  <c r="G2482" i="5"/>
  <c r="F2482" i="5"/>
  <c r="G2481" i="5"/>
  <c r="F2480" i="5"/>
  <c r="G2479" i="5"/>
  <c r="F2479" i="5"/>
  <c r="G2477" i="5"/>
  <c r="F2477" i="5"/>
  <c r="G2476" i="5"/>
  <c r="F2476" i="5"/>
  <c r="F2474" i="5"/>
  <c r="F2473" i="5"/>
  <c r="G2472" i="5"/>
  <c r="F2472" i="5"/>
  <c r="G2470" i="5"/>
  <c r="G2469" i="5"/>
  <c r="G2468" i="5"/>
  <c r="F2468" i="5"/>
  <c r="G2467" i="5"/>
  <c r="F2467" i="5"/>
  <c r="G2466" i="5"/>
  <c r="F2466" i="5"/>
  <c r="G2464" i="5"/>
  <c r="F2464" i="5"/>
  <c r="F2462" i="5"/>
  <c r="G2461" i="5"/>
  <c r="F2460" i="5"/>
  <c r="G2459" i="5"/>
  <c r="F2459" i="5"/>
  <c r="G2458" i="5"/>
  <c r="F2457" i="5"/>
  <c r="G2456" i="5"/>
  <c r="G2455" i="5"/>
  <c r="F2455" i="5"/>
  <c r="F2454" i="5"/>
  <c r="G2453" i="5"/>
  <c r="G2452" i="5"/>
  <c r="G2451" i="5"/>
  <c r="F2451" i="5"/>
  <c r="G2450" i="5"/>
  <c r="F2450" i="5"/>
  <c r="F2449" i="5"/>
  <c r="F2448" i="5"/>
  <c r="G2447" i="5"/>
  <c r="G2446" i="5"/>
  <c r="F2446" i="5"/>
  <c r="F2444" i="5"/>
  <c r="G2443" i="5"/>
  <c r="F2443" i="5"/>
  <c r="G2442" i="5"/>
  <c r="F2442" i="5"/>
  <c r="F2440" i="5"/>
  <c r="G2439" i="5"/>
  <c r="G2438" i="5"/>
  <c r="G2436" i="5"/>
  <c r="F2436" i="5"/>
  <c r="G2435" i="5"/>
  <c r="F2435" i="5"/>
  <c r="G2434" i="5"/>
  <c r="F2434" i="5"/>
  <c r="G2433" i="5"/>
  <c r="F2432" i="5"/>
  <c r="G2431" i="5"/>
  <c r="F2431" i="5"/>
  <c r="G2430" i="5"/>
  <c r="F2430" i="5"/>
  <c r="G2428" i="5"/>
  <c r="F2427" i="5"/>
  <c r="G2426" i="5"/>
  <c r="F2426" i="5"/>
  <c r="F2424" i="5"/>
  <c r="G2422" i="5"/>
  <c r="F2422" i="5"/>
  <c r="F2421" i="5"/>
  <c r="F2420" i="5"/>
  <c r="G2419" i="5"/>
  <c r="G2418" i="5"/>
  <c r="G2416" i="5"/>
  <c r="G2415" i="5"/>
  <c r="F2415" i="5"/>
  <c r="G2414" i="5"/>
  <c r="F2414" i="5"/>
  <c r="G2413" i="5"/>
  <c r="F2413" i="5"/>
  <c r="G2412" i="5"/>
  <c r="G2411" i="5"/>
  <c r="F2411" i="5"/>
  <c r="F2410" i="5"/>
  <c r="G2409" i="5"/>
  <c r="F2409" i="5"/>
  <c r="G2408" i="5"/>
  <c r="F2408" i="5"/>
  <c r="F2407" i="5"/>
  <c r="G2406" i="5"/>
  <c r="F2406" i="5"/>
  <c r="G2405" i="5"/>
  <c r="F2405" i="5"/>
  <c r="G2403" i="5"/>
  <c r="F2403" i="5"/>
  <c r="G2401" i="5"/>
  <c r="F2399" i="5"/>
  <c r="G2397" i="5"/>
  <c r="F2397" i="5"/>
  <c r="F2396" i="5"/>
  <c r="F2395" i="5"/>
  <c r="G2394" i="5"/>
  <c r="G2393" i="5"/>
  <c r="G2391" i="5"/>
  <c r="F2391" i="5"/>
  <c r="G2390" i="5"/>
  <c r="F2390" i="5"/>
  <c r="G2389" i="5"/>
  <c r="G2388" i="5"/>
  <c r="F2388" i="5"/>
  <c r="G2386" i="5"/>
  <c r="F2386" i="5"/>
  <c r="F2385" i="5"/>
  <c r="G2384" i="5"/>
  <c r="G2383" i="5"/>
  <c r="F2382" i="5"/>
  <c r="G2381" i="5"/>
  <c r="F2381" i="5"/>
  <c r="G2380" i="5"/>
  <c r="G2378" i="5"/>
  <c r="F2378" i="5"/>
  <c r="G2377" i="5"/>
  <c r="G2376" i="5"/>
  <c r="F2375" i="5"/>
  <c r="F2373" i="5"/>
  <c r="G2372" i="5"/>
  <c r="F2372" i="5"/>
  <c r="G2371" i="5"/>
  <c r="F2371" i="5"/>
  <c r="F2370" i="5"/>
  <c r="F2369" i="5"/>
  <c r="G2368" i="5"/>
  <c r="F2368" i="5"/>
  <c r="G2367" i="5"/>
  <c r="F2367" i="5"/>
  <c r="F2366" i="5"/>
  <c r="G2365" i="5"/>
  <c r="G2364" i="5"/>
  <c r="F2364" i="5"/>
  <c r="G2363" i="5"/>
  <c r="G2362" i="5"/>
  <c r="G2361" i="5"/>
  <c r="F2361" i="5"/>
  <c r="F2360" i="5"/>
  <c r="G2359" i="5"/>
  <c r="F2359" i="5"/>
  <c r="G2358" i="5"/>
  <c r="F2358" i="5"/>
  <c r="G2356" i="5"/>
  <c r="F2356" i="5"/>
  <c r="G2355" i="5"/>
  <c r="F2355" i="5"/>
  <c r="G2352" i="5"/>
  <c r="F2352" i="5"/>
  <c r="G2350" i="5"/>
  <c r="F2350" i="5"/>
  <c r="G2348" i="5"/>
  <c r="F2348" i="5"/>
  <c r="G2346" i="5"/>
  <c r="F2346" i="5"/>
  <c r="G2345" i="5"/>
  <c r="F2345" i="5"/>
  <c r="G2343" i="5"/>
  <c r="F2343" i="5"/>
  <c r="G2342" i="5"/>
  <c r="F2342" i="5"/>
  <c r="F2341" i="5"/>
  <c r="G2339" i="5"/>
  <c r="F2339" i="5"/>
  <c r="G2338" i="5"/>
  <c r="G2337" i="5"/>
  <c r="F2337" i="5"/>
  <c r="F2336" i="5"/>
  <c r="G2335" i="5"/>
  <c r="F2335" i="5"/>
  <c r="G2333" i="5"/>
  <c r="G2332" i="5"/>
  <c r="F2332" i="5"/>
  <c r="G2330" i="5"/>
  <c r="F2330" i="5"/>
  <c r="G2329" i="5"/>
  <c r="F2329" i="5"/>
  <c r="F2328" i="5"/>
  <c r="G2327" i="5"/>
  <c r="F2327" i="5"/>
  <c r="G2326" i="5"/>
  <c r="F2326" i="5"/>
  <c r="G2325" i="5"/>
  <c r="F2325" i="5"/>
  <c r="G2324" i="5"/>
  <c r="F2324" i="5"/>
  <c r="F2322" i="5"/>
  <c r="G2320" i="5"/>
  <c r="F2320" i="5"/>
  <c r="F2319" i="5"/>
  <c r="G2317" i="5"/>
  <c r="G2316" i="5"/>
  <c r="G2315" i="5"/>
  <c r="F2315" i="5"/>
  <c r="G2314" i="5"/>
  <c r="F2314" i="5"/>
  <c r="G2312" i="5"/>
  <c r="G2310" i="5"/>
  <c r="F2310" i="5"/>
  <c r="G2309" i="5"/>
  <c r="F2309" i="5"/>
  <c r="G2308" i="5"/>
  <c r="F2308" i="5"/>
  <c r="G2307" i="5"/>
  <c r="F2305" i="5"/>
  <c r="G2304" i="5"/>
  <c r="F2304" i="5"/>
  <c r="G2302" i="5"/>
  <c r="F2302" i="5"/>
  <c r="G2301" i="5"/>
  <c r="G2300" i="5"/>
  <c r="F2300" i="5"/>
  <c r="G2299" i="5"/>
  <c r="F2299" i="5"/>
  <c r="F2297" i="5"/>
  <c r="G2296" i="5"/>
  <c r="F2296" i="5"/>
  <c r="G2295" i="5"/>
  <c r="F2295" i="5"/>
  <c r="G2292" i="5"/>
  <c r="F2292" i="5"/>
  <c r="G2291" i="5"/>
  <c r="F2291" i="5"/>
  <c r="F2290" i="5"/>
  <c r="G2288" i="5"/>
  <c r="F2288" i="5"/>
  <c r="G2287" i="5"/>
  <c r="F2287" i="5"/>
  <c r="G2286" i="5"/>
  <c r="G2285" i="5"/>
  <c r="F2285" i="5"/>
  <c r="G2284" i="5"/>
  <c r="F2284" i="5"/>
  <c r="G2283" i="5"/>
  <c r="F2283" i="5"/>
  <c r="F2282" i="5"/>
  <c r="G2279" i="5"/>
  <c r="F2279" i="5"/>
  <c r="G2278" i="5"/>
  <c r="G2276" i="5"/>
  <c r="F2276" i="5"/>
  <c r="G2275" i="5"/>
  <c r="G2274" i="5"/>
  <c r="F2274" i="5"/>
  <c r="G2273" i="5"/>
  <c r="F2273" i="5"/>
  <c r="F2270" i="5"/>
  <c r="G2269" i="5"/>
  <c r="F2269" i="5"/>
  <c r="G2268" i="5"/>
  <c r="F2268" i="5"/>
  <c r="G2265" i="5"/>
  <c r="F2265" i="5"/>
  <c r="G2263" i="5"/>
  <c r="F2263" i="5"/>
  <c r="G2262" i="5"/>
  <c r="F2262" i="5"/>
  <c r="G2261" i="5"/>
  <c r="F2261" i="5"/>
  <c r="G2260" i="5"/>
  <c r="G2259" i="5"/>
  <c r="F2259" i="5"/>
  <c r="G2258" i="5"/>
  <c r="F2258" i="5"/>
  <c r="G2257" i="5"/>
  <c r="F2256" i="5"/>
  <c r="G2255" i="5"/>
  <c r="F2255" i="5"/>
  <c r="G2254" i="5"/>
  <c r="F2254" i="5"/>
  <c r="G2252" i="5"/>
  <c r="G2251" i="5"/>
  <c r="F2250" i="5"/>
  <c r="G2249" i="5"/>
  <c r="F2249" i="5"/>
  <c r="F2247" i="5"/>
  <c r="F2245" i="5"/>
  <c r="F2243" i="5"/>
  <c r="G2242" i="5"/>
  <c r="F2242" i="5"/>
  <c r="G2241" i="5"/>
  <c r="F2241" i="5"/>
  <c r="G2240" i="5"/>
  <c r="F2240" i="5"/>
  <c r="G2239" i="5"/>
  <c r="F2239" i="5"/>
  <c r="F2238" i="5"/>
  <c r="G2237" i="5"/>
  <c r="G2236" i="5"/>
  <c r="G2235" i="5"/>
  <c r="F2235" i="5"/>
  <c r="F2233" i="5"/>
  <c r="G2232" i="5"/>
  <c r="F2232" i="5"/>
  <c r="F2231" i="5"/>
  <c r="G2229" i="5"/>
  <c r="F2229" i="5"/>
  <c r="F2227" i="5"/>
  <c r="G2226" i="5"/>
  <c r="G2224" i="5"/>
  <c r="F2224" i="5"/>
  <c r="G2223" i="5"/>
  <c r="F2223" i="5"/>
  <c r="G2222" i="5"/>
  <c r="F2222" i="5"/>
  <c r="G2220" i="5"/>
  <c r="F2220" i="5"/>
  <c r="G2219" i="5"/>
  <c r="F2219" i="5"/>
  <c r="G2217" i="5"/>
  <c r="G2216" i="5"/>
  <c r="F2216" i="5"/>
  <c r="G2215" i="5"/>
  <c r="F2215" i="5"/>
  <c r="G2214" i="5"/>
  <c r="F2214" i="5"/>
  <c r="G2213" i="5"/>
  <c r="G2212" i="5"/>
  <c r="F2212" i="5"/>
  <c r="G2210" i="5"/>
  <c r="F2210" i="5"/>
  <c r="F2209" i="5"/>
  <c r="F2206" i="5"/>
  <c r="G2205" i="5"/>
  <c r="F2205" i="5"/>
  <c r="G2204" i="5"/>
  <c r="G2202" i="5"/>
  <c r="F2202" i="5"/>
  <c r="G2201" i="5"/>
  <c r="F2201" i="5"/>
  <c r="G2200" i="5"/>
  <c r="F2200" i="5"/>
  <c r="G2198" i="5"/>
  <c r="F2197" i="5"/>
  <c r="G2195" i="5"/>
  <c r="F2195" i="5"/>
  <c r="F2194" i="5"/>
  <c r="G2193" i="5"/>
  <c r="G2192" i="5"/>
  <c r="F2192" i="5"/>
  <c r="G2191" i="5"/>
  <c r="F2191" i="5"/>
  <c r="F2190" i="5"/>
  <c r="G2189" i="5"/>
  <c r="F2189" i="5"/>
  <c r="G2188" i="5"/>
  <c r="F2188" i="5"/>
  <c r="G2187" i="5"/>
  <c r="G2186" i="5"/>
  <c r="F2185" i="5"/>
  <c r="G2184" i="5"/>
  <c r="G2183" i="5"/>
  <c r="F2183" i="5"/>
  <c r="G2182" i="5"/>
  <c r="F2182" i="5"/>
  <c r="G2181" i="5"/>
  <c r="F2180" i="5"/>
  <c r="G2179" i="5"/>
  <c r="F2179" i="5"/>
  <c r="G2178" i="5"/>
  <c r="G2176" i="5"/>
  <c r="F2176" i="5"/>
  <c r="F2175" i="5"/>
  <c r="G2174" i="5"/>
  <c r="F2174" i="5"/>
  <c r="G2173" i="5"/>
  <c r="F2173" i="5"/>
  <c r="F2171" i="5"/>
  <c r="G2170" i="5"/>
  <c r="G2169" i="5"/>
  <c r="F2169" i="5"/>
  <c r="F2168" i="5"/>
  <c r="G2166" i="5"/>
  <c r="G2163" i="5"/>
  <c r="F2163" i="5"/>
  <c r="G2162" i="5"/>
  <c r="F2162" i="5"/>
  <c r="G2161" i="5"/>
  <c r="F2161" i="5"/>
  <c r="G2160" i="5"/>
  <c r="F2160" i="5"/>
  <c r="G2159" i="5"/>
  <c r="F2159" i="5"/>
  <c r="G2158" i="5"/>
  <c r="G2156" i="5"/>
  <c r="F2156" i="5"/>
  <c r="F2155" i="5"/>
  <c r="F2153" i="5"/>
  <c r="G2152" i="5"/>
  <c r="F2152" i="5"/>
  <c r="F2150" i="5"/>
  <c r="G2149" i="5"/>
  <c r="F2149" i="5"/>
  <c r="F2148" i="5"/>
  <c r="G2147" i="5"/>
  <c r="F2147" i="5"/>
  <c r="G2146" i="5"/>
  <c r="F2146" i="5"/>
  <c r="G2145" i="5"/>
  <c r="F2145" i="5"/>
  <c r="G2144" i="5"/>
  <c r="G2143" i="5"/>
  <c r="F2143" i="5"/>
  <c r="F2142" i="5"/>
  <c r="G2139" i="5"/>
  <c r="G2138" i="5"/>
  <c r="F2138" i="5"/>
  <c r="G2137" i="5"/>
  <c r="G2136" i="5"/>
  <c r="G2135" i="5"/>
  <c r="F2135" i="5"/>
  <c r="G2134" i="5"/>
  <c r="F2134" i="5"/>
  <c r="G2133" i="5"/>
  <c r="F2132" i="5"/>
  <c r="G2131" i="5"/>
  <c r="F2131" i="5"/>
  <c r="F2130" i="5"/>
  <c r="G2128" i="5"/>
  <c r="F2128" i="5"/>
  <c r="F2127" i="5"/>
  <c r="G2125" i="5"/>
  <c r="F2125" i="5"/>
  <c r="G2124" i="5"/>
  <c r="F2124" i="5"/>
  <c r="G2122" i="5"/>
  <c r="F2122" i="5"/>
  <c r="G2121" i="5"/>
  <c r="F2121" i="5"/>
  <c r="G2119" i="5"/>
  <c r="F2119" i="5"/>
  <c r="G2118" i="5"/>
  <c r="F2118" i="5"/>
  <c r="G2117" i="5"/>
  <c r="F2116" i="5"/>
  <c r="G2113" i="5"/>
  <c r="G2112" i="5"/>
  <c r="F2112" i="5"/>
  <c r="G2111" i="5"/>
  <c r="G2110" i="5"/>
  <c r="F2110" i="5"/>
  <c r="G2109" i="5"/>
  <c r="G2108" i="5"/>
  <c r="F2108" i="5"/>
  <c r="G2106" i="5"/>
  <c r="F2106" i="5"/>
  <c r="F2103" i="5"/>
  <c r="G2102" i="5"/>
  <c r="F2101" i="5"/>
  <c r="F2100" i="5"/>
  <c r="G2099" i="5"/>
  <c r="F2099" i="5"/>
  <c r="F2098" i="5"/>
  <c r="G2097" i="5"/>
  <c r="F2097" i="5"/>
  <c r="G2096" i="5"/>
  <c r="F2096" i="5"/>
  <c r="G2095" i="5"/>
  <c r="F2095" i="5"/>
  <c r="G2094" i="5"/>
  <c r="G2093" i="5"/>
  <c r="F2093" i="5"/>
  <c r="F2092" i="5"/>
  <c r="G2089" i="5"/>
  <c r="F2089" i="5"/>
  <c r="G2088" i="5"/>
  <c r="F2088" i="5"/>
  <c r="G2087" i="5"/>
  <c r="G2086" i="5"/>
  <c r="G2085" i="5"/>
  <c r="F2085" i="5"/>
  <c r="G2084" i="5"/>
  <c r="F2084" i="5"/>
  <c r="G2083" i="5"/>
  <c r="F2083" i="5"/>
  <c r="G2082" i="5"/>
  <c r="G2080" i="5"/>
  <c r="F2080" i="5"/>
  <c r="F2079" i="5"/>
  <c r="G2077" i="5"/>
  <c r="F2077" i="5"/>
  <c r="G2076" i="5"/>
  <c r="G2075" i="5"/>
  <c r="F2075" i="5"/>
  <c r="G2073" i="5"/>
  <c r="F2073" i="5"/>
  <c r="G2071" i="5"/>
  <c r="F2071" i="5"/>
  <c r="F2070" i="5"/>
  <c r="G2068" i="5"/>
  <c r="F2068" i="5"/>
  <c r="G2067" i="5"/>
  <c r="F2067" i="5"/>
  <c r="F2066" i="5"/>
  <c r="G2063" i="5"/>
  <c r="F2063" i="5"/>
  <c r="G2062" i="5"/>
  <c r="F2062" i="5"/>
  <c r="G2061" i="5"/>
  <c r="F2061" i="5"/>
  <c r="G2060" i="5"/>
  <c r="G2059" i="5"/>
  <c r="F2059" i="5"/>
  <c r="G2058" i="5"/>
  <c r="F2058" i="5"/>
  <c r="G2057" i="5"/>
  <c r="F2057" i="5"/>
  <c r="G2056" i="5"/>
  <c r="G2055" i="5"/>
  <c r="F2055" i="5"/>
  <c r="F2054" i="5"/>
  <c r="F2052" i="5"/>
  <c r="F2051" i="5"/>
  <c r="G2048" i="5"/>
  <c r="F2048" i="5"/>
  <c r="F2047" i="5"/>
  <c r="G2046" i="5"/>
  <c r="F2046" i="5"/>
  <c r="G2045" i="5"/>
  <c r="F2045" i="5"/>
  <c r="G2044" i="5"/>
  <c r="F2044" i="5"/>
  <c r="G2043" i="5"/>
  <c r="G2042" i="5"/>
  <c r="F2041" i="5"/>
  <c r="G2038" i="5"/>
  <c r="F2038" i="5"/>
  <c r="G2037" i="5"/>
  <c r="F2037" i="5"/>
  <c r="G2036" i="5"/>
  <c r="G2035" i="5"/>
  <c r="G2034" i="5"/>
  <c r="F2034" i="5"/>
  <c r="F2033" i="5"/>
  <c r="G2032" i="5"/>
  <c r="F2032" i="5"/>
  <c r="F2029" i="5"/>
  <c r="G2027" i="5"/>
  <c r="F2027" i="5"/>
  <c r="G2026" i="5"/>
  <c r="F2026" i="5"/>
  <c r="G2023" i="5"/>
  <c r="F2023" i="5"/>
  <c r="G2022" i="5"/>
  <c r="F2022" i="5"/>
  <c r="G2021" i="5"/>
  <c r="G2020" i="5"/>
  <c r="F2020" i="5"/>
  <c r="F2019" i="5"/>
  <c r="G2018" i="5"/>
  <c r="F2018" i="5"/>
  <c r="G2017" i="5"/>
  <c r="F2017" i="5"/>
  <c r="G2016" i="5"/>
  <c r="F2016" i="5"/>
  <c r="G2013" i="5"/>
  <c r="F2013" i="5"/>
  <c r="G2012" i="5"/>
  <c r="F2012" i="5"/>
  <c r="G2011" i="5"/>
  <c r="G2010" i="5"/>
  <c r="G2009" i="5"/>
  <c r="F2009" i="5"/>
  <c r="G2008" i="5"/>
  <c r="G2007" i="5"/>
  <c r="F2007" i="5"/>
  <c r="G2006" i="5"/>
  <c r="G2004" i="5"/>
  <c r="F2004" i="5"/>
  <c r="F2003" i="5"/>
  <c r="G2001" i="5"/>
  <c r="G2000" i="5"/>
  <c r="F2000" i="5"/>
  <c r="F1999" i="5"/>
  <c r="G1997" i="5"/>
  <c r="F1997" i="5"/>
  <c r="F1996" i="5"/>
  <c r="G1995" i="5"/>
  <c r="F1995" i="5"/>
  <c r="G1994" i="5"/>
  <c r="F1994" i="5"/>
  <c r="G1993" i="5"/>
  <c r="F1993" i="5"/>
  <c r="G1992" i="5"/>
  <c r="F1992" i="5"/>
  <c r="G1991" i="5"/>
  <c r="F1991" i="5"/>
  <c r="F1990" i="5"/>
  <c r="G1987" i="5"/>
  <c r="F1987" i="5"/>
  <c r="F1986" i="5"/>
  <c r="G1985" i="5"/>
  <c r="F1985" i="5"/>
  <c r="G1984" i="5"/>
  <c r="G1983" i="5"/>
  <c r="G1982" i="5"/>
  <c r="F1982" i="5"/>
  <c r="G1981" i="5"/>
  <c r="F1981" i="5"/>
  <c r="G1980" i="5"/>
  <c r="F1980" i="5"/>
  <c r="G1978" i="5"/>
  <c r="F1978" i="5"/>
  <c r="F1977" i="5"/>
  <c r="G1975" i="5"/>
  <c r="F1975" i="5"/>
  <c r="G1974" i="5"/>
  <c r="F1974" i="5"/>
  <c r="G1971" i="5"/>
  <c r="G1969" i="5"/>
  <c r="F1969" i="5"/>
  <c r="G1968" i="5"/>
  <c r="F1968" i="5"/>
  <c r="F1967" i="5"/>
  <c r="G1966" i="5"/>
  <c r="F1966" i="5"/>
  <c r="G1965" i="5"/>
  <c r="F1965" i="5"/>
  <c r="F1964" i="5"/>
  <c r="F1962" i="5"/>
  <c r="G1961" i="5"/>
  <c r="F1961" i="5"/>
  <c r="G1960" i="5"/>
  <c r="F1960" i="5"/>
  <c r="G1959" i="5"/>
  <c r="G1958" i="5"/>
  <c r="G1957" i="5"/>
  <c r="G1956" i="5"/>
  <c r="G1955" i="5"/>
  <c r="F1955" i="5"/>
  <c r="G1954" i="5"/>
  <c r="F1953" i="5"/>
  <c r="G1952" i="5"/>
  <c r="F1952" i="5"/>
  <c r="F1951" i="5"/>
  <c r="G1949" i="5"/>
  <c r="G1948" i="5"/>
  <c r="F1947" i="5"/>
  <c r="G1945" i="5"/>
  <c r="F1945" i="5"/>
  <c r="F1944" i="5"/>
  <c r="G1943" i="5"/>
  <c r="F1943" i="5"/>
  <c r="G1942" i="5"/>
  <c r="F1942" i="5"/>
  <c r="G1941" i="5"/>
  <c r="F1941" i="5"/>
  <c r="G1940" i="5"/>
  <c r="F1940" i="5"/>
  <c r="G1939" i="5"/>
  <c r="F1939" i="5"/>
  <c r="F1938" i="5"/>
  <c r="G1935" i="5"/>
  <c r="F1935" i="5"/>
  <c r="G1933" i="5"/>
  <c r="F1933" i="5"/>
  <c r="G1932" i="5"/>
  <c r="F1932" i="5"/>
  <c r="G1931" i="5"/>
  <c r="G1930" i="5"/>
  <c r="F1930" i="5"/>
  <c r="G1929" i="5"/>
  <c r="F1929" i="5"/>
  <c r="G1928" i="5"/>
  <c r="G1926" i="5"/>
  <c r="F1926" i="5"/>
  <c r="G1924" i="5"/>
  <c r="F1924" i="5"/>
  <c r="G1923" i="5"/>
  <c r="F1923" i="5"/>
  <c r="F1921" i="5"/>
  <c r="G1920" i="5"/>
  <c r="F1919" i="5"/>
  <c r="F1918" i="5"/>
  <c r="G1917" i="5"/>
  <c r="F1917" i="5"/>
  <c r="F1916" i="5"/>
  <c r="G1915" i="5"/>
  <c r="G1914" i="5"/>
  <c r="F1914" i="5"/>
  <c r="F1911" i="5"/>
  <c r="G1910" i="5"/>
  <c r="F1910" i="5"/>
  <c r="G1909" i="5"/>
  <c r="F1909" i="5"/>
  <c r="G1908" i="5"/>
  <c r="G1907" i="5"/>
  <c r="G1906" i="5"/>
  <c r="F1906" i="5"/>
  <c r="G1905" i="5"/>
  <c r="F1905" i="5"/>
  <c r="F1904" i="5"/>
  <c r="G1903" i="5"/>
  <c r="F1901" i="5"/>
  <c r="F1900" i="5"/>
  <c r="G1899" i="5"/>
  <c r="F1899" i="5"/>
  <c r="G1898" i="5"/>
  <c r="F1896" i="5"/>
  <c r="G1895" i="5"/>
  <c r="F1895" i="5"/>
  <c r="F1894" i="5"/>
  <c r="G1893" i="5"/>
  <c r="F1893" i="5"/>
  <c r="G1892" i="5"/>
  <c r="F1892" i="5"/>
  <c r="G1890" i="5"/>
  <c r="F1890" i="5"/>
  <c r="G1889" i="5"/>
  <c r="G1888" i="5"/>
  <c r="F1888" i="5"/>
  <c r="F1887" i="5"/>
  <c r="G1885" i="5"/>
  <c r="F1885" i="5"/>
  <c r="G1884" i="5"/>
  <c r="G1883" i="5"/>
  <c r="G1882" i="5"/>
  <c r="G1881" i="5"/>
  <c r="F1881" i="5"/>
  <c r="G1880" i="5"/>
  <c r="F1879" i="5"/>
  <c r="G1878" i="5"/>
  <c r="G1876" i="5"/>
  <c r="F1876" i="5"/>
  <c r="F1875" i="5"/>
  <c r="G1873" i="5"/>
  <c r="F1872" i="5"/>
  <c r="G1871" i="5"/>
  <c r="F1871" i="5"/>
  <c r="G1870" i="5"/>
  <c r="F1870" i="5"/>
  <c r="F1869" i="5"/>
  <c r="G1868" i="5"/>
  <c r="F1868" i="5"/>
  <c r="G1867" i="5"/>
  <c r="F1867" i="5"/>
  <c r="G1866" i="5"/>
  <c r="F1866" i="5"/>
  <c r="G1865" i="5"/>
  <c r="F1865" i="5"/>
  <c r="G1864" i="5"/>
  <c r="F1864" i="5"/>
  <c r="F1863" i="5"/>
  <c r="F1860" i="5"/>
  <c r="G1859" i="5"/>
  <c r="G1858" i="5"/>
  <c r="F1858" i="5"/>
  <c r="G1857" i="5"/>
  <c r="G1856" i="5"/>
  <c r="G1855" i="5"/>
  <c r="G1854" i="5"/>
  <c r="F1854" i="5"/>
  <c r="G1853" i="5"/>
  <c r="G1851" i="5"/>
  <c r="F1851" i="5"/>
  <c r="F1850" i="5"/>
  <c r="F1848" i="5"/>
  <c r="G1845" i="5"/>
  <c r="F1844" i="5"/>
  <c r="G1843" i="5"/>
  <c r="F1843" i="5"/>
  <c r="G1842" i="5"/>
  <c r="F1842" i="5"/>
  <c r="G1841" i="5"/>
  <c r="F1841" i="5"/>
  <c r="G1840" i="5"/>
  <c r="G1839" i="5"/>
  <c r="F1839" i="5"/>
  <c r="F1838" i="5"/>
  <c r="F1836" i="5"/>
  <c r="G1835" i="5"/>
  <c r="F1835" i="5"/>
  <c r="G1834" i="5"/>
  <c r="F1834" i="5"/>
  <c r="G1833" i="5"/>
  <c r="F1833" i="5"/>
  <c r="G1832" i="5"/>
  <c r="G1831" i="5"/>
  <c r="F1831" i="5"/>
  <c r="G1830" i="5"/>
  <c r="F1830" i="5"/>
  <c r="G1829" i="5"/>
  <c r="F1829" i="5"/>
  <c r="G1828" i="5"/>
  <c r="F1828" i="5"/>
  <c r="G1827" i="5"/>
  <c r="G1826" i="5"/>
  <c r="F1826" i="5"/>
  <c r="G1825" i="5"/>
  <c r="F1824" i="5"/>
  <c r="G1823" i="5"/>
  <c r="F1823" i="5"/>
  <c r="G1822" i="5"/>
  <c r="F1822" i="5"/>
  <c r="F1821" i="5"/>
  <c r="G1819" i="5"/>
  <c r="F1819" i="5"/>
  <c r="F1818" i="5"/>
  <c r="G1817" i="5"/>
  <c r="G1816" i="5"/>
  <c r="F1816" i="5"/>
  <c r="G1814" i="5"/>
  <c r="F1814" i="5"/>
  <c r="F1813" i="5"/>
  <c r="G1809" i="5"/>
  <c r="F1809" i="5"/>
  <c r="F1808" i="5"/>
  <c r="G1807" i="5"/>
  <c r="G1806" i="5"/>
  <c r="F1806" i="5"/>
  <c r="G1805" i="5"/>
  <c r="G1804" i="5"/>
  <c r="F1804" i="5"/>
  <c r="G1803" i="5"/>
  <c r="F1803" i="5"/>
  <c r="G1802" i="5"/>
  <c r="F1802" i="5"/>
  <c r="G1800" i="5"/>
  <c r="F1800" i="5"/>
  <c r="G1797" i="5"/>
  <c r="F1797" i="5"/>
  <c r="G1796" i="5"/>
  <c r="F1796" i="5"/>
  <c r="F1795" i="5"/>
  <c r="G1794" i="5"/>
  <c r="F1794" i="5"/>
  <c r="G1793" i="5"/>
  <c r="F1792" i="5"/>
  <c r="G1791" i="5"/>
  <c r="F1791" i="5"/>
  <c r="F1790" i="5"/>
  <c r="G1789" i="5"/>
  <c r="F1789" i="5"/>
  <c r="G1788" i="5"/>
  <c r="F1788" i="5"/>
  <c r="G1787" i="5"/>
  <c r="F1787" i="5"/>
  <c r="F1785" i="5"/>
  <c r="G1782" i="5"/>
  <c r="G1781" i="5"/>
  <c r="G1780" i="5"/>
  <c r="F1779" i="5"/>
  <c r="G1778" i="5"/>
  <c r="F1778" i="5"/>
  <c r="G1777" i="5"/>
  <c r="F1777" i="5"/>
  <c r="F1776" i="5"/>
  <c r="G1775" i="5"/>
  <c r="F1775" i="5"/>
  <c r="G1772" i="5"/>
  <c r="F1772" i="5"/>
  <c r="G1771" i="5"/>
  <c r="F1771" i="5"/>
  <c r="F1770" i="5"/>
  <c r="G1768" i="5"/>
  <c r="G1766" i="5"/>
  <c r="F1766" i="5"/>
  <c r="G1765" i="5"/>
  <c r="F1765" i="5"/>
  <c r="G1764" i="5"/>
  <c r="G1763" i="5"/>
  <c r="F1763" i="5"/>
  <c r="G1762" i="5"/>
  <c r="F1762" i="5"/>
  <c r="F1759" i="5"/>
  <c r="G1758" i="5"/>
  <c r="G1757" i="5"/>
  <c r="F1757" i="5"/>
  <c r="G1756" i="5"/>
  <c r="F1756" i="5"/>
  <c r="G1755" i="5"/>
  <c r="F1755" i="5"/>
  <c r="G1754" i="5"/>
  <c r="G1753" i="5"/>
  <c r="F1753" i="5"/>
  <c r="G1752" i="5"/>
  <c r="F1752" i="5"/>
  <c r="G1751" i="5"/>
  <c r="G1749" i="5"/>
  <c r="F1749" i="5"/>
  <c r="F1748" i="5"/>
  <c r="G1746" i="5"/>
  <c r="F1746" i="5"/>
  <c r="F1744" i="5"/>
  <c r="G1742" i="5"/>
  <c r="F1742" i="5"/>
  <c r="F1741" i="5"/>
  <c r="G1740" i="5"/>
  <c r="F1740" i="5"/>
  <c r="G1739" i="5"/>
  <c r="F1739" i="5"/>
  <c r="G1738" i="5"/>
  <c r="F1738" i="5"/>
  <c r="G1737" i="5"/>
  <c r="F1737" i="5"/>
  <c r="G1736" i="5"/>
  <c r="F1736" i="5"/>
  <c r="G1735" i="5"/>
  <c r="F1735" i="5"/>
  <c r="F1732" i="5"/>
  <c r="G1731" i="5"/>
  <c r="F1731" i="5"/>
  <c r="G1730" i="5"/>
  <c r="G1729" i="5"/>
  <c r="G1728" i="5"/>
  <c r="G1727" i="5"/>
  <c r="G1726" i="5"/>
  <c r="F1726" i="5"/>
  <c r="G1725" i="5"/>
  <c r="F1725" i="5"/>
  <c r="F1724" i="5"/>
  <c r="G1723" i="5"/>
  <c r="F1723" i="5"/>
  <c r="G1720" i="5"/>
  <c r="F1720" i="5"/>
  <c r="F1717" i="5"/>
  <c r="G1716" i="5"/>
  <c r="F1716" i="5"/>
  <c r="F1715" i="5"/>
  <c r="G1714" i="5"/>
  <c r="F1714" i="5"/>
  <c r="G1713" i="5"/>
  <c r="F1713" i="5"/>
  <c r="G1712" i="5"/>
  <c r="F1712" i="5"/>
  <c r="G1711" i="5"/>
  <c r="F1711" i="5"/>
  <c r="G1710" i="5"/>
  <c r="F1710" i="5"/>
  <c r="G1709" i="5"/>
  <c r="F1709" i="5"/>
  <c r="G1705" i="5"/>
  <c r="F1705" i="5"/>
  <c r="G1704" i="5"/>
  <c r="G1703" i="5"/>
  <c r="G1702" i="5"/>
  <c r="F1702" i="5"/>
  <c r="G1701" i="5"/>
  <c r="F1701" i="5"/>
  <c r="F1700" i="5"/>
  <c r="G1699" i="5"/>
  <c r="F1699" i="5"/>
  <c r="G1698" i="5"/>
  <c r="G1697" i="5"/>
  <c r="F1697" i="5"/>
  <c r="F1696" i="5"/>
  <c r="F1694" i="5"/>
  <c r="G1693" i="5"/>
  <c r="G1691" i="5"/>
  <c r="F1691" i="5"/>
  <c r="F1690" i="5"/>
  <c r="G1689" i="5"/>
  <c r="F1689" i="5"/>
  <c r="G1688" i="5"/>
  <c r="F1688" i="5"/>
  <c r="G1686" i="5"/>
  <c r="F1686" i="5"/>
  <c r="G1685" i="5"/>
  <c r="F1685" i="5"/>
  <c r="F1684" i="5"/>
  <c r="G1681" i="5"/>
  <c r="F1681" i="5"/>
  <c r="G1680" i="5"/>
  <c r="G1679" i="5"/>
  <c r="G1678" i="5"/>
  <c r="F1678" i="5"/>
  <c r="G1677" i="5"/>
  <c r="G1676" i="5"/>
  <c r="F1676" i="5"/>
  <c r="G1675" i="5"/>
  <c r="G1674" i="5"/>
  <c r="F1674" i="5"/>
  <c r="G1672" i="5"/>
  <c r="F1672" i="5"/>
  <c r="F1671" i="5"/>
  <c r="G1669" i="5"/>
  <c r="F1669" i="5"/>
  <c r="G1668" i="5"/>
  <c r="F1665" i="5"/>
  <c r="G1664" i="5"/>
  <c r="F1664" i="5"/>
  <c r="G1663" i="5"/>
  <c r="F1663" i="5"/>
  <c r="G1661" i="5"/>
  <c r="F1661" i="5"/>
  <c r="G1660" i="5"/>
  <c r="F1660" i="5"/>
  <c r="G1659" i="5"/>
  <c r="F1659" i="5"/>
  <c r="G1655" i="5"/>
  <c r="F1655" i="5"/>
  <c r="G1654" i="5"/>
  <c r="F1654" i="5"/>
  <c r="G1653" i="5"/>
  <c r="F1653" i="5"/>
  <c r="G1652" i="5"/>
  <c r="F1652" i="5"/>
  <c r="F1651" i="5"/>
  <c r="G1650" i="5"/>
  <c r="F1650" i="5"/>
  <c r="G1649" i="5"/>
  <c r="G1648" i="5"/>
  <c r="G1647" i="5"/>
  <c r="F1647" i="5"/>
  <c r="F1644" i="5"/>
  <c r="G1643" i="5"/>
  <c r="F1642" i="5"/>
  <c r="F1641" i="5"/>
  <c r="G1640" i="5"/>
  <c r="F1640" i="5"/>
  <c r="F1639" i="5"/>
  <c r="G1638" i="5"/>
  <c r="F1638" i="5"/>
  <c r="G1637" i="5"/>
  <c r="G1636" i="5"/>
  <c r="F1636" i="5"/>
  <c r="G1635" i="5"/>
  <c r="F1635" i="5"/>
  <c r="G1634" i="5"/>
  <c r="F1634" i="5"/>
  <c r="F1633" i="5"/>
  <c r="G1630" i="5"/>
  <c r="F1630" i="5"/>
  <c r="G1629" i="5"/>
  <c r="G1628" i="5"/>
  <c r="G1627" i="5"/>
  <c r="F1627" i="5"/>
  <c r="G1626" i="5"/>
  <c r="F1626" i="5"/>
  <c r="G1625" i="5"/>
  <c r="G1624" i="5"/>
  <c r="F1624" i="5"/>
  <c r="G1623" i="5"/>
  <c r="F1623" i="5"/>
  <c r="G1621" i="5"/>
  <c r="F1621" i="5"/>
  <c r="F1620" i="5"/>
  <c r="F1618" i="5"/>
  <c r="F1616" i="5"/>
  <c r="G1614" i="5"/>
  <c r="F1614" i="5"/>
  <c r="G1612" i="5"/>
  <c r="F1612" i="5"/>
  <c r="G1611" i="5"/>
  <c r="F1611" i="5"/>
  <c r="G1610" i="5"/>
  <c r="F1610" i="5"/>
  <c r="G1609" i="5"/>
  <c r="G1608" i="5"/>
  <c r="F1608" i="5"/>
  <c r="G1607" i="5"/>
  <c r="F1607" i="5"/>
  <c r="G1604" i="5"/>
  <c r="F1604" i="5"/>
  <c r="G1603" i="5"/>
  <c r="F1603" i="5"/>
  <c r="G1602" i="5"/>
  <c r="F1602" i="5"/>
  <c r="G1601" i="5"/>
  <c r="G1600" i="5"/>
  <c r="F1600" i="5"/>
  <c r="G1599" i="5"/>
  <c r="G1598" i="5"/>
  <c r="F1598" i="5"/>
  <c r="G1597" i="5"/>
  <c r="G1595" i="5"/>
  <c r="F1595" i="5"/>
  <c r="F1594" i="5"/>
  <c r="G1592" i="5"/>
  <c r="F1592" i="5"/>
  <c r="G1591" i="5"/>
  <c r="F1590" i="5"/>
  <c r="F1589" i="5"/>
  <c r="G1588" i="5"/>
  <c r="F1588" i="5"/>
  <c r="G1587" i="5"/>
  <c r="F1587" i="5"/>
  <c r="G1586" i="5"/>
  <c r="F1586" i="5"/>
  <c r="F1585" i="5"/>
  <c r="G1584" i="5"/>
  <c r="F1583" i="5"/>
  <c r="F1582" i="5"/>
  <c r="F1580" i="5"/>
  <c r="G1579" i="5"/>
  <c r="F1579" i="5"/>
  <c r="G1578" i="5"/>
  <c r="G1577" i="5"/>
  <c r="F1577" i="5"/>
  <c r="G1576" i="5"/>
  <c r="G1575" i="5"/>
  <c r="G1574" i="5"/>
  <c r="G1573" i="5"/>
  <c r="F1573" i="5"/>
  <c r="G1572" i="5"/>
  <c r="F1572" i="5"/>
  <c r="F1571" i="5"/>
  <c r="G1570" i="5"/>
  <c r="F1570" i="5"/>
  <c r="G1567" i="5"/>
  <c r="F1567" i="5"/>
  <c r="G1566" i="5"/>
  <c r="F1566" i="5"/>
  <c r="G1563" i="5"/>
  <c r="F1563" i="5"/>
  <c r="G1562" i="5"/>
  <c r="F1562" i="5"/>
  <c r="G1561" i="5"/>
  <c r="F1561" i="5"/>
  <c r="F1560" i="5"/>
  <c r="G1559" i="5"/>
  <c r="F1559" i="5"/>
  <c r="G1557" i="5"/>
  <c r="F1557" i="5"/>
  <c r="F1555" i="5"/>
  <c r="G1554" i="5"/>
  <c r="G1553" i="5"/>
  <c r="G1552" i="5"/>
  <c r="F1552" i="5"/>
  <c r="G1551" i="5"/>
  <c r="F1551" i="5"/>
  <c r="G1549" i="5"/>
  <c r="G1548" i="5"/>
  <c r="F1548" i="5"/>
  <c r="G1546" i="5"/>
  <c r="G1545" i="5"/>
  <c r="F1545" i="5"/>
  <c r="F1544" i="5"/>
  <c r="F1542" i="5"/>
  <c r="G1541" i="5"/>
  <c r="F1540" i="5"/>
  <c r="F1539" i="5"/>
  <c r="G1538" i="5"/>
  <c r="F1538" i="5"/>
  <c r="G1536" i="5"/>
  <c r="F1536" i="5"/>
  <c r="G1535" i="5"/>
  <c r="F1535" i="5"/>
  <c r="G1534" i="5"/>
  <c r="F1534" i="5"/>
  <c r="G1533" i="5"/>
  <c r="F1533" i="5"/>
  <c r="F1530" i="5"/>
  <c r="G1529" i="5"/>
  <c r="F1529" i="5"/>
  <c r="G1528" i="5"/>
  <c r="F1528" i="5"/>
  <c r="G1527" i="5"/>
  <c r="G1526" i="5"/>
  <c r="G1525" i="5"/>
  <c r="F1525" i="5"/>
  <c r="G1524" i="5"/>
  <c r="F1524" i="5"/>
  <c r="F1523" i="5"/>
  <c r="G1522" i="5"/>
  <c r="G1520" i="5"/>
  <c r="F1520" i="5"/>
  <c r="G1519" i="5"/>
  <c r="F1519" i="5"/>
  <c r="G1517" i="5"/>
  <c r="F1517" i="5"/>
  <c r="G1516" i="5"/>
  <c r="G1515" i="5"/>
  <c r="F1515" i="5"/>
  <c r="G1513" i="5"/>
  <c r="F1513" i="5"/>
  <c r="G1512" i="5"/>
  <c r="F1512" i="5"/>
  <c r="G1511" i="5"/>
  <c r="F1511" i="5"/>
  <c r="G1510" i="5"/>
  <c r="F1510" i="5"/>
  <c r="F1509" i="5"/>
  <c r="G1508" i="5"/>
  <c r="F1508" i="5"/>
  <c r="G1506" i="5"/>
  <c r="F1506" i="5"/>
  <c r="G1504" i="5"/>
  <c r="F1504" i="5"/>
  <c r="F1503" i="5"/>
  <c r="G1501" i="5"/>
  <c r="G1500" i="5"/>
  <c r="F1500" i="5"/>
  <c r="G1498" i="5"/>
  <c r="G1497" i="5"/>
  <c r="F1497" i="5"/>
  <c r="G1496" i="5"/>
  <c r="G1495" i="5"/>
  <c r="G1494" i="5"/>
  <c r="F1494" i="5"/>
  <c r="F1493" i="5"/>
  <c r="F1491" i="5"/>
  <c r="G1490" i="5"/>
  <c r="F1489" i="5"/>
  <c r="F1486" i="5"/>
  <c r="G1485" i="5"/>
  <c r="F1485" i="5"/>
  <c r="G1484" i="5"/>
  <c r="F1484" i="5"/>
  <c r="G1483" i="5"/>
  <c r="F1483" i="5"/>
  <c r="G1482" i="5"/>
  <c r="F1482" i="5"/>
  <c r="G1481" i="5"/>
  <c r="F1481" i="5"/>
  <c r="F1479" i="5"/>
  <c r="G1478" i="5"/>
  <c r="F1478" i="5"/>
  <c r="G1477" i="5"/>
  <c r="F1477" i="5"/>
  <c r="G1476" i="5"/>
  <c r="G1475" i="5"/>
  <c r="F1474" i="5"/>
  <c r="G1473" i="5"/>
  <c r="G1472" i="5"/>
  <c r="F1472" i="5"/>
  <c r="G1471" i="5"/>
  <c r="F1471" i="5"/>
  <c r="G1469" i="5"/>
  <c r="F1469" i="5"/>
  <c r="F1468" i="5"/>
  <c r="G1466" i="5"/>
  <c r="F1466" i="5"/>
  <c r="G1462" i="5"/>
  <c r="F1462" i="5"/>
  <c r="F1461" i="5"/>
  <c r="G1460" i="5"/>
  <c r="F1460" i="5"/>
  <c r="G1459" i="5"/>
  <c r="F1459" i="5"/>
  <c r="F1458" i="5"/>
  <c r="G1457" i="5"/>
  <c r="G1456" i="5"/>
  <c r="G1455" i="5"/>
  <c r="F1455" i="5"/>
  <c r="F1453" i="5"/>
  <c r="G1452" i="5"/>
  <c r="F1452" i="5"/>
  <c r="G1451" i="5"/>
  <c r="F1451" i="5"/>
  <c r="G1450" i="5"/>
  <c r="F1450" i="5"/>
  <c r="G1449" i="5"/>
  <c r="G1448" i="5"/>
  <c r="F1448" i="5"/>
  <c r="G1447" i="5"/>
  <c r="G1446" i="5"/>
  <c r="F1446" i="5"/>
  <c r="G1445" i="5"/>
  <c r="F1445" i="5"/>
  <c r="G1443" i="5"/>
  <c r="F1443" i="5"/>
  <c r="G1442" i="5"/>
  <c r="G1440" i="5"/>
  <c r="F1440" i="5"/>
  <c r="G1439" i="5"/>
  <c r="F1437" i="5"/>
  <c r="F1436" i="5"/>
  <c r="F1435" i="5"/>
  <c r="G1434" i="5"/>
  <c r="F1434" i="5"/>
  <c r="G1433" i="5"/>
  <c r="F1433" i="5"/>
  <c r="G1431" i="5"/>
  <c r="G1430" i="5"/>
  <c r="F1430" i="5"/>
  <c r="F1429" i="5"/>
  <c r="F1427" i="5"/>
  <c r="G1426" i="5"/>
  <c r="F1426" i="5"/>
  <c r="G1425" i="5"/>
  <c r="F1425" i="5"/>
  <c r="G1424" i="5"/>
  <c r="F1424" i="5"/>
  <c r="G1423" i="5"/>
  <c r="G1422" i="5"/>
  <c r="F1422" i="5"/>
  <c r="G1421" i="5"/>
  <c r="G1420" i="5"/>
  <c r="F1420" i="5"/>
  <c r="G1419" i="5"/>
  <c r="G1417" i="5"/>
  <c r="F1417" i="5"/>
  <c r="F1416" i="5"/>
  <c r="G1414" i="5"/>
  <c r="F1414" i="5"/>
  <c r="G1413" i="5"/>
  <c r="F1412" i="5"/>
  <c r="F1411" i="5"/>
  <c r="G1410" i="5"/>
  <c r="F1410" i="5"/>
  <c r="G1408" i="5"/>
  <c r="F1408" i="5"/>
  <c r="G1407" i="5"/>
  <c r="F1407" i="5"/>
  <c r="F1406" i="5"/>
  <c r="G1405" i="5"/>
  <c r="G1404" i="5"/>
  <c r="F1404" i="5"/>
  <c r="G1403" i="5"/>
  <c r="F1403" i="5"/>
  <c r="F1400" i="5"/>
  <c r="G1399" i="5"/>
  <c r="F1399" i="5"/>
  <c r="G1398" i="5"/>
  <c r="F1398" i="5"/>
  <c r="G1397" i="5"/>
  <c r="G1396" i="5"/>
  <c r="F1396" i="5"/>
  <c r="G1395" i="5"/>
  <c r="F1395" i="5"/>
  <c r="G1394" i="5"/>
  <c r="F1394" i="5"/>
  <c r="G1391" i="5"/>
  <c r="F1391" i="5"/>
  <c r="F1390" i="5"/>
  <c r="G1388" i="5"/>
  <c r="F1388" i="5"/>
  <c r="G1385" i="5"/>
  <c r="F1385" i="5"/>
  <c r="G1384" i="5"/>
  <c r="F1384" i="5"/>
  <c r="F1383" i="5"/>
  <c r="G1382" i="5"/>
  <c r="F1382" i="5"/>
  <c r="G1381" i="5"/>
  <c r="F1381" i="5"/>
  <c r="G1380" i="5"/>
  <c r="F1380" i="5"/>
  <c r="G1379" i="5"/>
  <c r="F1379" i="5"/>
  <c r="G1378" i="5"/>
  <c r="F1378" i="5"/>
  <c r="G1375" i="5"/>
  <c r="F1375" i="5"/>
  <c r="G1374" i="5"/>
  <c r="F1374" i="5"/>
  <c r="G1373" i="5"/>
  <c r="G1371" i="5"/>
  <c r="G1370" i="5"/>
  <c r="F1369" i="5"/>
  <c r="G1368" i="5"/>
  <c r="G1367" i="5"/>
  <c r="G1366" i="5"/>
  <c r="F1366" i="5"/>
  <c r="F1365" i="5"/>
  <c r="G1363" i="5"/>
  <c r="G1362" i="5"/>
  <c r="F1362" i="5"/>
  <c r="F1360" i="5"/>
  <c r="G1359" i="5"/>
  <c r="F1359" i="5"/>
  <c r="G1358" i="5"/>
  <c r="F1358" i="5"/>
  <c r="G1357" i="5"/>
  <c r="F1357" i="5"/>
  <c r="G1356" i="5"/>
  <c r="F1356" i="5"/>
  <c r="G1355" i="5"/>
  <c r="F1355" i="5"/>
  <c r="G1354" i="5"/>
  <c r="G1353" i="5"/>
  <c r="F1353" i="5"/>
  <c r="G1352" i="5"/>
  <c r="F1352" i="5"/>
  <c r="F1350" i="5"/>
  <c r="F1349" i="5"/>
  <c r="F1348" i="5"/>
  <c r="G1347" i="5"/>
  <c r="G1346" i="5"/>
  <c r="F1345" i="5"/>
  <c r="G1344" i="5"/>
  <c r="G1343" i="5"/>
  <c r="F1343" i="5"/>
  <c r="G1342" i="5"/>
  <c r="F1342" i="5"/>
  <c r="G1340" i="5"/>
  <c r="F1340" i="5"/>
  <c r="F1339" i="5"/>
  <c r="G1337" i="5"/>
  <c r="F1337" i="5"/>
  <c r="G1336" i="5"/>
  <c r="F1336" i="5"/>
  <c r="F1335" i="5"/>
  <c r="G1333" i="5"/>
  <c r="F1333" i="5"/>
  <c r="G1332" i="5"/>
  <c r="F1332" i="5"/>
  <c r="G1330" i="5"/>
  <c r="F1330" i="5"/>
  <c r="G1328" i="5"/>
  <c r="F1328" i="5"/>
  <c r="G1327" i="5"/>
  <c r="F1327" i="5"/>
  <c r="G1324" i="5"/>
  <c r="F1324" i="5"/>
  <c r="G1323" i="5"/>
  <c r="G1322" i="5"/>
  <c r="F1322" i="5"/>
  <c r="G1321" i="5"/>
  <c r="F1320" i="5"/>
  <c r="G1319" i="5"/>
  <c r="F1319" i="5"/>
  <c r="G1318" i="5"/>
  <c r="F1318" i="5"/>
  <c r="G1315" i="5"/>
  <c r="F1315" i="5"/>
  <c r="F1314" i="5"/>
  <c r="G1312" i="5"/>
  <c r="F1312" i="5"/>
  <c r="G1311" i="5"/>
  <c r="F1310" i="5"/>
  <c r="F1309" i="5"/>
  <c r="G1308" i="5"/>
  <c r="F1308" i="5"/>
  <c r="G1306" i="5"/>
  <c r="F1306" i="5"/>
  <c r="G1305" i="5"/>
  <c r="F1305" i="5"/>
  <c r="F1304" i="5"/>
  <c r="G1303" i="5"/>
  <c r="G1302" i="5"/>
  <c r="F1302" i="5"/>
  <c r="F1300" i="5"/>
  <c r="G1299" i="5"/>
  <c r="G1298" i="5"/>
  <c r="F1298" i="5"/>
  <c r="G1297" i="5"/>
  <c r="G1296" i="5"/>
  <c r="G1295" i="5"/>
  <c r="F1295" i="5"/>
  <c r="G1294" i="5"/>
  <c r="F1294" i="5"/>
  <c r="G1293" i="5"/>
  <c r="G1292" i="5"/>
  <c r="F1291" i="5"/>
  <c r="G1290" i="5"/>
  <c r="F1290" i="5"/>
  <c r="F1288" i="5"/>
  <c r="G1287" i="5"/>
  <c r="G1286" i="5"/>
  <c r="F1286" i="5"/>
  <c r="F1285" i="5"/>
  <c r="G1284" i="5"/>
  <c r="F1284" i="5"/>
  <c r="G1283" i="5"/>
  <c r="F1282" i="5"/>
  <c r="G1280" i="5"/>
  <c r="F1280" i="5"/>
  <c r="F1279" i="5"/>
  <c r="G1278" i="5"/>
  <c r="F1278" i="5"/>
  <c r="F1277" i="5"/>
  <c r="F1276" i="5"/>
  <c r="F1275" i="5"/>
  <c r="G1274" i="5"/>
  <c r="G1273" i="5"/>
  <c r="G1272" i="5"/>
  <c r="G1271" i="5"/>
  <c r="F1271" i="5"/>
  <c r="G1270" i="5"/>
  <c r="G1269" i="5"/>
  <c r="G1268" i="5"/>
  <c r="F1268" i="5"/>
  <c r="F1267" i="5"/>
  <c r="G1265" i="5"/>
  <c r="F1265" i="5"/>
  <c r="F1264" i="5"/>
  <c r="F1262" i="5"/>
  <c r="G1261" i="5"/>
  <c r="F1260" i="5"/>
  <c r="F1259" i="5"/>
  <c r="G1258" i="5"/>
  <c r="F1258" i="5"/>
  <c r="F1257" i="5"/>
  <c r="G1256" i="5"/>
  <c r="F1256" i="5"/>
  <c r="G1255" i="5"/>
  <c r="F1255" i="5"/>
  <c r="G1253" i="5"/>
  <c r="F1253" i="5"/>
  <c r="G1252" i="5"/>
  <c r="G1251" i="5"/>
  <c r="F1251" i="5"/>
  <c r="G1249" i="5"/>
  <c r="F1249" i="5"/>
  <c r="G1248" i="5"/>
  <c r="G1247" i="5"/>
  <c r="G1246" i="5"/>
  <c r="G1245" i="5"/>
  <c r="F1245" i="5"/>
  <c r="G1244" i="5"/>
  <c r="F1244" i="5"/>
  <c r="F1243" i="5"/>
  <c r="G1242" i="5"/>
  <c r="G1240" i="5"/>
  <c r="F1240" i="5"/>
  <c r="F1239" i="5"/>
  <c r="G1237" i="5"/>
  <c r="F1235" i="5"/>
  <c r="G1234" i="5"/>
  <c r="F1234" i="5"/>
  <c r="G1233" i="5"/>
  <c r="F1232" i="5"/>
  <c r="G1231" i="5"/>
  <c r="F1231" i="5"/>
  <c r="G1230" i="5"/>
  <c r="F1230" i="5"/>
  <c r="F1229" i="5"/>
  <c r="G1228" i="5"/>
  <c r="G1227" i="5"/>
  <c r="F1227" i="5"/>
  <c r="G1226" i="5"/>
  <c r="F1226" i="5"/>
  <c r="F1224" i="5"/>
  <c r="G1223" i="5"/>
  <c r="F1223" i="5"/>
  <c r="G1222" i="5"/>
  <c r="G1221" i="5"/>
  <c r="G1220" i="5"/>
  <c r="F1220" i="5"/>
  <c r="G1219" i="5"/>
  <c r="F1219" i="5"/>
  <c r="G1218" i="5"/>
  <c r="G1217" i="5"/>
  <c r="F1217" i="5"/>
  <c r="F1216" i="5"/>
  <c r="G1215" i="5"/>
  <c r="F1215" i="5"/>
  <c r="G1212" i="5"/>
  <c r="G1211" i="5"/>
  <c r="F1211" i="5"/>
  <c r="F1209" i="5"/>
  <c r="F1207" i="5"/>
  <c r="G1206" i="5"/>
  <c r="G1205" i="5"/>
  <c r="F1205" i="5"/>
  <c r="F1204" i="5"/>
  <c r="G1203" i="5"/>
  <c r="F1203" i="5"/>
  <c r="G1202" i="5"/>
  <c r="F1202" i="5"/>
  <c r="G1201" i="5"/>
  <c r="F1199" i="5"/>
  <c r="G1198" i="5"/>
  <c r="G1197" i="5"/>
  <c r="F1197" i="5"/>
  <c r="G1196" i="5"/>
  <c r="F1196" i="5"/>
  <c r="G1195" i="5"/>
  <c r="F1195" i="5"/>
  <c r="G1194" i="5"/>
  <c r="G1193" i="5"/>
  <c r="F1193" i="5"/>
  <c r="G1192" i="5"/>
  <c r="G1190" i="5"/>
  <c r="F1190" i="5"/>
  <c r="F1189" i="5"/>
  <c r="F1187" i="5"/>
  <c r="G1186" i="5"/>
  <c r="F1185" i="5"/>
  <c r="G1183" i="5"/>
  <c r="F1183" i="5"/>
  <c r="G1181" i="5"/>
  <c r="F1181" i="5"/>
  <c r="G1180" i="5"/>
  <c r="F1180" i="5"/>
  <c r="G1179" i="5"/>
  <c r="F1179" i="5"/>
  <c r="G1178" i="5"/>
  <c r="F1178" i="5"/>
  <c r="G1177" i="5"/>
  <c r="F1177" i="5"/>
  <c r="F1176" i="5"/>
  <c r="G1173" i="5"/>
  <c r="G1172" i="5"/>
  <c r="F1172" i="5"/>
  <c r="G1171" i="5"/>
  <c r="F1171" i="5"/>
  <c r="G1170" i="5"/>
  <c r="F1170" i="5"/>
  <c r="G1168" i="5"/>
  <c r="F1168" i="5"/>
  <c r="G1167" i="5"/>
  <c r="G1165" i="5"/>
  <c r="F1165" i="5"/>
  <c r="F1164" i="5"/>
  <c r="G1162" i="5"/>
  <c r="G1161" i="5"/>
  <c r="F1161" i="5"/>
  <c r="F1159" i="5"/>
  <c r="G1158" i="5"/>
  <c r="F1158" i="5"/>
  <c r="G1157" i="5"/>
  <c r="F1157" i="5"/>
  <c r="G1156" i="5"/>
  <c r="F1156" i="5"/>
  <c r="G1155" i="5"/>
  <c r="F1155" i="5"/>
  <c r="G1154" i="5"/>
  <c r="F1154" i="5"/>
  <c r="G1152" i="5"/>
  <c r="F1152" i="5"/>
  <c r="F1151" i="5"/>
  <c r="F1149" i="5"/>
  <c r="G1148" i="5"/>
  <c r="F1148" i="5"/>
  <c r="G1147" i="5"/>
  <c r="F1147" i="5"/>
  <c r="G1146" i="5"/>
  <c r="G1145" i="5"/>
  <c r="G1144" i="5"/>
  <c r="G1143" i="5"/>
  <c r="F1143" i="5"/>
  <c r="G1142" i="5"/>
  <c r="F1142" i="5"/>
  <c r="G1140" i="5"/>
  <c r="F1140" i="5"/>
  <c r="F1139" i="5"/>
  <c r="G1137" i="5"/>
  <c r="F1137" i="5"/>
  <c r="G1136" i="5"/>
  <c r="G1133" i="5"/>
  <c r="F1133" i="5"/>
  <c r="G1132" i="5"/>
  <c r="F1132" i="5"/>
  <c r="G1130" i="5"/>
  <c r="F1130" i="5"/>
  <c r="G1128" i="5"/>
  <c r="F1128" i="5"/>
  <c r="G1126" i="5"/>
  <c r="F1126" i="5"/>
  <c r="F1125" i="5"/>
  <c r="F1124" i="5"/>
  <c r="G1123" i="5"/>
  <c r="F1123" i="5"/>
  <c r="G1122" i="5"/>
  <c r="F1122" i="5"/>
  <c r="G1121" i="5"/>
  <c r="G1120" i="5"/>
  <c r="F1120" i="5"/>
  <c r="G1119" i="5"/>
  <c r="G1118" i="5"/>
  <c r="F1118" i="5"/>
  <c r="G1117" i="5"/>
  <c r="F1117" i="5"/>
  <c r="F1116" i="5"/>
  <c r="G1115" i="5"/>
  <c r="F1115" i="5"/>
  <c r="G1112" i="5"/>
  <c r="F1112" i="5"/>
  <c r="G1111" i="5"/>
  <c r="F1111" i="5"/>
  <c r="G1110" i="5"/>
  <c r="F1110" i="5"/>
  <c r="G1108" i="5"/>
  <c r="F1108" i="5"/>
  <c r="F1107" i="5"/>
  <c r="G1105" i="5"/>
  <c r="F1105" i="5"/>
  <c r="G1103" i="5"/>
  <c r="F1103" i="5"/>
  <c r="G1102" i="5"/>
  <c r="F1102" i="5"/>
  <c r="F1101" i="5"/>
  <c r="F1099" i="5"/>
  <c r="G1098" i="5"/>
  <c r="F1098" i="5"/>
  <c r="G1097" i="5"/>
  <c r="G1096" i="5"/>
  <c r="F1096" i="5"/>
  <c r="G1095" i="5"/>
  <c r="G1094" i="5"/>
  <c r="G1093" i="5"/>
  <c r="F1093" i="5"/>
  <c r="G1092" i="5"/>
  <c r="F1092" i="5"/>
  <c r="G1091" i="5"/>
  <c r="G1090" i="5"/>
  <c r="G1089" i="5"/>
  <c r="F1089" i="5"/>
  <c r="G1088" i="5"/>
  <c r="F1088" i="5"/>
  <c r="G1087" i="5"/>
  <c r="F1087" i="5"/>
  <c r="G1086" i="5"/>
  <c r="F1085" i="5"/>
  <c r="F1084" i="5"/>
  <c r="G1083" i="5"/>
  <c r="F1083" i="5"/>
  <c r="G1080" i="5"/>
  <c r="F1080" i="5"/>
  <c r="F1079" i="5"/>
  <c r="G1078" i="5"/>
  <c r="F1078" i="5"/>
  <c r="G1077" i="5"/>
  <c r="G1076" i="5"/>
  <c r="F1075" i="5"/>
  <c r="F1074" i="5"/>
  <c r="F1073" i="5"/>
  <c r="G1071" i="5"/>
  <c r="F1070" i="5"/>
  <c r="G1069" i="5"/>
  <c r="G1068" i="5"/>
  <c r="F1068" i="5"/>
  <c r="G1067" i="5"/>
  <c r="G1066" i="5"/>
  <c r="G1065" i="5"/>
  <c r="F1065" i="5"/>
  <c r="G1064" i="5"/>
  <c r="G1063" i="5"/>
  <c r="F1063" i="5"/>
  <c r="G1062" i="5"/>
  <c r="F1062" i="5"/>
  <c r="G1061" i="5"/>
  <c r="F1061" i="5"/>
  <c r="F1060" i="5"/>
  <c r="F1059" i="5"/>
  <c r="F1058" i="5"/>
  <c r="G1056" i="5"/>
  <c r="F1056" i="5"/>
  <c r="F1055" i="5"/>
  <c r="G1054" i="5"/>
  <c r="F1054" i="5"/>
  <c r="G1052" i="5"/>
  <c r="F1052" i="5"/>
  <c r="F1048" i="5"/>
  <c r="G1047" i="5"/>
  <c r="F1047" i="5"/>
  <c r="G1046" i="5"/>
  <c r="G1045" i="5"/>
  <c r="G1044" i="5"/>
  <c r="F1044" i="5"/>
  <c r="G1043" i="5"/>
  <c r="F1043" i="5"/>
  <c r="G1042" i="5"/>
  <c r="F1042" i="5"/>
  <c r="G1041" i="5"/>
  <c r="G1040" i="5"/>
  <c r="F1040" i="5"/>
  <c r="G1039" i="5"/>
  <c r="G1038" i="5"/>
  <c r="F1038" i="5"/>
  <c r="G1037" i="5"/>
  <c r="G1035" i="5"/>
  <c r="F1035" i="5"/>
  <c r="G1034" i="5"/>
  <c r="F1033" i="5"/>
  <c r="F1031" i="5"/>
  <c r="F1030" i="5"/>
  <c r="G1028" i="5"/>
  <c r="F1028" i="5"/>
  <c r="G1027" i="5"/>
  <c r="F1027" i="5"/>
  <c r="G1026" i="5"/>
  <c r="F1025" i="5"/>
  <c r="F1024" i="5"/>
  <c r="G1022" i="5"/>
  <c r="F1022" i="5"/>
  <c r="G1020" i="5"/>
  <c r="F1020" i="5"/>
  <c r="G1019" i="5"/>
  <c r="F1019" i="5"/>
  <c r="G1018" i="5"/>
  <c r="F1018" i="5"/>
  <c r="G1017" i="5"/>
  <c r="F1017" i="5"/>
  <c r="G1016" i="5"/>
  <c r="F1016" i="5"/>
  <c r="G1015" i="5"/>
  <c r="F1014" i="5"/>
  <c r="G1013" i="5"/>
  <c r="F1013" i="5"/>
  <c r="F1012" i="5"/>
  <c r="G1010" i="5"/>
  <c r="F1010" i="5"/>
  <c r="G1009" i="5"/>
  <c r="F1009" i="5"/>
  <c r="G1008" i="5"/>
  <c r="F1007" i="5"/>
  <c r="G1005" i="5"/>
  <c r="G1004" i="5"/>
  <c r="F1004" i="5"/>
  <c r="G1002" i="5"/>
  <c r="F1002" i="5"/>
  <c r="G1001" i="5"/>
  <c r="F1001" i="5"/>
  <c r="G1000" i="5"/>
  <c r="F999" i="5"/>
  <c r="G998" i="5"/>
  <c r="F998" i="5"/>
  <c r="G996" i="5"/>
  <c r="G994" i="5"/>
  <c r="F994" i="5"/>
  <c r="F993" i="5"/>
  <c r="G992" i="5"/>
  <c r="F992" i="5"/>
  <c r="G991" i="5"/>
  <c r="F991" i="5"/>
  <c r="F990" i="5"/>
  <c r="G989" i="5"/>
  <c r="F989" i="5"/>
  <c r="G988" i="5"/>
  <c r="F988" i="5"/>
  <c r="G987" i="5"/>
  <c r="F987" i="5"/>
  <c r="G986" i="5"/>
  <c r="F986" i="5"/>
  <c r="G984" i="5"/>
  <c r="F984" i="5"/>
  <c r="F983" i="5"/>
  <c r="G982" i="5"/>
  <c r="F982" i="5"/>
  <c r="G980" i="5"/>
  <c r="G979" i="5"/>
  <c r="F979" i="5"/>
  <c r="G977" i="5"/>
  <c r="G975" i="5"/>
  <c r="F975" i="5"/>
  <c r="F974" i="5"/>
  <c r="F973" i="5"/>
  <c r="G971" i="5"/>
  <c r="G969" i="5"/>
  <c r="G968" i="5"/>
  <c r="F968" i="5"/>
  <c r="G967" i="5"/>
  <c r="F967" i="5"/>
  <c r="G966" i="5"/>
  <c r="F966" i="5"/>
  <c r="G965" i="5"/>
  <c r="F965" i="5"/>
  <c r="G964" i="5"/>
  <c r="G963" i="5"/>
  <c r="F963" i="5"/>
  <c r="G962" i="5"/>
  <c r="F962" i="5"/>
  <c r="G961" i="5"/>
  <c r="F961" i="5"/>
  <c r="F960" i="5"/>
  <c r="G959" i="5"/>
  <c r="F959" i="5"/>
  <c r="G958" i="5"/>
  <c r="F958" i="5"/>
  <c r="G954" i="5"/>
  <c r="F954" i="5"/>
  <c r="G951" i="5"/>
  <c r="F951" i="5"/>
  <c r="G949" i="5"/>
  <c r="F949" i="5"/>
  <c r="F946" i="5"/>
  <c r="G945" i="5"/>
  <c r="G944" i="5"/>
  <c r="F944" i="5"/>
  <c r="G943" i="5"/>
  <c r="F943" i="5"/>
  <c r="G942" i="5"/>
  <c r="F942" i="5"/>
  <c r="G941" i="5"/>
  <c r="F941" i="5"/>
  <c r="G940" i="5"/>
  <c r="G939" i="5"/>
  <c r="G938" i="5"/>
  <c r="F938" i="5"/>
  <c r="F937" i="5"/>
  <c r="G936" i="5"/>
  <c r="F936" i="5"/>
  <c r="F935" i="5"/>
  <c r="G934" i="5"/>
  <c r="G933" i="5"/>
  <c r="F933" i="5"/>
  <c r="F932" i="5"/>
  <c r="G931" i="5"/>
  <c r="G930" i="5"/>
  <c r="F930" i="5"/>
  <c r="F929" i="5"/>
  <c r="F928" i="5"/>
  <c r="G927" i="5"/>
  <c r="G926" i="5"/>
  <c r="F926" i="5"/>
  <c r="G925" i="5"/>
  <c r="F924" i="5"/>
  <c r="G921" i="5"/>
  <c r="F921" i="5"/>
  <c r="G919" i="5"/>
  <c r="F919" i="5"/>
  <c r="G917" i="5"/>
  <c r="F917" i="5"/>
  <c r="G916" i="5"/>
  <c r="F916" i="5"/>
  <c r="G915" i="5"/>
  <c r="G914" i="5"/>
  <c r="G913" i="5"/>
  <c r="F913" i="5"/>
  <c r="F912" i="5"/>
  <c r="G911" i="5"/>
  <c r="F911" i="5"/>
  <c r="G908" i="5"/>
  <c r="F908" i="5"/>
  <c r="G905" i="5"/>
  <c r="F905" i="5"/>
  <c r="F904" i="5"/>
  <c r="G903" i="5"/>
  <c r="G902" i="5"/>
  <c r="F902" i="5"/>
  <c r="G901" i="5"/>
  <c r="F901" i="5"/>
  <c r="G900" i="5"/>
  <c r="F899" i="5"/>
  <c r="F898" i="5"/>
  <c r="F897" i="5"/>
  <c r="F896" i="5"/>
  <c r="G895" i="5"/>
  <c r="G894" i="5"/>
  <c r="F894" i="5"/>
  <c r="G893" i="5"/>
  <c r="F892" i="5"/>
  <c r="F891" i="5"/>
  <c r="G890" i="5"/>
  <c r="F890" i="5"/>
  <c r="G889" i="5"/>
  <c r="G888" i="5"/>
  <c r="F888" i="5"/>
  <c r="G887" i="5"/>
  <c r="G886" i="5"/>
  <c r="G885" i="5"/>
  <c r="F885" i="5"/>
  <c r="G884" i="5"/>
  <c r="F884" i="5"/>
  <c r="G882" i="5"/>
  <c r="F882" i="5"/>
  <c r="G878" i="5"/>
  <c r="F878" i="5"/>
  <c r="G876" i="5"/>
  <c r="F876" i="5"/>
  <c r="G875" i="5"/>
  <c r="F875" i="5"/>
  <c r="G874" i="5"/>
  <c r="F873" i="5"/>
  <c r="F872" i="5"/>
  <c r="F871" i="5"/>
  <c r="G870" i="5"/>
  <c r="F870" i="5"/>
  <c r="G869" i="5"/>
  <c r="F869" i="5"/>
  <c r="G868" i="5"/>
  <c r="G867" i="5"/>
  <c r="F867" i="5"/>
  <c r="G866" i="5"/>
  <c r="F866" i="5"/>
  <c r="F865" i="5"/>
  <c r="G864" i="5"/>
  <c r="F864" i="5"/>
  <c r="G862" i="5"/>
  <c r="F862" i="5"/>
  <c r="G861" i="5"/>
  <c r="F861" i="5"/>
  <c r="G860" i="5"/>
  <c r="F860" i="5"/>
  <c r="G859" i="5"/>
  <c r="F859" i="5"/>
  <c r="F858" i="5"/>
  <c r="G856" i="5"/>
  <c r="G853" i="5"/>
  <c r="F853" i="5"/>
  <c r="G852" i="5"/>
  <c r="F852" i="5"/>
  <c r="G851" i="5"/>
  <c r="G850" i="5"/>
  <c r="G849" i="5"/>
  <c r="F849" i="5"/>
  <c r="F847" i="5"/>
  <c r="F846" i="5"/>
  <c r="G844" i="5"/>
  <c r="F844" i="5"/>
  <c r="G843" i="5"/>
  <c r="F843" i="5"/>
  <c r="G842" i="5"/>
  <c r="G841" i="5"/>
  <c r="F841" i="5"/>
  <c r="G840" i="5"/>
  <c r="F840" i="5"/>
  <c r="G839" i="5"/>
  <c r="F839" i="5"/>
  <c r="G838" i="5"/>
  <c r="G837" i="5"/>
  <c r="F837" i="5"/>
  <c r="G836" i="5"/>
  <c r="G835" i="5"/>
  <c r="G834" i="5"/>
  <c r="F834" i="5"/>
  <c r="G833" i="5"/>
  <c r="F833" i="5"/>
  <c r="G832" i="5"/>
  <c r="F832" i="5"/>
  <c r="G830" i="5"/>
  <c r="F829" i="5"/>
  <c r="F828" i="5"/>
  <c r="F827" i="5"/>
  <c r="F826" i="5"/>
  <c r="G824" i="5"/>
  <c r="F824" i="5"/>
  <c r="G823" i="5"/>
  <c r="F823" i="5"/>
  <c r="G822" i="5"/>
  <c r="F821" i="5"/>
  <c r="F820" i="5"/>
  <c r="F818" i="5"/>
  <c r="G817" i="5"/>
  <c r="G816" i="5"/>
  <c r="G815" i="5"/>
  <c r="F815" i="5"/>
  <c r="G814" i="5"/>
  <c r="F814" i="5"/>
  <c r="F813" i="5"/>
  <c r="G812" i="5"/>
  <c r="F812" i="5"/>
  <c r="G811" i="5"/>
  <c r="F811" i="5"/>
  <c r="G809" i="5"/>
  <c r="G808" i="5"/>
  <c r="F808" i="5"/>
  <c r="G807" i="5"/>
  <c r="F807" i="5"/>
  <c r="F806" i="5"/>
  <c r="G805" i="5"/>
  <c r="F802" i="5"/>
  <c r="G801" i="5"/>
  <c r="F801" i="5"/>
  <c r="F800" i="5"/>
  <c r="G799" i="5"/>
  <c r="G798" i="5"/>
  <c r="F798" i="5"/>
  <c r="F796" i="5"/>
  <c r="G795" i="5"/>
  <c r="F795" i="5"/>
  <c r="F794" i="5"/>
  <c r="G793" i="5"/>
  <c r="G792" i="5"/>
  <c r="G791" i="5"/>
  <c r="F791" i="5"/>
  <c r="G790" i="5"/>
  <c r="G789" i="5"/>
  <c r="F789" i="5"/>
  <c r="F788" i="5"/>
  <c r="G787" i="5"/>
  <c r="G786" i="5"/>
  <c r="G785" i="5"/>
  <c r="F785" i="5"/>
  <c r="G784" i="5"/>
  <c r="F784" i="5"/>
  <c r="G783" i="5"/>
  <c r="F783" i="5"/>
  <c r="G782" i="5"/>
  <c r="F782" i="5"/>
  <c r="G781" i="5"/>
  <c r="F781" i="5"/>
  <c r="G780" i="5"/>
  <c r="F780" i="5"/>
  <c r="G779" i="5"/>
  <c r="F778" i="5"/>
  <c r="F777" i="5"/>
  <c r="F773" i="5"/>
  <c r="G772" i="5"/>
  <c r="F772" i="5"/>
  <c r="G771" i="5"/>
  <c r="F771" i="5"/>
  <c r="F770" i="5"/>
  <c r="F769" i="5"/>
  <c r="F768" i="5"/>
  <c r="G767" i="5"/>
  <c r="G766" i="5"/>
  <c r="G765" i="5"/>
  <c r="G764" i="5"/>
  <c r="G763" i="5"/>
  <c r="F763" i="5"/>
  <c r="G762" i="5"/>
  <c r="F762" i="5"/>
  <c r="G759" i="5"/>
  <c r="G758" i="5"/>
  <c r="F758" i="5"/>
  <c r="G757" i="5"/>
  <c r="F757" i="5"/>
  <c r="G756" i="5"/>
  <c r="F756" i="5"/>
  <c r="G755" i="5"/>
  <c r="F755" i="5"/>
  <c r="G753" i="5"/>
  <c r="F753" i="5"/>
  <c r="F752" i="5"/>
  <c r="G751" i="5"/>
  <c r="G750" i="5"/>
  <c r="F750" i="5"/>
  <c r="G747" i="5"/>
  <c r="F747" i="5"/>
  <c r="G746" i="5"/>
  <c r="F746" i="5"/>
  <c r="F745" i="5"/>
  <c r="F744" i="5"/>
  <c r="G742" i="5"/>
  <c r="F742" i="5"/>
  <c r="G740" i="5"/>
  <c r="G739" i="5"/>
  <c r="F739" i="5"/>
  <c r="G738" i="5"/>
  <c r="F737" i="5"/>
  <c r="G736" i="5"/>
  <c r="F735" i="5"/>
  <c r="G734" i="5"/>
  <c r="F734" i="5"/>
  <c r="F733" i="5"/>
  <c r="G731" i="5"/>
  <c r="F731" i="5"/>
  <c r="G730" i="5"/>
  <c r="G729" i="5"/>
  <c r="G728" i="5"/>
  <c r="F728" i="5"/>
  <c r="F726" i="5"/>
  <c r="G725" i="5"/>
  <c r="F725" i="5"/>
  <c r="F724" i="5"/>
  <c r="G723" i="5"/>
  <c r="F723" i="5"/>
  <c r="G722" i="5"/>
  <c r="F722" i="5"/>
  <c r="G721" i="5"/>
  <c r="F721" i="5"/>
  <c r="G720" i="5"/>
  <c r="G719" i="5"/>
  <c r="G718" i="5"/>
  <c r="F718" i="5"/>
  <c r="F716" i="5"/>
  <c r="G715" i="5"/>
  <c r="F715" i="5"/>
  <c r="G714" i="5"/>
  <c r="F714" i="5"/>
  <c r="G712" i="5"/>
  <c r="F712" i="5"/>
  <c r="G710" i="5"/>
  <c r="G709" i="5"/>
  <c r="F709" i="5"/>
  <c r="G708" i="5"/>
  <c r="F708" i="5"/>
  <c r="G707" i="5"/>
  <c r="F707" i="5"/>
  <c r="G706" i="5"/>
  <c r="F706" i="5"/>
  <c r="G705" i="5"/>
  <c r="F705" i="5"/>
  <c r="G703" i="5"/>
  <c r="F703" i="5"/>
  <c r="F702" i="5"/>
  <c r="G700" i="5"/>
  <c r="F700" i="5"/>
  <c r="F699" i="5"/>
  <c r="G697" i="5"/>
  <c r="F697" i="5"/>
  <c r="G696" i="5"/>
  <c r="F696" i="5"/>
  <c r="G694" i="5"/>
  <c r="F694" i="5"/>
  <c r="F693" i="5"/>
  <c r="G690" i="5"/>
  <c r="G689" i="5"/>
  <c r="G688" i="5"/>
  <c r="F688" i="5"/>
  <c r="F687" i="5"/>
  <c r="G686" i="5"/>
  <c r="F686" i="5"/>
  <c r="G685" i="5"/>
  <c r="F685" i="5"/>
  <c r="G684" i="5"/>
  <c r="G683" i="5"/>
  <c r="F683" i="5"/>
  <c r="G682" i="5"/>
  <c r="F682" i="5"/>
  <c r="G681" i="5"/>
  <c r="F681" i="5"/>
  <c r="G680" i="5"/>
  <c r="F680" i="5"/>
  <c r="G679" i="5"/>
  <c r="G678" i="5"/>
  <c r="F678" i="5"/>
  <c r="F677" i="5"/>
  <c r="G674" i="5"/>
  <c r="F674" i="5"/>
  <c r="G673" i="5"/>
  <c r="F673" i="5"/>
  <c r="F672" i="5"/>
  <c r="G671" i="5"/>
  <c r="G670" i="5"/>
  <c r="F670" i="5"/>
  <c r="G669" i="5"/>
  <c r="F669" i="5"/>
  <c r="F668" i="5"/>
  <c r="G664" i="5"/>
  <c r="G662" i="5"/>
  <c r="F662" i="5"/>
  <c r="G661" i="5"/>
  <c r="F661" i="5"/>
  <c r="G660" i="5"/>
  <c r="F660" i="5"/>
  <c r="G659" i="5"/>
  <c r="G657" i="5"/>
  <c r="F657" i="5"/>
  <c r="G656" i="5"/>
  <c r="F656" i="5"/>
  <c r="G655" i="5"/>
  <c r="F655" i="5"/>
  <c r="G654" i="5"/>
  <c r="G653" i="5"/>
  <c r="F653" i="5"/>
  <c r="G652" i="5"/>
  <c r="F652" i="5"/>
  <c r="F651" i="5"/>
  <c r="G649" i="5"/>
  <c r="G648" i="5"/>
  <c r="G645" i="5"/>
  <c r="F645" i="5"/>
  <c r="F644" i="5"/>
  <c r="F643" i="5"/>
  <c r="F642" i="5"/>
  <c r="G640" i="5"/>
  <c r="F640" i="5"/>
  <c r="G638" i="5"/>
  <c r="F638" i="5"/>
  <c r="G637" i="5"/>
  <c r="F637" i="5"/>
  <c r="G636" i="5"/>
  <c r="F635" i="5"/>
  <c r="G634" i="5"/>
  <c r="G633" i="5"/>
  <c r="G632" i="5"/>
  <c r="F632" i="5"/>
  <c r="G631" i="5"/>
  <c r="G630" i="5"/>
  <c r="F630" i="5"/>
  <c r="G629" i="5"/>
  <c r="F629" i="5"/>
  <c r="F628" i="5"/>
  <c r="F627" i="5"/>
  <c r="F625" i="5"/>
  <c r="F624" i="5"/>
  <c r="G623" i="5"/>
  <c r="F623" i="5"/>
  <c r="G622" i="5"/>
  <c r="F622" i="5"/>
  <c r="G621" i="5"/>
  <c r="G620" i="5"/>
  <c r="G619" i="5"/>
  <c r="F619" i="5"/>
  <c r="F617" i="5"/>
  <c r="F616" i="5"/>
  <c r="F615" i="5"/>
  <c r="G614" i="5"/>
  <c r="F614" i="5"/>
  <c r="G613" i="5"/>
  <c r="G612" i="5"/>
  <c r="G611" i="5"/>
  <c r="F611" i="5"/>
  <c r="G610" i="5"/>
  <c r="F609" i="5"/>
  <c r="G608" i="5"/>
  <c r="F608" i="5"/>
  <c r="G607" i="5"/>
  <c r="G606" i="5"/>
  <c r="F606" i="5"/>
  <c r="G605" i="5"/>
  <c r="F605" i="5"/>
  <c r="F604" i="5"/>
  <c r="G603" i="5"/>
  <c r="F603" i="5"/>
  <c r="G602" i="5"/>
  <c r="F601" i="5"/>
  <c r="G600" i="5"/>
  <c r="F600" i="5"/>
  <c r="G598" i="5"/>
  <c r="F597" i="5"/>
  <c r="G595" i="5"/>
  <c r="F595" i="5"/>
  <c r="G594" i="5"/>
  <c r="F594" i="5"/>
  <c r="G591" i="5"/>
  <c r="F591" i="5"/>
  <c r="G589" i="5"/>
  <c r="F589" i="5"/>
  <c r="G588" i="5"/>
  <c r="G587" i="5"/>
  <c r="F587" i="5"/>
  <c r="F586" i="5"/>
  <c r="G585" i="5"/>
  <c r="F584" i="5"/>
  <c r="G583" i="5"/>
  <c r="F583" i="5"/>
  <c r="G582" i="5"/>
  <c r="G581" i="5"/>
  <c r="F581" i="5"/>
  <c r="G580" i="5"/>
  <c r="G579" i="5"/>
  <c r="F579" i="5"/>
  <c r="G578" i="5"/>
  <c r="F578" i="5"/>
  <c r="G577" i="5"/>
  <c r="F577" i="5"/>
  <c r="F576" i="5"/>
  <c r="G575" i="5"/>
  <c r="F575" i="5"/>
  <c r="F574" i="5"/>
  <c r="G573" i="5"/>
  <c r="F573" i="5"/>
  <c r="G572" i="5"/>
  <c r="F570" i="5"/>
  <c r="G569" i="5"/>
  <c r="F568" i="5"/>
  <c r="F566" i="5"/>
  <c r="F565" i="5"/>
  <c r="G564" i="5"/>
  <c r="G562" i="5"/>
  <c r="G561" i="5"/>
  <c r="F561" i="5"/>
  <c r="F560" i="5"/>
  <c r="G559" i="5"/>
  <c r="F559" i="5"/>
  <c r="F558" i="5"/>
  <c r="G557" i="5"/>
  <c r="F557" i="5"/>
  <c r="G556" i="5"/>
  <c r="G555" i="5"/>
  <c r="F555" i="5"/>
  <c r="G554" i="5"/>
  <c r="F554" i="5"/>
  <c r="G553" i="5"/>
  <c r="G552" i="5"/>
  <c r="F552" i="5"/>
  <c r="F551" i="5"/>
  <c r="F550" i="5"/>
  <c r="G549" i="5"/>
  <c r="F549" i="5"/>
  <c r="G547" i="5"/>
  <c r="F547" i="5"/>
  <c r="G545" i="5"/>
  <c r="G544" i="5"/>
  <c r="F544" i="5"/>
  <c r="F542" i="5"/>
  <c r="F541" i="5"/>
  <c r="G539" i="5"/>
  <c r="G538" i="5"/>
  <c r="G537" i="5"/>
  <c r="F537" i="5"/>
  <c r="G536" i="5"/>
  <c r="G535" i="5"/>
  <c r="F535" i="5"/>
  <c r="G534" i="5"/>
  <c r="F534" i="5"/>
  <c r="G533" i="5"/>
  <c r="F533" i="5"/>
  <c r="G531" i="5"/>
  <c r="F531" i="5"/>
  <c r="G530" i="5"/>
  <c r="F530" i="5"/>
  <c r="G529" i="5"/>
  <c r="F529" i="5"/>
  <c r="G528" i="5"/>
  <c r="F528" i="5"/>
  <c r="F527" i="5"/>
  <c r="G526" i="5"/>
  <c r="F526" i="5"/>
  <c r="G525" i="5"/>
  <c r="F525" i="5"/>
  <c r="G524" i="5"/>
  <c r="F524" i="5"/>
  <c r="G522" i="5"/>
  <c r="G521" i="5"/>
  <c r="F521" i="5"/>
  <c r="F518" i="5"/>
  <c r="G517" i="5"/>
  <c r="F516" i="5"/>
  <c r="G513" i="5"/>
  <c r="F513" i="5"/>
  <c r="G511" i="5"/>
  <c r="F511" i="5"/>
  <c r="G510" i="5"/>
  <c r="G509" i="5"/>
  <c r="F509" i="5"/>
  <c r="G508" i="5"/>
  <c r="F508" i="5"/>
  <c r="G506" i="5"/>
  <c r="G505" i="5"/>
  <c r="F505" i="5"/>
  <c r="G504" i="5"/>
  <c r="F504" i="5"/>
  <c r="G503" i="5"/>
  <c r="F503" i="5"/>
  <c r="G502" i="5"/>
  <c r="F502" i="5"/>
  <c r="F500" i="5"/>
  <c r="G499" i="5"/>
  <c r="F498" i="5"/>
  <c r="G496" i="5"/>
  <c r="F495" i="5"/>
  <c r="G494" i="5"/>
  <c r="F494" i="5"/>
  <c r="G493" i="5"/>
  <c r="F493" i="5"/>
  <c r="G492" i="5"/>
  <c r="F492" i="5"/>
  <c r="F490" i="5"/>
  <c r="F489" i="5"/>
  <c r="G488" i="5"/>
  <c r="F488" i="5"/>
  <c r="G486" i="5"/>
  <c r="G485" i="5"/>
  <c r="G484" i="5"/>
  <c r="F484" i="5"/>
  <c r="G483" i="5"/>
  <c r="F483" i="5"/>
  <c r="G482" i="5"/>
  <c r="F482" i="5"/>
  <c r="G481" i="5"/>
  <c r="G480" i="5"/>
  <c r="F480" i="5"/>
  <c r="G479" i="5"/>
  <c r="F479" i="5"/>
  <c r="G478" i="5"/>
  <c r="G477" i="5"/>
  <c r="F477" i="5"/>
  <c r="F476" i="5"/>
  <c r="G474" i="5"/>
  <c r="F474" i="5"/>
  <c r="G471" i="5"/>
  <c r="F471" i="5"/>
  <c r="G470" i="5"/>
  <c r="F469" i="5"/>
  <c r="G468" i="5"/>
  <c r="G467" i="5"/>
  <c r="F467" i="5"/>
  <c r="G465" i="5"/>
  <c r="F465" i="5"/>
  <c r="F464" i="5"/>
  <c r="F462" i="5"/>
  <c r="G461" i="5"/>
  <c r="F461" i="5"/>
  <c r="G460" i="5"/>
  <c r="F460" i="5"/>
  <c r="F458" i="5"/>
  <c r="G457" i="5"/>
  <c r="F457" i="5"/>
  <c r="G456" i="5"/>
  <c r="G455" i="5"/>
  <c r="G454" i="5"/>
  <c r="G453" i="5"/>
  <c r="F453" i="5"/>
  <c r="G452" i="5"/>
  <c r="F452" i="5"/>
  <c r="G451" i="5"/>
  <c r="F451" i="5"/>
  <c r="G450" i="5"/>
  <c r="F450" i="5"/>
  <c r="G449" i="5"/>
  <c r="F449" i="5"/>
  <c r="F447" i="5"/>
  <c r="F444" i="5"/>
  <c r="G443" i="5"/>
  <c r="F443" i="5"/>
  <c r="G442" i="5"/>
  <c r="F442" i="5"/>
  <c r="G441" i="5"/>
  <c r="F440" i="5"/>
  <c r="F439" i="5"/>
  <c r="G437" i="5"/>
  <c r="F437" i="5"/>
  <c r="G435" i="5"/>
  <c r="G434" i="5"/>
  <c r="F434" i="5"/>
  <c r="G433" i="5"/>
  <c r="F433" i="5"/>
  <c r="F432" i="5"/>
  <c r="G431" i="5"/>
  <c r="G430" i="5"/>
  <c r="G429" i="5"/>
  <c r="F429" i="5"/>
  <c r="G428" i="5"/>
  <c r="F428" i="5"/>
  <c r="G427" i="5"/>
  <c r="F427" i="5"/>
  <c r="G426" i="5"/>
  <c r="F426" i="5"/>
  <c r="G425" i="5"/>
  <c r="F425" i="5"/>
  <c r="F424" i="5"/>
  <c r="F422" i="5"/>
  <c r="G420" i="5"/>
  <c r="F420" i="5"/>
  <c r="G419" i="5"/>
  <c r="F419" i="5"/>
  <c r="G418" i="5"/>
  <c r="F417" i="5"/>
  <c r="G416" i="5"/>
  <c r="F416" i="5"/>
  <c r="G413" i="5"/>
  <c r="F413" i="5"/>
  <c r="F412" i="5"/>
  <c r="G411" i="5"/>
  <c r="G409" i="5"/>
  <c r="F409" i="5"/>
  <c r="G408" i="5"/>
  <c r="G407" i="5"/>
  <c r="F406" i="5"/>
  <c r="G405" i="5"/>
  <c r="G404" i="5"/>
  <c r="F403" i="5"/>
  <c r="G402" i="5"/>
  <c r="F401" i="5"/>
  <c r="F400" i="5"/>
  <c r="G399" i="5"/>
  <c r="F399" i="5"/>
  <c r="F398" i="5"/>
  <c r="G397" i="5"/>
  <c r="F397" i="5"/>
  <c r="F396" i="5"/>
  <c r="G394" i="5"/>
  <c r="G393" i="5"/>
  <c r="F393" i="5"/>
  <c r="G392" i="5"/>
  <c r="G391" i="5"/>
  <c r="F391" i="5"/>
  <c r="F390" i="5"/>
  <c r="F389" i="5"/>
  <c r="G388" i="5"/>
  <c r="F387" i="5"/>
  <c r="G386" i="5"/>
  <c r="F386" i="5"/>
  <c r="G385" i="5"/>
  <c r="G384" i="5"/>
  <c r="G383" i="5"/>
  <c r="F383" i="5"/>
  <c r="G382" i="5"/>
  <c r="F382" i="5"/>
  <c r="G381" i="5"/>
  <c r="F381" i="5"/>
  <c r="F380" i="5"/>
  <c r="G379" i="5"/>
  <c r="G378" i="5"/>
  <c r="F378" i="5"/>
  <c r="G377" i="5"/>
  <c r="F377" i="5"/>
  <c r="G376" i="5"/>
  <c r="F376" i="5"/>
  <c r="G375" i="5"/>
  <c r="F375" i="5"/>
  <c r="G374" i="5"/>
  <c r="F374" i="5"/>
  <c r="G373" i="5"/>
  <c r="F373" i="5"/>
  <c r="G372" i="5"/>
  <c r="F372" i="5"/>
  <c r="G369" i="5"/>
  <c r="F368" i="5"/>
  <c r="G367" i="5"/>
  <c r="F365" i="5"/>
  <c r="F363" i="5"/>
  <c r="G361" i="5"/>
  <c r="G359" i="5"/>
  <c r="F359" i="5"/>
  <c r="G358" i="5"/>
  <c r="F358" i="5"/>
  <c r="G357" i="5"/>
  <c r="F357" i="5"/>
  <c r="F356" i="5"/>
  <c r="G355" i="5"/>
  <c r="F355" i="5"/>
  <c r="G354" i="5"/>
  <c r="G353" i="5"/>
  <c r="F353" i="5"/>
  <c r="G350" i="5"/>
  <c r="F350" i="5"/>
  <c r="G349" i="5"/>
  <c r="F349" i="5"/>
  <c r="F348" i="5"/>
  <c r="G347" i="5"/>
  <c r="F347" i="5"/>
  <c r="F346" i="5"/>
  <c r="G344" i="5"/>
  <c r="F344" i="5"/>
  <c r="G343" i="5"/>
  <c r="F343" i="5"/>
  <c r="G342" i="5"/>
  <c r="G341" i="5"/>
  <c r="F341" i="5"/>
  <c r="G340" i="5"/>
  <c r="G339" i="5"/>
  <c r="G338" i="5"/>
  <c r="F338" i="5"/>
  <c r="F335" i="5"/>
  <c r="G334" i="5"/>
  <c r="F334" i="5"/>
  <c r="G333" i="5"/>
  <c r="F333" i="5"/>
  <c r="G331" i="5"/>
  <c r="F331" i="5"/>
  <c r="G330" i="5"/>
  <c r="F330" i="5"/>
  <c r="G329" i="5"/>
  <c r="G328" i="5"/>
  <c r="G327" i="5"/>
  <c r="F327" i="5"/>
  <c r="G326" i="5"/>
  <c r="F326" i="5"/>
  <c r="G325" i="5"/>
  <c r="F325" i="5"/>
  <c r="G324" i="5"/>
  <c r="F322" i="5"/>
  <c r="F320" i="5"/>
  <c r="G319" i="5"/>
  <c r="F319" i="5"/>
  <c r="G318" i="5"/>
  <c r="F318" i="5"/>
  <c r="F317" i="5"/>
  <c r="G316" i="5"/>
  <c r="G315" i="5"/>
  <c r="F315" i="5"/>
  <c r="F313" i="5"/>
  <c r="F312" i="5"/>
  <c r="G310" i="5"/>
  <c r="G308" i="5"/>
  <c r="F308" i="5"/>
  <c r="G307" i="5"/>
  <c r="F307" i="5"/>
  <c r="F306" i="5"/>
  <c r="G305" i="5"/>
  <c r="F305" i="5"/>
  <c r="F304" i="5"/>
  <c r="G302" i="5"/>
  <c r="G301" i="5"/>
  <c r="F301" i="5"/>
  <c r="G300" i="5"/>
  <c r="F300" i="5"/>
  <c r="G299" i="5"/>
  <c r="F299" i="5"/>
  <c r="F298" i="5"/>
  <c r="G297" i="5"/>
  <c r="F297" i="5"/>
  <c r="G296" i="5"/>
  <c r="F296" i="5"/>
  <c r="G295" i="5"/>
  <c r="F295" i="5"/>
  <c r="G294" i="5"/>
  <c r="F293" i="5"/>
  <c r="G292" i="5"/>
  <c r="F292" i="5"/>
  <c r="G290" i="5"/>
  <c r="G289" i="5"/>
  <c r="F289" i="5"/>
  <c r="G288" i="5"/>
  <c r="F287" i="5"/>
  <c r="G285" i="5"/>
  <c r="G282" i="5"/>
  <c r="F282" i="5"/>
  <c r="G281" i="5"/>
  <c r="F281" i="5"/>
  <c r="F280" i="5"/>
  <c r="G279" i="5"/>
  <c r="F279" i="5"/>
  <c r="G278" i="5"/>
  <c r="G277" i="5"/>
  <c r="F277" i="5"/>
  <c r="G276" i="5"/>
  <c r="G275" i="5"/>
  <c r="F275" i="5"/>
  <c r="G274" i="5"/>
  <c r="F274" i="5"/>
  <c r="G273" i="5"/>
  <c r="F273" i="5"/>
  <c r="F272" i="5"/>
  <c r="G271" i="5"/>
  <c r="F270" i="5"/>
  <c r="G267" i="5"/>
  <c r="F266" i="5"/>
  <c r="G265" i="5"/>
  <c r="F265" i="5"/>
  <c r="G264" i="5"/>
  <c r="F263" i="5"/>
  <c r="F262" i="5"/>
  <c r="F261" i="5"/>
  <c r="G259" i="5"/>
  <c r="G258" i="5"/>
  <c r="F258" i="5"/>
  <c r="G257" i="5"/>
  <c r="G256" i="5"/>
  <c r="F256" i="5"/>
  <c r="F255" i="5"/>
  <c r="G254" i="5"/>
  <c r="F254" i="5"/>
  <c r="G253" i="5"/>
  <c r="G252" i="5"/>
  <c r="G251" i="5"/>
  <c r="F251" i="5"/>
  <c r="G250" i="5"/>
  <c r="F250" i="5"/>
  <c r="G249" i="5"/>
  <c r="F249" i="5"/>
  <c r="F248" i="5"/>
  <c r="G247" i="5"/>
  <c r="F246" i="5"/>
  <c r="F244" i="5"/>
  <c r="G243" i="5"/>
  <c r="F243" i="5"/>
  <c r="G242" i="5"/>
  <c r="F241" i="5"/>
  <c r="G239" i="5"/>
  <c r="F239" i="5"/>
  <c r="G237" i="5"/>
  <c r="F237" i="5"/>
  <c r="F235" i="5"/>
  <c r="G234" i="5"/>
  <c r="G233" i="5"/>
  <c r="F233" i="5"/>
  <c r="G232" i="5"/>
  <c r="G231" i="5"/>
  <c r="G230" i="5"/>
  <c r="F230" i="5"/>
  <c r="G229" i="5"/>
  <c r="F229" i="5"/>
  <c r="G228" i="5"/>
  <c r="F228" i="5"/>
  <c r="G227" i="5"/>
  <c r="F227" i="5"/>
  <c r="F226" i="5"/>
  <c r="F225" i="5"/>
  <c r="G224" i="5"/>
  <c r="F224" i="5"/>
  <c r="G223" i="5"/>
  <c r="G222" i="5"/>
  <c r="G221" i="5"/>
  <c r="F220" i="5"/>
  <c r="G218" i="5"/>
  <c r="G217" i="5"/>
  <c r="F217" i="5"/>
  <c r="F216" i="5"/>
  <c r="G215" i="5"/>
  <c r="G214" i="5"/>
  <c r="F214" i="5"/>
  <c r="G213" i="5"/>
  <c r="F213" i="5"/>
  <c r="F212" i="5"/>
  <c r="F210" i="5"/>
  <c r="G208" i="5"/>
  <c r="F208" i="5"/>
  <c r="G207" i="5"/>
  <c r="F207" i="5"/>
  <c r="G205" i="5"/>
  <c r="F205" i="5"/>
  <c r="F204" i="5"/>
  <c r="G203" i="5"/>
  <c r="F203" i="5"/>
  <c r="G202" i="5"/>
  <c r="G201" i="5"/>
  <c r="F201" i="5"/>
  <c r="G200" i="5"/>
  <c r="F200" i="5"/>
  <c r="F199" i="5"/>
  <c r="G198" i="5"/>
  <c r="F198" i="5"/>
  <c r="G197" i="5"/>
  <c r="F197" i="5"/>
  <c r="F196" i="5"/>
  <c r="G195" i="5"/>
  <c r="F194" i="5"/>
  <c r="G192" i="5"/>
  <c r="F191" i="5"/>
  <c r="G190" i="5"/>
  <c r="G189" i="5"/>
  <c r="G188" i="5"/>
  <c r="F188" i="5"/>
  <c r="F187" i="5"/>
  <c r="G186" i="5"/>
  <c r="F186" i="5"/>
  <c r="G182" i="5"/>
  <c r="F182" i="5"/>
  <c r="G181" i="5"/>
  <c r="G180" i="5"/>
  <c r="F180" i="5"/>
  <c r="G179" i="5"/>
  <c r="F179" i="5"/>
  <c r="G177" i="5"/>
  <c r="G176" i="5"/>
  <c r="G175" i="5"/>
  <c r="F175" i="5"/>
  <c r="G174" i="5"/>
  <c r="F174" i="5"/>
  <c r="G173" i="5"/>
  <c r="F173" i="5"/>
  <c r="G172" i="5"/>
  <c r="F172" i="5"/>
  <c r="G171" i="5"/>
  <c r="F171" i="5"/>
  <c r="G170" i="5"/>
  <c r="F170" i="5"/>
  <c r="F169" i="5"/>
  <c r="F167" i="5"/>
  <c r="G166" i="5"/>
  <c r="F166" i="5"/>
  <c r="G163" i="5"/>
  <c r="F163" i="5"/>
  <c r="G162" i="5"/>
  <c r="F162" i="5"/>
  <c r="F161" i="5"/>
  <c r="G158" i="5"/>
  <c r="F158" i="5"/>
  <c r="G156" i="5"/>
  <c r="F156" i="5"/>
  <c r="G155" i="5"/>
  <c r="G154" i="5"/>
  <c r="F154" i="5"/>
  <c r="F153" i="5"/>
  <c r="G152" i="5"/>
  <c r="F152" i="5"/>
  <c r="G151" i="5"/>
  <c r="G150" i="5"/>
  <c r="F150" i="5"/>
  <c r="G149" i="5"/>
  <c r="G148" i="5"/>
  <c r="F148" i="5"/>
  <c r="G147" i="5"/>
  <c r="F147" i="5"/>
  <c r="F145" i="5"/>
  <c r="G144" i="5"/>
  <c r="F143" i="5"/>
  <c r="F142" i="5"/>
  <c r="G141" i="5"/>
  <c r="F141" i="5"/>
  <c r="F140" i="5"/>
  <c r="G139" i="5"/>
  <c r="F139" i="5"/>
  <c r="G138" i="5"/>
  <c r="F138" i="5"/>
  <c r="G137" i="5"/>
  <c r="F137" i="5"/>
  <c r="G136" i="5"/>
  <c r="F136" i="5"/>
  <c r="F132" i="5"/>
  <c r="G131" i="5"/>
  <c r="G130" i="5"/>
  <c r="G129" i="5"/>
  <c r="G128" i="5"/>
  <c r="F128" i="5"/>
  <c r="G126" i="5"/>
  <c r="F126" i="5"/>
  <c r="F125" i="5"/>
  <c r="G124" i="5"/>
  <c r="F124" i="5"/>
  <c r="G123" i="5"/>
  <c r="F123" i="5"/>
  <c r="G122" i="5"/>
  <c r="G121" i="5"/>
  <c r="F121" i="5"/>
  <c r="F120" i="5"/>
  <c r="G118" i="5"/>
  <c r="F118" i="5"/>
  <c r="F117" i="5"/>
  <c r="G115" i="5"/>
  <c r="F115" i="5"/>
  <c r="G114" i="5"/>
  <c r="G112" i="5"/>
  <c r="F112" i="5"/>
  <c r="G111" i="5"/>
  <c r="F111" i="5"/>
  <c r="G110" i="5"/>
  <c r="G109" i="5"/>
  <c r="F109" i="5"/>
  <c r="F108" i="5"/>
  <c r="G105" i="5"/>
  <c r="F105" i="5"/>
  <c r="G104" i="5"/>
  <c r="F104" i="5"/>
  <c r="G103" i="5"/>
  <c r="G102" i="5"/>
  <c r="F102" i="5"/>
  <c r="G101" i="5"/>
  <c r="F101" i="5"/>
  <c r="G100" i="5"/>
  <c r="G99" i="5"/>
  <c r="G98" i="5"/>
  <c r="F98" i="5"/>
  <c r="G97" i="5"/>
  <c r="F96" i="5"/>
  <c r="G95" i="5"/>
  <c r="F95" i="5"/>
  <c r="G94" i="5"/>
  <c r="F94" i="5"/>
  <c r="G93" i="5"/>
  <c r="F93" i="5"/>
  <c r="G92" i="5"/>
  <c r="F92" i="5"/>
  <c r="F91" i="5"/>
  <c r="F88" i="5"/>
  <c r="G86" i="5"/>
  <c r="F86" i="5"/>
  <c r="G85" i="5"/>
  <c r="F85" i="5"/>
  <c r="G84" i="5"/>
  <c r="F83" i="5"/>
  <c r="F81" i="5"/>
  <c r="G80" i="5"/>
  <c r="G79" i="5"/>
  <c r="F79" i="5"/>
  <c r="F77" i="5"/>
  <c r="G76" i="5"/>
  <c r="F76" i="5"/>
  <c r="G75" i="5"/>
  <c r="F75" i="5"/>
  <c r="G74" i="5"/>
  <c r="G73" i="5"/>
  <c r="G72" i="5"/>
  <c r="F72" i="5"/>
  <c r="G71" i="5"/>
  <c r="F71" i="5"/>
  <c r="G70" i="5"/>
  <c r="F70" i="5"/>
  <c r="F69" i="5"/>
  <c r="G67" i="5"/>
  <c r="G66" i="5"/>
  <c r="F66" i="5"/>
  <c r="G63" i="5"/>
  <c r="F63" i="5"/>
  <c r="G61" i="5"/>
  <c r="F61" i="5"/>
  <c r="F60" i="5"/>
  <c r="G59" i="5"/>
  <c r="F58" i="5"/>
  <c r="F56" i="5"/>
  <c r="G55" i="5"/>
  <c r="F55" i="5"/>
  <c r="G54" i="5"/>
  <c r="G53" i="5"/>
  <c r="F53" i="5"/>
  <c r="G52" i="5"/>
  <c r="F52" i="5"/>
  <c r="F51" i="5"/>
  <c r="G50" i="5"/>
  <c r="G49" i="5"/>
  <c r="G48" i="5"/>
  <c r="F48" i="5"/>
  <c r="G47" i="5"/>
  <c r="F47" i="5"/>
  <c r="G46" i="5"/>
  <c r="F46" i="5"/>
  <c r="G45" i="5"/>
  <c r="F45" i="5"/>
  <c r="F44" i="5"/>
  <c r="G42" i="5"/>
  <c r="F42" i="5"/>
  <c r="F41" i="5"/>
  <c r="G39" i="5"/>
  <c r="F39" i="5"/>
  <c r="G38" i="5"/>
  <c r="F38" i="5"/>
  <c r="G37" i="5"/>
  <c r="G35" i="5"/>
  <c r="F35" i="5"/>
  <c r="F34" i="5"/>
  <c r="G33" i="5"/>
  <c r="F33" i="5"/>
  <c r="G30" i="5"/>
  <c r="F30" i="5"/>
  <c r="G28" i="5"/>
  <c r="G27" i="5"/>
  <c r="F27" i="5"/>
  <c r="F26" i="5"/>
  <c r="G25" i="5"/>
  <c r="F25" i="5"/>
  <c r="G24" i="5"/>
  <c r="F24" i="5"/>
  <c r="G23" i="5"/>
  <c r="G22" i="5"/>
  <c r="F22" i="5"/>
  <c r="G21" i="5"/>
  <c r="F21" i="5"/>
  <c r="G20" i="5"/>
  <c r="G19" i="5"/>
  <c r="F19" i="5"/>
  <c r="G18" i="5"/>
  <c r="F18" i="5"/>
  <c r="G17" i="5"/>
  <c r="G16" i="5"/>
  <c r="F16" i="5"/>
  <c r="F13" i="5"/>
  <c r="G12" i="5"/>
  <c r="F12" i="5"/>
  <c r="G9" i="5"/>
  <c r="F9" i="5"/>
  <c r="F8" i="5"/>
  <c r="G7" i="5"/>
  <c r="F7" i="5"/>
  <c r="G6" i="5"/>
  <c r="F3" i="5"/>
  <c r="G2" i="5"/>
  <c r="F2" i="5"/>
  <c r="O28" i="5"/>
  <c r="X28" i="5" s="1"/>
  <c r="O27" i="5"/>
  <c r="H5203" i="5" l="1"/>
  <c r="H5191" i="5"/>
  <c r="H5187" i="5"/>
  <c r="H5179" i="5"/>
  <c r="H5171" i="5"/>
  <c r="H5167" i="5"/>
  <c r="H5163" i="5"/>
  <c r="H5155" i="5"/>
  <c r="H5151" i="5"/>
  <c r="H5131" i="5"/>
  <c r="H5115" i="5"/>
  <c r="H5107" i="5"/>
  <c r="H5103" i="5"/>
  <c r="H5099" i="5"/>
  <c r="H5095" i="5"/>
  <c r="H5091" i="5"/>
  <c r="H5067" i="5"/>
  <c r="H5063" i="5"/>
  <c r="H5031" i="5"/>
  <c r="H5023" i="5"/>
  <c r="H5019" i="5"/>
  <c r="H5015" i="5"/>
  <c r="H5011" i="5"/>
  <c r="H5007" i="5"/>
  <c r="H5003" i="5"/>
  <c r="H4995" i="5"/>
  <c r="H4979" i="5"/>
  <c r="H4971" i="5"/>
  <c r="H4967" i="5"/>
  <c r="H4955" i="5"/>
  <c r="H4947" i="5"/>
  <c r="H4927" i="5"/>
  <c r="H4919" i="5"/>
  <c r="H4903" i="5"/>
  <c r="H4899" i="5"/>
  <c r="H4895" i="5"/>
  <c r="H4891" i="5"/>
  <c r="H4867" i="5"/>
  <c r="H4863" i="5"/>
  <c r="H4859" i="5"/>
  <c r="H4855" i="5"/>
  <c r="H4851" i="5"/>
  <c r="H4847" i="5"/>
  <c r="H4831" i="5"/>
  <c r="H4811" i="5"/>
  <c r="H4807" i="5"/>
  <c r="H4803" i="5"/>
  <c r="H4783" i="5"/>
  <c r="H4755" i="5"/>
  <c r="H4743" i="5"/>
  <c r="H4735" i="5"/>
  <c r="H4731" i="5"/>
  <c r="H4723" i="5"/>
  <c r="H4699" i="5"/>
  <c r="H4695" i="5"/>
  <c r="H4691" i="5"/>
  <c r="H4687" i="5"/>
  <c r="H4667" i="5"/>
  <c r="H4663" i="5"/>
  <c r="H4659" i="5"/>
  <c r="H4655" i="5"/>
  <c r="H4647" i="5"/>
  <c r="H4643" i="5"/>
  <c r="H4639" i="5"/>
  <c r="H4635" i="5"/>
  <c r="H4623" i="5"/>
  <c r="H4619" i="5"/>
  <c r="H4607" i="5"/>
  <c r="H4603" i="5"/>
  <c r="H4599" i="5"/>
  <c r="H4591" i="5"/>
  <c r="H4579" i="5"/>
  <c r="H4575" i="5"/>
  <c r="H4571" i="5"/>
  <c r="H4563" i="5"/>
  <c r="H4559" i="5"/>
  <c r="H4531" i="5"/>
  <c r="H4523" i="5"/>
  <c r="H4519" i="5"/>
  <c r="H4515" i="5"/>
  <c r="H4511" i="5"/>
  <c r="H4507" i="5"/>
  <c r="H4499" i="5"/>
  <c r="H4495" i="5"/>
  <c r="H4491" i="5"/>
  <c r="H4483" i="5"/>
  <c r="H4475" i="5"/>
  <c r="H4471" i="5"/>
  <c r="H4467" i="5"/>
  <c r="H4463" i="5"/>
  <c r="H4459" i="5"/>
  <c r="H4447" i="5"/>
  <c r="H4419" i="5"/>
  <c r="H4407" i="5"/>
  <c r="H4403" i="5"/>
  <c r="H4395" i="5"/>
  <c r="H4379" i="5"/>
  <c r="H4371" i="5"/>
  <c r="H4367" i="5"/>
  <c r="H4351" i="5"/>
  <c r="H4343" i="5"/>
  <c r="H4339" i="5"/>
  <c r="H4331" i="5"/>
  <c r="H4319" i="5"/>
  <c r="H4307" i="5"/>
  <c r="H4295" i="5"/>
  <c r="H4287" i="5"/>
  <c r="H4283" i="5"/>
  <c r="H4279" i="5"/>
  <c r="H4275" i="5"/>
  <c r="H4271" i="5"/>
  <c r="H4267" i="5"/>
  <c r="H4251" i="5"/>
  <c r="H4247" i="5"/>
  <c r="H4239" i="5"/>
  <c r="H4227" i="5"/>
  <c r="H4215" i="5"/>
  <c r="H4199" i="5"/>
  <c r="H4191" i="5"/>
  <c r="H3467" i="5"/>
  <c r="H3463" i="5"/>
  <c r="H3455" i="5"/>
  <c r="H3439" i="5"/>
  <c r="H3435" i="5"/>
  <c r="H3431" i="5"/>
  <c r="H3423" i="5"/>
  <c r="H3415" i="5"/>
  <c r="H3391" i="5"/>
  <c r="H3387" i="5"/>
  <c r="H3383" i="5"/>
  <c r="H3375" i="5"/>
  <c r="H3371" i="5"/>
  <c r="H3363" i="5"/>
  <c r="H3347" i="5"/>
  <c r="H3343" i="5"/>
  <c r="H3335" i="5"/>
  <c r="H3331" i="5"/>
  <c r="H3323" i="5"/>
  <c r="H3319" i="5"/>
  <c r="H3291" i="5"/>
  <c r="H55" i="5"/>
  <c r="H47" i="5"/>
  <c r="H39" i="5"/>
  <c r="H35" i="5"/>
  <c r="H27" i="5"/>
  <c r="H19" i="5"/>
  <c r="H7" i="5"/>
  <c r="H2149" i="5"/>
  <c r="H2145" i="5"/>
  <c r="H2125" i="5"/>
  <c r="H2121" i="5"/>
  <c r="H2097" i="5"/>
  <c r="H2093" i="5"/>
  <c r="H2089" i="5"/>
  <c r="H2085" i="5"/>
  <c r="H2077" i="5"/>
  <c r="H2073" i="5"/>
  <c r="H2061" i="5"/>
  <c r="H2057" i="5"/>
  <c r="H2045" i="5"/>
  <c r="H2037" i="5"/>
  <c r="H2017" i="5"/>
  <c r="H2013" i="5"/>
  <c r="H2009" i="5"/>
  <c r="H1997" i="5"/>
  <c r="H1993" i="5"/>
  <c r="H1985" i="5"/>
  <c r="H1981" i="5"/>
  <c r="H1969" i="5"/>
  <c r="H1965" i="5"/>
  <c r="H1961" i="5"/>
  <c r="H1945" i="5"/>
  <c r="H1941" i="5"/>
  <c r="H1933" i="5"/>
  <c r="H1929" i="5"/>
  <c r="H1917" i="5"/>
  <c r="H1909" i="5"/>
  <c r="H1905" i="5"/>
  <c r="H1893" i="5"/>
  <c r="H1885" i="5"/>
  <c r="H1881" i="5"/>
  <c r="H1865" i="5"/>
  <c r="H1841" i="5"/>
  <c r="H1833" i="5"/>
  <c r="H1829" i="5"/>
  <c r="H1809" i="5"/>
  <c r="H1797" i="5"/>
  <c r="H1789" i="5"/>
  <c r="H1777" i="5"/>
  <c r="H1765" i="5"/>
  <c r="H1757" i="5"/>
  <c r="H1753" i="5"/>
  <c r="H1749" i="5"/>
  <c r="H1737" i="5"/>
  <c r="H1725" i="5"/>
  <c r="H1713" i="5"/>
  <c r="H1709" i="5"/>
  <c r="H4179" i="5"/>
  <c r="H4171" i="5"/>
  <c r="H4167" i="5"/>
  <c r="H4163" i="5"/>
  <c r="H4151" i="5"/>
  <c r="H4147" i="5"/>
  <c r="H4143" i="5"/>
  <c r="H4139" i="5"/>
  <c r="H4111" i="5"/>
  <c r="H4107" i="5"/>
  <c r="H4099" i="5"/>
  <c r="H4091" i="5"/>
  <c r="H4087" i="5"/>
  <c r="H4083" i="5"/>
  <c r="H4075" i="5"/>
  <c r="H4071" i="5"/>
  <c r="H4059" i="5"/>
  <c r="H4043" i="5"/>
  <c r="H4023" i="5"/>
  <c r="H4003" i="5"/>
  <c r="H3995" i="5"/>
  <c r="H3987" i="5"/>
  <c r="H3983" i="5"/>
  <c r="H3959" i="5"/>
  <c r="H3955" i="5"/>
  <c r="H3951" i="5"/>
  <c r="H3931" i="5"/>
  <c r="H3927" i="5"/>
  <c r="H3923" i="5"/>
  <c r="H3919" i="5"/>
  <c r="H3915" i="5"/>
  <c r="H3879" i="5"/>
  <c r="H3871" i="5"/>
  <c r="H3867" i="5"/>
  <c r="H3863" i="5"/>
  <c r="H3855" i="5"/>
  <c r="H3851" i="5"/>
  <c r="H3847" i="5"/>
  <c r="H3835" i="5"/>
  <c r="H3827" i="5"/>
  <c r="H3823" i="5"/>
  <c r="H3819" i="5"/>
  <c r="H3815" i="5"/>
  <c r="H3795" i="5"/>
  <c r="H3779" i="5"/>
  <c r="H3775" i="5"/>
  <c r="H3767" i="5"/>
  <c r="H3751" i="5"/>
  <c r="H3747" i="5"/>
  <c r="H3731" i="5"/>
  <c r="H3727" i="5"/>
  <c r="H3719" i="5"/>
  <c r="H3715" i="5"/>
  <c r="H3703" i="5"/>
  <c r="H3695" i="5"/>
  <c r="H3687" i="5"/>
  <c r="H3679" i="5"/>
  <c r="H3667" i="5"/>
  <c r="H3663" i="5"/>
  <c r="H3655" i="5"/>
  <c r="H3651" i="5"/>
  <c r="H3647" i="5"/>
  <c r="H3643" i="5"/>
  <c r="H3639" i="5"/>
  <c r="H3635" i="5"/>
  <c r="H3631" i="5"/>
  <c r="H3627" i="5"/>
  <c r="H3611" i="5"/>
  <c r="H3603" i="5"/>
  <c r="H3599" i="5"/>
  <c r="H3595" i="5"/>
  <c r="H3591" i="5"/>
  <c r="H3583" i="5"/>
  <c r="H3571" i="5"/>
  <c r="H3567" i="5"/>
  <c r="H3563" i="5"/>
  <c r="H3559" i="5"/>
  <c r="H3555" i="5"/>
  <c r="H3547" i="5"/>
  <c r="H3543" i="5"/>
  <c r="H3535" i="5"/>
  <c r="H3531" i="5"/>
  <c r="H3523" i="5"/>
  <c r="H3519" i="5"/>
  <c r="H3511" i="5"/>
  <c r="H3503" i="5"/>
  <c r="H3495" i="5"/>
  <c r="H3491" i="5"/>
  <c r="H3487" i="5"/>
  <c r="H3483" i="5"/>
  <c r="H3479" i="5"/>
  <c r="H3475" i="5"/>
  <c r="H1705" i="5"/>
  <c r="H1701" i="5"/>
  <c r="H1697" i="5"/>
  <c r="H1689" i="5"/>
  <c r="H1685" i="5"/>
  <c r="H1681" i="5"/>
  <c r="H1669" i="5"/>
  <c r="H1661" i="5"/>
  <c r="H1653" i="5"/>
  <c r="H5205" i="5"/>
  <c r="H5189" i="5"/>
  <c r="H5141" i="5"/>
  <c r="H5029" i="5"/>
  <c r="H5001" i="5"/>
  <c r="H4989" i="5"/>
  <c r="H4977" i="5"/>
  <c r="H4929" i="5"/>
  <c r="H4917" i="5"/>
  <c r="H4749" i="5"/>
  <c r="H4737" i="5"/>
  <c r="H4713" i="5"/>
  <c r="H4685" i="5"/>
  <c r="H4669" i="5"/>
  <c r="H4561" i="5"/>
  <c r="H4513" i="5"/>
  <c r="H4481" i="5"/>
  <c r="H4273" i="5"/>
  <c r="H5197" i="5"/>
  <c r="H5181" i="5"/>
  <c r="H5153" i="5"/>
  <c r="H5117" i="5"/>
  <c r="H5097" i="5"/>
  <c r="H5081" i="5"/>
  <c r="H5041" i="5"/>
  <c r="H5025" i="5"/>
  <c r="H4997" i="5"/>
  <c r="H4985" i="5"/>
  <c r="H4937" i="5"/>
  <c r="H4901" i="5"/>
  <c r="H4889" i="5"/>
  <c r="H4881" i="5"/>
  <c r="H4845" i="5"/>
  <c r="H4833" i="5"/>
  <c r="H4813" i="5"/>
  <c r="H4777" i="5"/>
  <c r="H4721" i="5"/>
  <c r="H4673" i="5"/>
  <c r="H4621" i="5"/>
  <c r="H4589" i="5"/>
  <c r="H4573" i="5"/>
  <c r="H4557" i="5"/>
  <c r="H4509" i="5"/>
  <c r="H4493" i="5"/>
  <c r="H4461" i="5"/>
  <c r="H4429" i="5"/>
  <c r="H4401" i="5"/>
  <c r="H4365" i="5"/>
  <c r="H4353" i="5"/>
  <c r="H4321" i="5"/>
  <c r="H4309" i="5"/>
  <c r="H4285" i="5"/>
  <c r="H4265" i="5"/>
  <c r="H5177" i="5"/>
  <c r="H5145" i="5"/>
  <c r="H5129" i="5"/>
  <c r="H5113" i="5"/>
  <c r="H5033" i="5"/>
  <c r="H5005" i="5"/>
  <c r="H4993" i="5"/>
  <c r="H4981" i="5"/>
  <c r="H4921" i="5"/>
  <c r="H4885" i="5"/>
  <c r="H4853" i="5"/>
  <c r="H4841" i="5"/>
  <c r="H4829" i="5"/>
  <c r="H4785" i="5"/>
  <c r="H4753" i="5"/>
  <c r="H4697" i="5"/>
  <c r="H4665" i="5"/>
  <c r="H4649" i="5"/>
  <c r="H4633" i="5"/>
  <c r="H4585" i="5"/>
  <c r="H4521" i="5"/>
  <c r="H4485" i="5"/>
  <c r="H4469" i="5"/>
  <c r="H4397" i="5"/>
  <c r="H4357" i="5"/>
  <c r="H4329" i="5"/>
  <c r="H4317" i="5"/>
  <c r="H4293" i="5"/>
  <c r="H4277" i="5"/>
  <c r="H4257" i="5"/>
  <c r="H5201" i="5"/>
  <c r="H5185" i="5"/>
  <c r="H5169" i="5"/>
  <c r="H5149" i="5"/>
  <c r="H5105" i="5"/>
  <c r="H5053" i="5"/>
  <c r="H4861" i="5"/>
  <c r="H4725" i="5"/>
  <c r="H4677" i="5"/>
  <c r="H4581" i="5"/>
  <c r="H4565" i="5"/>
  <c r="H4517" i="5"/>
  <c r="H4477" i="5"/>
  <c r="H4465" i="5"/>
  <c r="H4449" i="5"/>
  <c r="H4421" i="5"/>
  <c r="H4377" i="5"/>
  <c r="H4337" i="5"/>
  <c r="H4301" i="5"/>
  <c r="H4281" i="5"/>
  <c r="H1851" i="5"/>
  <c r="H1843" i="5"/>
  <c r="H1839" i="5"/>
  <c r="H1835" i="5"/>
  <c r="H1831" i="5"/>
  <c r="H1823" i="5"/>
  <c r="H1819" i="5"/>
  <c r="H1803" i="5"/>
  <c r="H1791" i="5"/>
  <c r="H1787" i="5"/>
  <c r="H1775" i="5"/>
  <c r="H1771" i="5"/>
  <c r="H1763" i="5"/>
  <c r="H1755" i="5"/>
  <c r="H1739" i="5"/>
  <c r="H1735" i="5"/>
  <c r="H1731" i="5"/>
  <c r="H1723" i="5"/>
  <c r="H1711" i="5"/>
  <c r="H1699" i="5"/>
  <c r="H1691" i="5"/>
  <c r="H1663" i="5"/>
  <c r="H1659" i="5"/>
  <c r="H1655" i="5"/>
  <c r="H1647" i="5"/>
  <c r="H4221" i="5"/>
  <c r="H4173" i="5"/>
  <c r="H4157" i="5"/>
  <c r="H4141" i="5"/>
  <c r="H4125" i="5"/>
  <c r="H4073" i="5"/>
  <c r="H4057" i="5"/>
  <c r="H3993" i="5"/>
  <c r="H3977" i="5"/>
  <c r="H3961" i="5"/>
  <c r="H3929" i="5"/>
  <c r="H3897" i="5"/>
  <c r="H3837" i="5"/>
  <c r="H3821" i="5"/>
  <c r="H3785" i="5"/>
  <c r="H3769" i="5"/>
  <c r="H3721" i="5"/>
  <c r="H3705" i="5"/>
  <c r="H3689" i="5"/>
  <c r="H3673" i="5"/>
  <c r="H3653" i="5"/>
  <c r="H3625" i="5"/>
  <c r="H3593" i="5"/>
  <c r="H3529" i="5"/>
  <c r="H3513" i="5"/>
  <c r="H3449" i="5"/>
  <c r="H3429" i="5"/>
  <c r="H3397" i="5"/>
  <c r="H3381" i="5"/>
  <c r="H3337" i="5"/>
  <c r="H3305" i="5"/>
  <c r="H61" i="5"/>
  <c r="H45" i="5"/>
  <c r="H9" i="5"/>
  <c r="H2071" i="5"/>
  <c r="H2055" i="5"/>
  <c r="H2023" i="5"/>
  <c r="H2007" i="5"/>
  <c r="H1991" i="5"/>
  <c r="H1899" i="5"/>
  <c r="H1867" i="5"/>
  <c r="H4249" i="5"/>
  <c r="H4133" i="5"/>
  <c r="H4117" i="5"/>
  <c r="H4101" i="5"/>
  <c r="H4085" i="5"/>
  <c r="H4033" i="5"/>
  <c r="H3985" i="5"/>
  <c r="H3969" i="5"/>
  <c r="H3921" i="5"/>
  <c r="H3905" i="5"/>
  <c r="H3873" i="5"/>
  <c r="H3857" i="5"/>
  <c r="H3825" i="5"/>
  <c r="H3777" i="5"/>
  <c r="H3733" i="5"/>
  <c r="H3669" i="5"/>
  <c r="H3597" i="5"/>
  <c r="H3581" i="5"/>
  <c r="H3565" i="5"/>
  <c r="H3537" i="5"/>
  <c r="H3517" i="5"/>
  <c r="H3501" i="5"/>
  <c r="H3485" i="5"/>
  <c r="H3441" i="5"/>
  <c r="H3425" i="5"/>
  <c r="H3409" i="5"/>
  <c r="H3393" i="5"/>
  <c r="H3377" i="5"/>
  <c r="H3297" i="5"/>
  <c r="H33" i="5"/>
  <c r="H2159" i="5"/>
  <c r="H2143" i="5"/>
  <c r="H2095" i="5"/>
  <c r="H2059" i="5"/>
  <c r="H2027" i="5"/>
  <c r="H1995" i="5"/>
  <c r="H1975" i="5"/>
  <c r="H1943" i="5"/>
  <c r="H1895" i="5"/>
  <c r="H4241" i="5"/>
  <c r="H4209" i="5"/>
  <c r="H4193" i="5"/>
  <c r="H4177" i="5"/>
  <c r="H4161" i="5"/>
  <c r="H4113" i="5"/>
  <c r="H4081" i="5"/>
  <c r="H4037" i="5"/>
  <c r="H4021" i="5"/>
  <c r="H4005" i="5"/>
  <c r="H3989" i="5"/>
  <c r="H3957" i="5"/>
  <c r="H3941" i="5"/>
  <c r="H3925" i="5"/>
  <c r="H3909" i="5"/>
  <c r="H3845" i="5"/>
  <c r="H3829" i="5"/>
  <c r="H3809" i="5"/>
  <c r="H3793" i="5"/>
  <c r="H3773" i="5"/>
  <c r="H3741" i="5"/>
  <c r="H3713" i="5"/>
  <c r="H3697" i="5"/>
  <c r="H3677" i="5"/>
  <c r="H3661" i="5"/>
  <c r="H3569" i="5"/>
  <c r="H3549" i="5"/>
  <c r="H3533" i="5"/>
  <c r="H3521" i="5"/>
  <c r="H3505" i="5"/>
  <c r="H3421" i="5"/>
  <c r="H3405" i="5"/>
  <c r="H3369" i="5"/>
  <c r="H3349" i="5"/>
  <c r="H53" i="5"/>
  <c r="H21" i="5"/>
  <c r="H2147" i="5"/>
  <c r="H2131" i="5"/>
  <c r="H2099" i="5"/>
  <c r="H2083" i="5"/>
  <c r="H2067" i="5"/>
  <c r="H1987" i="5"/>
  <c r="H1955" i="5"/>
  <c r="H1939" i="5"/>
  <c r="H1923" i="5"/>
  <c r="H1871" i="5"/>
  <c r="H4245" i="5"/>
  <c r="H4213" i="5"/>
  <c r="H4185" i="5"/>
  <c r="H4169" i="5"/>
  <c r="H4153" i="5"/>
  <c r="H4137" i="5"/>
  <c r="H4121" i="5"/>
  <c r="H4093" i="5"/>
  <c r="H4061" i="5"/>
  <c r="H4029" i="5"/>
  <c r="H3981" i="5"/>
  <c r="H3949" i="5"/>
  <c r="H3917" i="5"/>
  <c r="H3901" i="5"/>
  <c r="H3885" i="5"/>
  <c r="H3849" i="5"/>
  <c r="H3833" i="5"/>
  <c r="H3709" i="5"/>
  <c r="H3693" i="5"/>
  <c r="H3605" i="5"/>
  <c r="H3561" i="5"/>
  <c r="H3525" i="5"/>
  <c r="H3493" i="5"/>
  <c r="H3477" i="5"/>
  <c r="H3445" i="5"/>
  <c r="H3433" i="5"/>
  <c r="H3413" i="5"/>
  <c r="H3389" i="5"/>
  <c r="H3373" i="5"/>
  <c r="H3357" i="5"/>
  <c r="H3325" i="5"/>
  <c r="H3309" i="5"/>
  <c r="H3293" i="5"/>
  <c r="H25" i="5"/>
  <c r="H2135" i="5"/>
  <c r="H2119" i="5"/>
  <c r="H2075" i="5"/>
  <c r="H2063" i="5"/>
  <c r="H1935" i="5"/>
  <c r="H2944" i="5"/>
  <c r="H2752" i="5"/>
  <c r="H2496" i="5"/>
  <c r="H2368" i="5"/>
  <c r="H2304" i="5"/>
  <c r="H3210" i="5"/>
  <c r="H3178" i="5"/>
  <c r="H3146" i="5"/>
  <c r="H3050" i="5"/>
  <c r="H2215" i="5"/>
  <c r="H2514" i="5"/>
  <c r="H2498" i="5"/>
  <c r="H2494" i="5"/>
  <c r="H2492" i="5"/>
  <c r="H2490" i="5"/>
  <c r="H2488" i="5"/>
  <c r="H2484" i="5"/>
  <c r="H2482" i="5"/>
  <c r="H1635" i="5"/>
  <c r="H1627" i="5"/>
  <c r="H1623" i="5"/>
  <c r="H1621" i="5"/>
  <c r="H1611" i="5"/>
  <c r="H1607" i="5"/>
  <c r="H1603" i="5"/>
  <c r="H1595" i="5"/>
  <c r="H1587" i="5"/>
  <c r="H1579" i="5"/>
  <c r="H1577" i="5"/>
  <c r="H1573" i="5"/>
  <c r="H1567" i="5"/>
  <c r="H1563" i="5"/>
  <c r="H1561" i="5"/>
  <c r="H1559" i="5"/>
  <c r="H1557" i="5"/>
  <c r="H1551" i="5"/>
  <c r="H1545" i="5"/>
  <c r="H1535" i="5"/>
  <c r="H1533" i="5"/>
  <c r="H1529" i="5"/>
  <c r="H1525" i="5"/>
  <c r="H1519" i="5"/>
  <c r="H1517" i="5"/>
  <c r="H1515" i="5"/>
  <c r="H1513" i="5"/>
  <c r="H1511" i="5"/>
  <c r="H1497" i="5"/>
  <c r="H1485" i="5"/>
  <c r="H1483" i="5"/>
  <c r="H1481" i="5"/>
  <c r="H1477" i="5"/>
  <c r="H1471" i="5"/>
  <c r="H1469" i="5"/>
  <c r="H2476" i="5"/>
  <c r="H2472" i="5"/>
  <c r="H2468" i="5"/>
  <c r="H2466" i="5"/>
  <c r="H2464" i="5"/>
  <c r="H2450" i="5"/>
  <c r="H2446" i="5"/>
  <c r="H2442" i="5"/>
  <c r="H2436" i="5"/>
  <c r="H2434" i="5"/>
  <c r="H2430" i="5"/>
  <c r="H2426" i="5"/>
  <c r="H2422" i="5"/>
  <c r="H2414" i="5"/>
  <c r="H2408" i="5"/>
  <c r="H2406" i="5"/>
  <c r="H2390" i="5"/>
  <c r="H2388" i="5"/>
  <c r="H2386" i="5"/>
  <c r="H2378" i="5"/>
  <c r="H2372" i="5"/>
  <c r="H2364" i="5"/>
  <c r="H2358" i="5"/>
  <c r="H2356" i="5"/>
  <c r="H2352" i="5"/>
  <c r="H2350" i="5"/>
  <c r="H2348" i="5"/>
  <c r="H2346" i="5"/>
  <c r="H2342" i="5"/>
  <c r="H2332" i="5"/>
  <c r="H2330" i="5"/>
  <c r="H2326" i="5"/>
  <c r="H2324" i="5"/>
  <c r="H2320" i="5"/>
  <c r="H2314" i="5"/>
  <c r="H2310" i="5"/>
  <c r="H2308" i="5"/>
  <c r="H5180" i="5"/>
  <c r="H5156" i="5"/>
  <c r="H5120" i="5"/>
  <c r="H5116" i="5"/>
  <c r="H5108" i="5"/>
  <c r="H5104" i="5"/>
  <c r="H5092" i="5"/>
  <c r="H5078" i="5"/>
  <c r="H5072" i="5"/>
  <c r="H5060" i="5"/>
  <c r="H5054" i="5"/>
  <c r="H5026" i="5"/>
  <c r="H5020" i="5"/>
  <c r="H5016" i="5"/>
  <c r="H5004" i="5"/>
  <c r="H4978" i="5"/>
  <c r="H4968" i="5"/>
  <c r="H4960" i="5"/>
  <c r="H4956" i="5"/>
  <c r="H4950" i="5"/>
  <c r="H4912" i="5"/>
  <c r="H4894" i="5"/>
  <c r="H4888" i="5"/>
  <c r="H4876" i="5"/>
  <c r="H4854" i="5"/>
  <c r="H4830" i="5"/>
  <c r="H4826" i="5"/>
  <c r="H4802" i="5"/>
  <c r="H4798" i="5"/>
  <c r="H4794" i="5"/>
  <c r="H4786" i="5"/>
  <c r="H4774" i="5"/>
  <c r="H4770" i="5"/>
  <c r="H4766" i="5"/>
  <c r="H4760" i="5"/>
  <c r="H4748" i="5"/>
  <c r="H4740" i="5"/>
  <c r="H4732" i="5"/>
  <c r="H4714" i="5"/>
  <c r="H4698" i="5"/>
  <c r="H4684" i="5"/>
  <c r="H4676" i="5"/>
  <c r="H4672" i="5"/>
  <c r="H4660" i="5"/>
  <c r="H4648" i="5"/>
  <c r="H4632" i="5"/>
  <c r="H4624" i="5"/>
  <c r="H4616" i="5"/>
  <c r="H4612" i="5"/>
  <c r="H4604" i="5"/>
  <c r="H4596" i="5"/>
  <c r="H4582" i="5"/>
  <c r="H4578" i="5"/>
  <c r="H4574" i="5"/>
  <c r="H4556" i="5"/>
  <c r="H4544" i="5"/>
  <c r="H4484" i="5"/>
  <c r="H4482" i="5"/>
  <c r="H4464" i="5"/>
  <c r="H4452" i="5"/>
  <c r="H4444" i="5"/>
  <c r="H4438" i="5"/>
  <c r="H4432" i="5"/>
  <c r="H4420" i="5"/>
  <c r="H4408" i="5"/>
  <c r="H4396" i="5"/>
  <c r="H4390" i="5"/>
  <c r="H4372" i="5"/>
  <c r="H4362" i="5"/>
  <c r="H4350" i="5"/>
  <c r="H4344" i="5"/>
  <c r="H4332" i="5"/>
  <c r="H4312" i="5"/>
  <c r="H4298" i="5"/>
  <c r="H4282" i="5"/>
  <c r="H4256" i="5"/>
  <c r="H4232" i="5"/>
  <c r="H4226" i="5"/>
  <c r="H4222" i="5"/>
  <c r="H4216" i="5"/>
  <c r="H4204" i="5"/>
  <c r="H4186" i="5"/>
  <c r="H4174" i="5"/>
  <c r="H4162" i="5"/>
  <c r="H4126" i="5"/>
  <c r="H4116" i="5"/>
  <c r="H4108" i="5"/>
  <c r="H4104" i="5"/>
  <c r="H4096" i="5"/>
  <c r="H4092" i="5"/>
  <c r="H4084" i="5"/>
  <c r="H4078" i="5"/>
  <c r="H4074" i="5"/>
  <c r="H4066" i="5"/>
  <c r="H4052" i="5"/>
  <c r="H4046" i="5"/>
  <c r="H4040" i="5"/>
  <c r="H4016" i="5"/>
  <c r="H4010" i="5"/>
  <c r="H4006" i="5"/>
  <c r="H3968" i="5"/>
  <c r="H3964" i="5"/>
  <c r="H3956" i="5"/>
  <c r="H3952" i="5"/>
  <c r="H3938" i="5"/>
  <c r="H3924" i="5"/>
  <c r="H3904" i="5"/>
  <c r="H3894" i="5"/>
  <c r="H3888" i="5"/>
  <c r="H3884" i="5"/>
  <c r="H3874" i="5"/>
  <c r="H3822" i="5"/>
  <c r="H3812" i="5"/>
  <c r="H3800" i="5"/>
  <c r="H3784" i="5"/>
  <c r="H3772" i="5"/>
  <c r="H3756" i="5"/>
  <c r="H3728" i="5"/>
  <c r="H3690" i="5"/>
  <c r="H3678" i="5"/>
  <c r="H3674" i="5"/>
  <c r="H3666" i="5"/>
  <c r="H3660" i="5"/>
  <c r="H3640" i="5"/>
  <c r="H5164" i="5"/>
  <c r="H5158" i="5"/>
  <c r="H5140" i="5"/>
  <c r="H5128" i="5"/>
  <c r="H5122" i="5"/>
  <c r="H5118" i="5"/>
  <c r="H5088" i="5"/>
  <c r="H5082" i="5"/>
  <c r="H5076" i="5"/>
  <c r="H5064" i="5"/>
  <c r="H5046" i="5"/>
  <c r="H5040" i="5"/>
  <c r="H5030" i="5"/>
  <c r="H5024" i="5"/>
  <c r="H5006" i="5"/>
  <c r="H4988" i="5"/>
  <c r="H4964" i="5"/>
  <c r="H4952" i="5"/>
  <c r="H4942" i="5"/>
  <c r="H4940" i="5"/>
  <c r="H4928" i="5"/>
  <c r="H4880" i="5"/>
  <c r="H4868" i="5"/>
  <c r="H4860" i="5"/>
  <c r="H4842" i="5"/>
  <c r="H4836" i="5"/>
  <c r="H4834" i="5"/>
  <c r="H4824" i="5"/>
  <c r="H4816" i="5"/>
  <c r="H4812" i="5"/>
  <c r="H4808" i="5"/>
  <c r="H4800" i="5"/>
  <c r="H4796" i="5"/>
  <c r="H4792" i="5"/>
  <c r="H4776" i="5"/>
  <c r="H4768" i="5"/>
  <c r="H4764" i="5"/>
  <c r="H4750" i="5"/>
  <c r="H4738" i="5"/>
  <c r="H4734" i="5"/>
  <c r="H4726" i="5"/>
  <c r="H4718" i="5"/>
  <c r="H4708" i="5"/>
  <c r="H4704" i="5"/>
  <c r="H4700" i="5"/>
  <c r="H4686" i="5"/>
  <c r="H4682" i="5"/>
  <c r="H4654" i="5"/>
  <c r="H4650" i="5"/>
  <c r="H4630" i="5"/>
  <c r="H4626" i="5"/>
  <c r="H4598" i="5"/>
  <c r="H4584" i="5"/>
  <c r="H4580" i="5"/>
  <c r="H4576" i="5"/>
  <c r="H4566" i="5"/>
  <c r="H4548" i="5"/>
  <c r="H4542" i="5"/>
  <c r="H4524" i="5"/>
  <c r="H4506" i="5"/>
  <c r="H4446" i="5"/>
  <c r="H4442" i="5"/>
  <c r="H4436" i="5"/>
  <c r="H4424" i="5"/>
  <c r="H4418" i="5"/>
  <c r="H4412" i="5"/>
  <c r="H4406" i="5"/>
  <c r="H4394" i="5"/>
  <c r="H4382" i="5"/>
  <c r="H4376" i="5"/>
  <c r="H4358" i="5"/>
  <c r="H4302" i="5"/>
  <c r="H4296" i="5"/>
  <c r="H4284" i="5"/>
  <c r="H4272" i="5"/>
  <c r="H4266" i="5"/>
  <c r="H4260" i="5"/>
  <c r="H4254" i="5"/>
  <c r="H4242" i="5"/>
  <c r="H4236" i="5"/>
  <c r="H4230" i="5"/>
  <c r="H4218" i="5"/>
  <c r="H4194" i="5"/>
  <c r="H4188" i="5"/>
  <c r="H4182" i="5"/>
  <c r="H4164" i="5"/>
  <c r="H4152" i="5"/>
  <c r="H4142" i="5"/>
  <c r="H4134" i="5"/>
  <c r="H4100" i="5"/>
  <c r="H4088" i="5"/>
  <c r="H4082" i="5"/>
  <c r="H4068" i="5"/>
  <c r="H4062" i="5"/>
  <c r="H4050" i="5"/>
  <c r="H4032" i="5"/>
  <c r="H4020" i="5"/>
  <c r="H4014" i="5"/>
  <c r="H4002" i="5"/>
  <c r="H3996" i="5"/>
  <c r="H3990" i="5"/>
  <c r="H3984" i="5"/>
  <c r="H3978" i="5"/>
  <c r="H3942" i="5"/>
  <c r="H3928" i="5"/>
  <c r="H3922" i="5"/>
  <c r="H3916" i="5"/>
  <c r="H3900" i="5"/>
  <c r="H3890" i="5"/>
  <c r="H3882" i="5"/>
  <c r="H3876" i="5"/>
  <c r="H3870" i="5"/>
  <c r="H3864" i="5"/>
  <c r="H3858" i="5"/>
  <c r="H3846" i="5"/>
  <c r="H3840" i="5"/>
  <c r="H3832" i="5"/>
  <c r="H3826" i="5"/>
  <c r="H3820" i="5"/>
  <c r="H3792" i="5"/>
  <c r="H3780" i="5"/>
  <c r="H3766" i="5"/>
  <c r="H3760" i="5"/>
  <c r="H3754" i="5"/>
  <c r="H3748" i="5"/>
  <c r="H3742" i="5"/>
  <c r="H3730" i="5"/>
  <c r="H3724" i="5"/>
  <c r="H3718" i="5"/>
  <c r="H3706" i="5"/>
  <c r="H3700" i="5"/>
  <c r="H3688" i="5"/>
  <c r="H5168" i="5"/>
  <c r="H5154" i="5"/>
  <c r="H5138" i="5"/>
  <c r="H5114" i="5"/>
  <c r="H5090" i="5"/>
  <c r="H5080" i="5"/>
  <c r="H5074" i="5"/>
  <c r="H5066" i="5"/>
  <c r="H5056" i="5"/>
  <c r="H5034" i="5"/>
  <c r="H5028" i="5"/>
  <c r="H5022" i="5"/>
  <c r="H4998" i="5"/>
  <c r="H4980" i="5"/>
  <c r="H4972" i="5"/>
  <c r="H4954" i="5"/>
  <c r="H4948" i="5"/>
  <c r="H4938" i="5"/>
  <c r="H4926" i="5"/>
  <c r="H4908" i="5"/>
  <c r="H4902" i="5"/>
  <c r="H4890" i="5"/>
  <c r="H4866" i="5"/>
  <c r="H4562" i="5"/>
  <c r="H4552" i="5"/>
  <c r="H4546" i="5"/>
  <c r="H4540" i="5"/>
  <c r="H4534" i="5"/>
  <c r="H4516" i="5"/>
  <c r="H4486" i="5"/>
  <c r="H4478" i="5"/>
  <c r="H4472" i="5"/>
  <c r="H4454" i="5"/>
  <c r="H4440" i="5"/>
  <c r="H4416" i="5"/>
  <c r="H4404" i="5"/>
  <c r="H4392" i="5"/>
  <c r="H4386" i="5"/>
  <c r="H4360" i="5"/>
  <c r="H4354" i="5"/>
  <c r="H4322" i="5"/>
  <c r="H4310" i="5"/>
  <c r="H4304" i="5"/>
  <c r="H4292" i="5"/>
  <c r="H4280" i="5"/>
  <c r="H4274" i="5"/>
  <c r="H4246" i="5"/>
  <c r="H4240" i="5"/>
  <c r="H4220" i="5"/>
  <c r="H4214" i="5"/>
  <c r="H4202" i="5"/>
  <c r="H4178" i="5"/>
  <c r="H4154" i="5"/>
  <c r="H4140" i="5"/>
  <c r="H4136" i="5"/>
  <c r="H4114" i="5"/>
  <c r="H4102" i="5"/>
  <c r="H4090" i="5"/>
  <c r="H4058" i="5"/>
  <c r="H4048" i="5"/>
  <c r="H4042" i="5"/>
  <c r="H4030" i="5"/>
  <c r="H4022" i="5"/>
  <c r="H4012" i="5"/>
  <c r="H4000" i="5"/>
  <c r="H3994" i="5"/>
  <c r="H3982" i="5"/>
  <c r="H3976" i="5"/>
  <c r="H3970" i="5"/>
  <c r="H3958" i="5"/>
  <c r="H3950" i="5"/>
  <c r="H3944" i="5"/>
  <c r="H3932" i="5"/>
  <c r="H3926" i="5"/>
  <c r="H3912" i="5"/>
  <c r="H3898" i="5"/>
  <c r="H3892" i="5"/>
  <c r="H3886" i="5"/>
  <c r="H3878" i="5"/>
  <c r="H3872" i="5"/>
  <c r="H3862" i="5"/>
  <c r="H3850" i="5"/>
  <c r="H3844" i="5"/>
  <c r="H3836" i="5"/>
  <c r="H3824" i="5"/>
  <c r="H3810" i="5"/>
  <c r="H3802" i="5"/>
  <c r="H3794" i="5"/>
  <c r="H3746" i="5"/>
  <c r="H3740" i="5"/>
  <c r="H3726" i="5"/>
  <c r="H3720" i="5"/>
  <c r="H3714" i="5"/>
  <c r="H3704" i="5"/>
  <c r="H3662" i="5"/>
  <c r="H3654" i="5"/>
  <c r="H3648" i="5"/>
  <c r="H3642" i="5"/>
  <c r="H3636" i="5"/>
  <c r="H3626" i="5"/>
  <c r="H3622" i="5"/>
  <c r="H3614" i="5"/>
  <c r="H3612" i="5"/>
  <c r="H3596" i="5"/>
  <c r="H3590" i="5"/>
  <c r="H3582" i="5"/>
  <c r="H3574" i="5"/>
  <c r="H3562" i="5"/>
  <c r="H3556" i="5"/>
  <c r="H3546" i="5"/>
  <c r="H3542" i="5"/>
  <c r="H3538" i="5"/>
  <c r="H3534" i="5"/>
  <c r="H3526" i="5"/>
  <c r="H3516" i="5"/>
  <c r="H3508" i="5"/>
  <c r="H3504" i="5"/>
  <c r="H3492" i="5"/>
  <c r="H3490" i="5"/>
  <c r="H3482" i="5"/>
  <c r="H3478" i="5"/>
  <c r="H3472" i="5"/>
  <c r="H3454" i="5"/>
  <c r="H3450" i="5"/>
  <c r="H3446" i="5"/>
  <c r="H3438" i="5"/>
  <c r="H3430" i="5"/>
  <c r="H3428" i="5"/>
  <c r="H3424" i="5"/>
  <c r="H3396" i="5"/>
  <c r="H3390" i="5"/>
  <c r="H3370" i="5"/>
  <c r="H3364" i="5"/>
  <c r="H3362" i="5"/>
  <c r="H3354" i="5"/>
  <c r="H3346" i="5"/>
  <c r="H3340" i="5"/>
  <c r="H3326" i="5"/>
  <c r="H3324" i="5"/>
  <c r="H3320" i="5"/>
  <c r="H3310" i="5"/>
  <c r="H3302" i="5"/>
  <c r="H3296" i="5"/>
  <c r="H3292" i="5"/>
  <c r="H3284" i="5"/>
  <c r="H3276" i="5"/>
  <c r="H3272" i="5"/>
  <c r="H3268" i="5"/>
  <c r="H3264" i="5"/>
  <c r="H3256" i="5"/>
  <c r="H3252" i="5"/>
  <c r="H3236" i="5"/>
  <c r="H3234" i="5"/>
  <c r="H3230" i="5"/>
  <c r="H3226" i="5"/>
  <c r="H1092" i="5"/>
  <c r="H1088" i="5"/>
  <c r="H1080" i="5"/>
  <c r="H1068" i="5"/>
  <c r="H1056" i="5"/>
  <c r="H1052" i="5"/>
  <c r="H1044" i="5"/>
  <c r="H1040" i="5"/>
  <c r="H1028" i="5"/>
  <c r="H1022" i="5"/>
  <c r="H1020" i="5"/>
  <c r="H1018" i="5"/>
  <c r="H1010" i="5"/>
  <c r="H1002" i="5"/>
  <c r="H998" i="5"/>
  <c r="H994" i="5"/>
  <c r="H988" i="5"/>
  <c r="H984" i="5"/>
  <c r="H966" i="5"/>
  <c r="H962" i="5"/>
  <c r="H958" i="5"/>
  <c r="H954" i="5"/>
  <c r="H944" i="5"/>
  <c r="H942" i="5"/>
  <c r="H938" i="5"/>
  <c r="H936" i="5"/>
  <c r="H926" i="5"/>
  <c r="H902" i="5"/>
  <c r="H894" i="5"/>
  <c r="H888" i="5"/>
  <c r="H884" i="5"/>
  <c r="H876" i="5"/>
  <c r="H866" i="5"/>
  <c r="H864" i="5"/>
  <c r="H860" i="5"/>
  <c r="H852" i="5"/>
  <c r="H834" i="5"/>
  <c r="H832" i="5"/>
  <c r="H824" i="5"/>
  <c r="H814" i="5"/>
  <c r="H782" i="5"/>
  <c r="H762" i="5"/>
  <c r="H758" i="5"/>
  <c r="H750" i="5"/>
  <c r="H746" i="5"/>
  <c r="H742" i="5"/>
  <c r="H734" i="5"/>
  <c r="H728" i="5"/>
  <c r="H722" i="5"/>
  <c r="H718" i="5"/>
  <c r="H712" i="5"/>
  <c r="H706" i="5"/>
  <c r="H694" i="5"/>
  <c r="H686" i="5"/>
  <c r="H680" i="5"/>
  <c r="H660" i="5"/>
  <c r="H638" i="5"/>
  <c r="H632" i="5"/>
  <c r="H630" i="5"/>
  <c r="H606" i="5"/>
  <c r="H594" i="5"/>
  <c r="H552" i="5"/>
  <c r="H544" i="5"/>
  <c r="H534" i="5"/>
  <c r="H530" i="5"/>
  <c r="H526" i="5"/>
  <c r="H508" i="5"/>
  <c r="H504" i="5"/>
  <c r="H494" i="5"/>
  <c r="H488" i="5"/>
  <c r="H484" i="5"/>
  <c r="H482" i="5"/>
  <c r="H480" i="5"/>
  <c r="H474" i="5"/>
  <c r="H460" i="5"/>
  <c r="H452" i="5"/>
  <c r="H450" i="5"/>
  <c r="H442" i="5"/>
  <c r="H434" i="5"/>
  <c r="H428" i="5"/>
  <c r="H426" i="5"/>
  <c r="H3616" i="5"/>
  <c r="H3610" i="5"/>
  <c r="H3606" i="5"/>
  <c r="H3602" i="5"/>
  <c r="H3572" i="5"/>
  <c r="H3552" i="5"/>
  <c r="H3548" i="5"/>
  <c r="H3536" i="5"/>
  <c r="H3532" i="5"/>
  <c r="H3528" i="5"/>
  <c r="H3502" i="5"/>
  <c r="H3498" i="5"/>
  <c r="H3484" i="5"/>
  <c r="H3476" i="5"/>
  <c r="H3466" i="5"/>
  <c r="H3462" i="5"/>
  <c r="H3452" i="5"/>
  <c r="H3448" i="5"/>
  <c r="H3416" i="5"/>
  <c r="H3384" i="5"/>
  <c r="H3376" i="5"/>
  <c r="H3372" i="5"/>
  <c r="H3356" i="5"/>
  <c r="H3344" i="5"/>
  <c r="H3338" i="5"/>
  <c r="H3334" i="5"/>
  <c r="H3318" i="5"/>
  <c r="H3308" i="5"/>
  <c r="H3304" i="5"/>
  <c r="H3298" i="5"/>
  <c r="H3294" i="5"/>
  <c r="H3290" i="5"/>
  <c r="H3278" i="5"/>
  <c r="H3274" i="5"/>
  <c r="H3270" i="5"/>
  <c r="H3258" i="5"/>
  <c r="H3246" i="5"/>
  <c r="H3232" i="5"/>
  <c r="H1078" i="5"/>
  <c r="H1062" i="5"/>
  <c r="H1054" i="5"/>
  <c r="H1042" i="5"/>
  <c r="H1038" i="5"/>
  <c r="H1016" i="5"/>
  <c r="H1004" i="5"/>
  <c r="H992" i="5"/>
  <c r="H986" i="5"/>
  <c r="H982" i="5"/>
  <c r="H968" i="5"/>
  <c r="H930" i="5"/>
  <c r="H916" i="5"/>
  <c r="H908" i="5"/>
  <c r="H890" i="5"/>
  <c r="H882" i="5"/>
  <c r="H878" i="5"/>
  <c r="H870" i="5"/>
  <c r="H862" i="5"/>
  <c r="H844" i="5"/>
  <c r="H840" i="5"/>
  <c r="H812" i="5"/>
  <c r="H808" i="5"/>
  <c r="H798" i="5"/>
  <c r="H784" i="5"/>
  <c r="H780" i="5"/>
  <c r="H772" i="5"/>
  <c r="H756" i="5"/>
  <c r="H714" i="5"/>
  <c r="H708" i="5"/>
  <c r="H700" i="5"/>
  <c r="H696" i="5"/>
  <c r="H688" i="5"/>
  <c r="H682" i="5"/>
  <c r="H678" i="5"/>
  <c r="H674" i="5"/>
  <c r="H670" i="5"/>
  <c r="H662" i="5"/>
  <c r="H656" i="5"/>
  <c r="H652" i="5"/>
  <c r="H640" i="5"/>
  <c r="H622" i="5"/>
  <c r="H614" i="5"/>
  <c r="H608" i="5"/>
  <c r="H600" i="5"/>
  <c r="H578" i="5"/>
  <c r="H554" i="5"/>
  <c r="H528" i="5"/>
  <c r="H524" i="5"/>
  <c r="H502" i="5"/>
  <c r="H492" i="5"/>
  <c r="H420" i="5"/>
  <c r="H416" i="5"/>
  <c r="H386" i="5"/>
  <c r="H382" i="5"/>
  <c r="H378" i="5"/>
  <c r="H376" i="5"/>
  <c r="H374" i="5"/>
  <c r="H372" i="5"/>
  <c r="H358" i="5"/>
  <c r="H350" i="5"/>
  <c r="H344" i="5"/>
  <c r="H338" i="5"/>
  <c r="H334" i="5"/>
  <c r="H330" i="5"/>
  <c r="H326" i="5"/>
  <c r="H318" i="5"/>
  <c r="H308" i="5"/>
  <c r="H300" i="5"/>
  <c r="H296" i="5"/>
  <c r="H292" i="5"/>
  <c r="H282" i="5"/>
  <c r="H274" i="5"/>
  <c r="H258" i="5"/>
  <c r="H256" i="5"/>
  <c r="H254" i="5"/>
  <c r="H250" i="5"/>
  <c r="H230" i="5"/>
  <c r="H228" i="5"/>
  <c r="H224" i="5"/>
  <c r="H214" i="5"/>
  <c r="H208" i="5"/>
  <c r="H200" i="5"/>
  <c r="H198" i="5"/>
  <c r="H188" i="5"/>
  <c r="H186" i="5"/>
  <c r="H182" i="5"/>
  <c r="H180" i="5"/>
  <c r="H174" i="5"/>
  <c r="H172" i="5"/>
  <c r="H170" i="5"/>
  <c r="H166" i="5"/>
  <c r="H162" i="5"/>
  <c r="H158" i="5"/>
  <c r="H156" i="5"/>
  <c r="H154" i="5"/>
  <c r="H152" i="5"/>
  <c r="H150" i="5"/>
  <c r="H148" i="5"/>
  <c r="H138" i="5"/>
  <c r="H136" i="5"/>
  <c r="H128" i="5"/>
  <c r="H126" i="5"/>
  <c r="H124" i="5"/>
  <c r="H118" i="5"/>
  <c r="H112" i="5"/>
  <c r="H104" i="5"/>
  <c r="H102" i="5"/>
  <c r="H98" i="5"/>
  <c r="H94" i="5"/>
  <c r="H92" i="5"/>
  <c r="H86" i="5"/>
  <c r="H76" i="5"/>
  <c r="H72" i="5"/>
  <c r="H70" i="5"/>
  <c r="H66" i="5"/>
  <c r="H52" i="5"/>
  <c r="H48" i="5"/>
  <c r="H46" i="5"/>
  <c r="H42" i="5"/>
  <c r="H38" i="5"/>
  <c r="H30" i="5"/>
  <c r="H24" i="5"/>
  <c r="H22" i="5"/>
  <c r="H18" i="5"/>
  <c r="H16" i="5"/>
  <c r="H12" i="5"/>
  <c r="H2156" i="5"/>
  <c r="H2152" i="5"/>
  <c r="H2146" i="5"/>
  <c r="H2138" i="5"/>
  <c r="H2134" i="5"/>
  <c r="H2128" i="5"/>
  <c r="H2124" i="5"/>
  <c r="H2122" i="5"/>
  <c r="H2118" i="5"/>
  <c r="H2112" i="5"/>
  <c r="H2110" i="5"/>
  <c r="H2108" i="5"/>
  <c r="H2106" i="5"/>
  <c r="H2096" i="5"/>
  <c r="H2088" i="5"/>
  <c r="H2084" i="5"/>
  <c r="H2080" i="5"/>
  <c r="H2068" i="5"/>
  <c r="H2062" i="5"/>
  <c r="H2058" i="5"/>
  <c r="H2048" i="5"/>
  <c r="H2046" i="5"/>
  <c r="H2044" i="5"/>
  <c r="H2038" i="5"/>
  <c r="H2034" i="5"/>
  <c r="H2032" i="5"/>
  <c r="H2026" i="5"/>
  <c r="H2022" i="5"/>
  <c r="H2020" i="5"/>
  <c r="H2018" i="5"/>
  <c r="H2016" i="5"/>
  <c r="H2012" i="5"/>
  <c r="H2004" i="5"/>
  <c r="H2000" i="5"/>
  <c r="H1994" i="5"/>
  <c r="H1992" i="5"/>
  <c r="H1982" i="5"/>
  <c r="H1980" i="5"/>
  <c r="H1978" i="5"/>
  <c r="H1974" i="5"/>
  <c r="H1968" i="5"/>
  <c r="H1966" i="5"/>
  <c r="H1960" i="5"/>
  <c r="H1952" i="5"/>
  <c r="H1942" i="5"/>
  <c r="H1940" i="5"/>
  <c r="H1932" i="5"/>
  <c r="H1930" i="5"/>
  <c r="H1926" i="5"/>
  <c r="H1924" i="5"/>
  <c r="H1914" i="5"/>
  <c r="H1910" i="5"/>
  <c r="H1906" i="5"/>
  <c r="H1892" i="5"/>
  <c r="H1890" i="5"/>
  <c r="H1888" i="5"/>
  <c r="H1876" i="5"/>
  <c r="H1870" i="5"/>
  <c r="H1868" i="5"/>
  <c r="H1866" i="5"/>
  <c r="H1864" i="5"/>
  <c r="H1858" i="5"/>
  <c r="H1854" i="5"/>
  <c r="H1842" i="5"/>
  <c r="H1834" i="5"/>
  <c r="H1830" i="5"/>
  <c r="H1828" i="5"/>
  <c r="H1826" i="5"/>
  <c r="H1822" i="5"/>
  <c r="H1816" i="5"/>
  <c r="H1814" i="5"/>
  <c r="H1806" i="5"/>
  <c r="H1804" i="5"/>
  <c r="H1802" i="5"/>
  <c r="H1800" i="5"/>
  <c r="H1796" i="5"/>
  <c r="H1794" i="5"/>
  <c r="H1788" i="5"/>
  <c r="H1778" i="5"/>
  <c r="H1772" i="5"/>
  <c r="H1766" i="5"/>
  <c r="H1762" i="5"/>
  <c r="H1756" i="5"/>
  <c r="H1752" i="5"/>
  <c r="H1746" i="5"/>
  <c r="H1742" i="5"/>
  <c r="H1740" i="5"/>
  <c r="H1738" i="5"/>
  <c r="H1736" i="5"/>
  <c r="H1726" i="5"/>
  <c r="H1720" i="5"/>
  <c r="H1716" i="5"/>
  <c r="H1714" i="5"/>
  <c r="H1712" i="5"/>
  <c r="H1710" i="5"/>
  <c r="H1702" i="5"/>
  <c r="H1688" i="5"/>
  <c r="H1686" i="5"/>
  <c r="H1678" i="5"/>
  <c r="H1676" i="5"/>
  <c r="H1674" i="5"/>
  <c r="H1672" i="5"/>
  <c r="H1664" i="5"/>
  <c r="H1660" i="5"/>
  <c r="H1654" i="5"/>
  <c r="H1652" i="5"/>
  <c r="H1650" i="5"/>
  <c r="H1640" i="5"/>
  <c r="H1638" i="5"/>
  <c r="H1636" i="5"/>
  <c r="H1634" i="5"/>
  <c r="H1630" i="5"/>
  <c r="H1626" i="5"/>
  <c r="H1624" i="5"/>
  <c r="H1614" i="5"/>
  <c r="H1612" i="5"/>
  <c r="H1610" i="5"/>
  <c r="H1608" i="5"/>
  <c r="H1604" i="5"/>
  <c r="H1602" i="5"/>
  <c r="H1600" i="5"/>
  <c r="H1598" i="5"/>
  <c r="H1592" i="5"/>
  <c r="H1588" i="5"/>
  <c r="H1586" i="5"/>
  <c r="H1572" i="5"/>
  <c r="H1570" i="5"/>
  <c r="H1566" i="5"/>
  <c r="H1562" i="5"/>
  <c r="H3283" i="5"/>
  <c r="H3279" i="5"/>
  <c r="H3271" i="5"/>
  <c r="H3267" i="5"/>
  <c r="H3261" i="5"/>
  <c r="H3259" i="5"/>
  <c r="H3257" i="5"/>
  <c r="H3249" i="5"/>
  <c r="H3245" i="5"/>
  <c r="H3243" i="5"/>
  <c r="H3239" i="5"/>
  <c r="H3231" i="5"/>
  <c r="H3227" i="5"/>
  <c r="H1093" i="5"/>
  <c r="H1089" i="5"/>
  <c r="H1087" i="5"/>
  <c r="H1083" i="5"/>
  <c r="H1065" i="5"/>
  <c r="H1063" i="5"/>
  <c r="H1061" i="5"/>
  <c r="H1047" i="5"/>
  <c r="H1043" i="5"/>
  <c r="H1035" i="5"/>
  <c r="H1027" i="5"/>
  <c r="H1019" i="5"/>
  <c r="H1017" i="5"/>
  <c r="H1013" i="5"/>
  <c r="H1009" i="5"/>
  <c r="H1001" i="5"/>
  <c r="H991" i="5"/>
  <c r="H989" i="5"/>
  <c r="H987" i="5"/>
  <c r="H979" i="5"/>
  <c r="H975" i="5"/>
  <c r="H967" i="5"/>
  <c r="H965" i="5"/>
  <c r="H963" i="5"/>
  <c r="H961" i="5"/>
  <c r="H959" i="5"/>
  <c r="H951" i="5"/>
  <c r="H949" i="5"/>
  <c r="H943" i="5"/>
  <c r="H941" i="5"/>
  <c r="H933" i="5"/>
  <c r="H921" i="5"/>
  <c r="H919" i="5"/>
  <c r="H917" i="5"/>
  <c r="H913" i="5"/>
  <c r="H911" i="5"/>
  <c r="H905" i="5"/>
  <c r="H901" i="5"/>
  <c r="H885" i="5"/>
  <c r="H875" i="5"/>
  <c r="H869" i="5"/>
  <c r="H867" i="5"/>
  <c r="H861" i="5"/>
  <c r="H859" i="5"/>
  <c r="H853" i="5"/>
  <c r="H849" i="5"/>
  <c r="H843" i="5"/>
  <c r="H841" i="5"/>
  <c r="H839" i="5"/>
  <c r="H837" i="5"/>
  <c r="H833" i="5"/>
  <c r="H823" i="5"/>
  <c r="H815" i="5"/>
  <c r="H811" i="5"/>
  <c r="H807" i="5"/>
  <c r="H801" i="5"/>
  <c r="H795" i="5"/>
  <c r="H791" i="5"/>
  <c r="H789" i="5"/>
  <c r="H785" i="5"/>
  <c r="H783" i="5"/>
  <c r="H781" i="5"/>
  <c r="H771" i="5"/>
  <c r="H763" i="5"/>
  <c r="H757" i="5"/>
  <c r="H755" i="5"/>
  <c r="H753" i="5"/>
  <c r="H747" i="5"/>
  <c r="H1552" i="5"/>
  <c r="H1548" i="5"/>
  <c r="H1538" i="5"/>
  <c r="H1536" i="5"/>
  <c r="H1534" i="5"/>
  <c r="H1528" i="5"/>
  <c r="H1524" i="5"/>
  <c r="H1520" i="5"/>
  <c r="H1512" i="5"/>
  <c r="H1510" i="5"/>
  <c r="H1508" i="5"/>
  <c r="H1506" i="5"/>
  <c r="H1504" i="5"/>
  <c r="H1500" i="5"/>
  <c r="H1494" i="5"/>
  <c r="H1484" i="5"/>
  <c r="H1482" i="5"/>
  <c r="H1478" i="5"/>
  <c r="H1472" i="5"/>
  <c r="H1466" i="5"/>
  <c r="H1462" i="5"/>
  <c r="H1460" i="5"/>
  <c r="H1452" i="5"/>
  <c r="H1450" i="5"/>
  <c r="H1448" i="5"/>
  <c r="H1446" i="5"/>
  <c r="H1440" i="5"/>
  <c r="H1434" i="5"/>
  <c r="H1430" i="5"/>
  <c r="H1426" i="5"/>
  <c r="H1424" i="5"/>
  <c r="H1422" i="5"/>
  <c r="H1420" i="5"/>
  <c r="H1414" i="5"/>
  <c r="H1410" i="5"/>
  <c r="H1408" i="5"/>
  <c r="H1404" i="5"/>
  <c r="H1398" i="5"/>
  <c r="H1396" i="5"/>
  <c r="H1394" i="5"/>
  <c r="H1388" i="5"/>
  <c r="H1384" i="5"/>
  <c r="H1382" i="5"/>
  <c r="H1380" i="5"/>
  <c r="H1378" i="5"/>
  <c r="H1374" i="5"/>
  <c r="H1366" i="5"/>
  <c r="H1362" i="5"/>
  <c r="H1358" i="5"/>
  <c r="H1356" i="5"/>
  <c r="H1352" i="5"/>
  <c r="H1342" i="5"/>
  <c r="H1340" i="5"/>
  <c r="H1336" i="5"/>
  <c r="H1332" i="5"/>
  <c r="H1330" i="5"/>
  <c r="H1328" i="5"/>
  <c r="H1324" i="5"/>
  <c r="H1322" i="5"/>
  <c r="H1318" i="5"/>
  <c r="H1312" i="5"/>
  <c r="H1308" i="5"/>
  <c r="H1306" i="5"/>
  <c r="H1302" i="5"/>
  <c r="H1298" i="5"/>
  <c r="H1294" i="5"/>
  <c r="H1290" i="5"/>
  <c r="H1286" i="5"/>
  <c r="H1284" i="5"/>
  <c r="H1280" i="5"/>
  <c r="H1278" i="5"/>
  <c r="H1268" i="5"/>
  <c r="H1258" i="5"/>
  <c r="H1256" i="5"/>
  <c r="H1244" i="5"/>
  <c r="H1240" i="5"/>
  <c r="H1234" i="5"/>
  <c r="H1230" i="5"/>
  <c r="H1226" i="5"/>
  <c r="H1220" i="5"/>
  <c r="H1202" i="5"/>
  <c r="H1196" i="5"/>
  <c r="H1190" i="5"/>
  <c r="H1180" i="5"/>
  <c r="H1178" i="5"/>
  <c r="H1172" i="5"/>
  <c r="H1170" i="5"/>
  <c r="H1168" i="5"/>
  <c r="H1158" i="5"/>
  <c r="H1156" i="5"/>
  <c r="H1154" i="5"/>
  <c r="H1152" i="5"/>
  <c r="H1148" i="5"/>
  <c r="H1142" i="5"/>
  <c r="H1140" i="5"/>
  <c r="H1132" i="5"/>
  <c r="H1130" i="5"/>
  <c r="H1128" i="5"/>
  <c r="H1126" i="5"/>
  <c r="H1122" i="5"/>
  <c r="H1120" i="5"/>
  <c r="H1118" i="5"/>
  <c r="H1112" i="5"/>
  <c r="H1110" i="5"/>
  <c r="H1108" i="5"/>
  <c r="H1102" i="5"/>
  <c r="H1098" i="5"/>
  <c r="H1096" i="5"/>
  <c r="H3224" i="5"/>
  <c r="H3222" i="5"/>
  <c r="H3206" i="5"/>
  <c r="H3204" i="5"/>
  <c r="H3202" i="5"/>
  <c r="H3198" i="5"/>
  <c r="H3196" i="5"/>
  <c r="H3194" i="5"/>
  <c r="H3192" i="5"/>
  <c r="H3190" i="5"/>
  <c r="H3186" i="5"/>
  <c r="H3174" i="5"/>
  <c r="H3172" i="5"/>
  <c r="H3168" i="5"/>
  <c r="H3166" i="5"/>
  <c r="H3164" i="5"/>
  <c r="H3154" i="5"/>
  <c r="H3152" i="5"/>
  <c r="H3150" i="5"/>
  <c r="H3138" i="5"/>
  <c r="H3128" i="5"/>
  <c r="H3126" i="5"/>
  <c r="H3118" i="5"/>
  <c r="H3112" i="5"/>
  <c r="H3108" i="5"/>
  <c r="H3106" i="5"/>
  <c r="H3104" i="5"/>
  <c r="H3100" i="5"/>
  <c r="H3098" i="5"/>
  <c r="H3096" i="5"/>
  <c r="H3090" i="5"/>
  <c r="H3088" i="5"/>
  <c r="H3084" i="5"/>
  <c r="H3076" i="5"/>
  <c r="H3070" i="5"/>
  <c r="H3064" i="5"/>
  <c r="H3062" i="5"/>
  <c r="H3058" i="5"/>
  <c r="H3052" i="5"/>
  <c r="H3046" i="5"/>
  <c r="H739" i="5"/>
  <c r="H731" i="5"/>
  <c r="H725" i="5"/>
  <c r="H723" i="5"/>
  <c r="H721" i="5"/>
  <c r="H715" i="5"/>
  <c r="H709" i="5"/>
  <c r="H707" i="5"/>
  <c r="H705" i="5"/>
  <c r="H703" i="5"/>
  <c r="H697" i="5"/>
  <c r="H685" i="5"/>
  <c r="H683" i="5"/>
  <c r="H681" i="5"/>
  <c r="H673" i="5"/>
  <c r="H669" i="5"/>
  <c r="H661" i="5"/>
  <c r="H657" i="5"/>
  <c r="H655" i="5"/>
  <c r="H653" i="5"/>
  <c r="H645" i="5"/>
  <c r="H637" i="5"/>
  <c r="H629" i="5"/>
  <c r="H623" i="5"/>
  <c r="H619" i="5"/>
  <c r="H611" i="5"/>
  <c r="H605" i="5"/>
  <c r="H603" i="5"/>
  <c r="H595" i="5"/>
  <c r="H591" i="5"/>
  <c r="H589" i="5"/>
  <c r="H587" i="5"/>
  <c r="H583" i="5"/>
  <c r="H581" i="5"/>
  <c r="H579" i="5"/>
  <c r="H577" i="5"/>
  <c r="H575" i="5"/>
  <c r="H573" i="5"/>
  <c r="H561" i="5"/>
  <c r="H559" i="5"/>
  <c r="H557" i="5"/>
  <c r="H555" i="5"/>
  <c r="H549" i="5"/>
  <c r="H547" i="5"/>
  <c r="H537" i="5"/>
  <c r="H535" i="5"/>
  <c r="H533" i="5"/>
  <c r="H531" i="5"/>
  <c r="H529" i="5"/>
  <c r="H525" i="5"/>
  <c r="H521" i="5"/>
  <c r="H513" i="5"/>
  <c r="H511" i="5"/>
  <c r="H509" i="5"/>
  <c r="H505" i="5"/>
  <c r="H503" i="5"/>
  <c r="H493" i="5"/>
  <c r="H483" i="5"/>
  <c r="H479" i="5"/>
  <c r="H477" i="5"/>
  <c r="H471" i="5"/>
  <c r="H467" i="5"/>
  <c r="H465" i="5"/>
  <c r="H461" i="5"/>
  <c r="H457" i="5"/>
  <c r="H453" i="5"/>
  <c r="H451" i="5"/>
  <c r="H449" i="5"/>
  <c r="H443" i="5"/>
  <c r="H437" i="5"/>
  <c r="H433" i="5"/>
  <c r="H429" i="5"/>
  <c r="H427" i="5"/>
  <c r="H425" i="5"/>
  <c r="H419" i="5"/>
  <c r="H413" i="5"/>
  <c r="H409" i="5"/>
  <c r="H399" i="5"/>
  <c r="H397" i="5"/>
  <c r="H393" i="5"/>
  <c r="H391" i="5"/>
  <c r="H383" i="5"/>
  <c r="H381" i="5"/>
  <c r="H377" i="5"/>
  <c r="H375" i="5"/>
  <c r="H373" i="5"/>
  <c r="H359" i="5"/>
  <c r="H357" i="5"/>
  <c r="H355" i="5"/>
  <c r="H353" i="5"/>
  <c r="H349" i="5"/>
  <c r="H347" i="5"/>
  <c r="H343" i="5"/>
  <c r="H341" i="5"/>
  <c r="H333" i="5"/>
  <c r="H331" i="5"/>
  <c r="H327" i="5"/>
  <c r="H325" i="5"/>
  <c r="H319" i="5"/>
  <c r="H315" i="5"/>
  <c r="H307" i="5"/>
  <c r="H305" i="5"/>
  <c r="H301" i="5"/>
  <c r="H299" i="5"/>
  <c r="H297" i="5"/>
  <c r="H295" i="5"/>
  <c r="H289" i="5"/>
  <c r="H281" i="5"/>
  <c r="H279" i="5"/>
  <c r="H277" i="5"/>
  <c r="H275" i="5"/>
  <c r="H273" i="5"/>
  <c r="H265" i="5"/>
  <c r="H251" i="5"/>
  <c r="H249" i="5"/>
  <c r="H243" i="5"/>
  <c r="H239" i="5"/>
  <c r="H237" i="5"/>
  <c r="H233" i="5"/>
  <c r="H229" i="5"/>
  <c r="H227" i="5"/>
  <c r="H217" i="5"/>
  <c r="H213" i="5"/>
  <c r="H207" i="5"/>
  <c r="H205" i="5"/>
  <c r="H203" i="5"/>
  <c r="H201" i="5"/>
  <c r="H197" i="5"/>
  <c r="H179" i="5"/>
  <c r="H175" i="5"/>
  <c r="H173" i="5"/>
  <c r="H171" i="5"/>
  <c r="H163" i="5"/>
  <c r="H147" i="5"/>
  <c r="H141" i="5"/>
  <c r="H139" i="5"/>
  <c r="H137" i="5"/>
  <c r="H123" i="5"/>
  <c r="H121" i="5"/>
  <c r="H115" i="5"/>
  <c r="H111" i="5"/>
  <c r="H109" i="5"/>
  <c r="H105" i="5"/>
  <c r="H101" i="5"/>
  <c r="H95" i="5"/>
  <c r="H93" i="5"/>
  <c r="H85" i="5"/>
  <c r="H79" i="5"/>
  <c r="H75" i="5"/>
  <c r="H71" i="5"/>
  <c r="H63" i="5"/>
  <c r="H3042" i="5"/>
  <c r="H3034" i="5"/>
  <c r="H3016" i="5"/>
  <c r="H3014" i="5"/>
  <c r="H3012" i="5"/>
  <c r="H3008" i="5"/>
  <c r="H3004" i="5"/>
  <c r="H2998" i="5"/>
  <c r="H2990" i="5"/>
  <c r="H2988" i="5"/>
  <c r="H2982" i="5"/>
  <c r="H2980" i="5"/>
  <c r="H2978" i="5"/>
  <c r="H2974" i="5"/>
  <c r="H2968" i="5"/>
  <c r="H2950" i="5"/>
  <c r="H2948" i="5"/>
  <c r="H2946" i="5"/>
  <c r="H2938" i="5"/>
  <c r="H2936" i="5"/>
  <c r="H2926" i="5"/>
  <c r="H2920" i="5"/>
  <c r="H2918" i="5"/>
  <c r="H2914" i="5"/>
  <c r="H2904" i="5"/>
  <c r="H2902" i="5"/>
  <c r="H2898" i="5"/>
  <c r="H2894" i="5"/>
  <c r="H2892" i="5"/>
  <c r="H2884" i="5"/>
  <c r="H2876" i="5"/>
  <c r="H2874" i="5"/>
  <c r="H2872" i="5"/>
  <c r="H2870" i="5"/>
  <c r="H2866" i="5"/>
  <c r="H2864" i="5"/>
  <c r="H2860" i="5"/>
  <c r="H2856" i="5"/>
  <c r="H2854" i="5"/>
  <c r="H2846" i="5"/>
  <c r="H2840" i="5"/>
  <c r="H2834" i="5"/>
  <c r="H2822" i="5"/>
  <c r="H2818" i="5"/>
  <c r="H2808" i="5"/>
  <c r="H2804" i="5"/>
  <c r="H2800" i="5"/>
  <c r="H2796" i="5"/>
  <c r="H2792" i="5"/>
  <c r="H2788" i="5"/>
  <c r="H2778" i="5"/>
  <c r="H2774" i="5"/>
  <c r="H2770" i="5"/>
  <c r="H2768" i="5"/>
  <c r="H2766" i="5"/>
  <c r="H2758" i="5"/>
  <c r="H2750" i="5"/>
  <c r="H2746" i="5"/>
  <c r="H2744" i="5"/>
  <c r="H2740" i="5"/>
  <c r="H2732" i="5"/>
  <c r="H2728" i="5"/>
  <c r="H2722" i="5"/>
  <c r="H2718" i="5"/>
  <c r="H2712" i="5"/>
  <c r="H2706" i="5"/>
  <c r="H2702" i="5"/>
  <c r="H2700" i="5"/>
  <c r="H2698" i="5"/>
  <c r="H2676" i="5"/>
  <c r="H2672" i="5"/>
  <c r="H2668" i="5"/>
  <c r="H2666" i="5"/>
  <c r="H2660" i="5"/>
  <c r="H2658" i="5"/>
  <c r="H2656" i="5"/>
  <c r="H2650" i="5"/>
  <c r="H2648" i="5"/>
  <c r="H2644" i="5"/>
  <c r="H2642" i="5"/>
  <c r="H2640" i="5"/>
  <c r="H2634" i="5"/>
  <c r="H2632" i="5"/>
  <c r="H2630" i="5"/>
  <c r="H2626" i="5"/>
  <c r="H2620" i="5"/>
  <c r="H2618" i="5"/>
  <c r="H2614" i="5"/>
  <c r="H2610" i="5"/>
  <c r="H2606" i="5"/>
  <c r="H2594" i="5"/>
  <c r="H2590" i="5"/>
  <c r="H2588" i="5"/>
  <c r="H2582" i="5"/>
  <c r="H2580" i="5"/>
  <c r="H2576" i="5"/>
  <c r="H2570" i="5"/>
  <c r="H2568" i="5"/>
  <c r="H2566" i="5"/>
  <c r="H2550" i="5"/>
  <c r="H2544" i="5"/>
  <c r="H2538" i="5"/>
  <c r="H2536" i="5"/>
  <c r="H2530" i="5"/>
  <c r="H2528" i="5"/>
  <c r="H2524" i="5"/>
  <c r="H2516" i="5"/>
  <c r="H1459" i="5"/>
  <c r="H1455" i="5"/>
  <c r="H1451" i="5"/>
  <c r="H1445" i="5"/>
  <c r="H1443" i="5"/>
  <c r="H1433" i="5"/>
  <c r="H1425" i="5"/>
  <c r="H1417" i="5"/>
  <c r="H1407" i="5"/>
  <c r="H1403" i="5"/>
  <c r="H1399" i="5"/>
  <c r="H1395" i="5"/>
  <c r="H1391" i="5"/>
  <c r="H1385" i="5"/>
  <c r="H1381" i="5"/>
  <c r="H1379" i="5"/>
  <c r="H1375" i="5"/>
  <c r="H1359" i="5"/>
  <c r="H1357" i="5"/>
  <c r="H1355" i="5"/>
  <c r="H1353" i="5"/>
  <c r="H1343" i="5"/>
  <c r="H1337" i="5"/>
  <c r="H1333" i="5"/>
  <c r="H1327" i="5"/>
  <c r="H1319" i="5"/>
  <c r="H1315" i="5"/>
  <c r="H1305" i="5"/>
  <c r="H1295" i="5"/>
  <c r="H1271" i="5"/>
  <c r="H1265" i="5"/>
  <c r="H1255" i="5"/>
  <c r="H1253" i="5"/>
  <c r="H1251" i="5"/>
  <c r="H1249" i="5"/>
  <c r="H1245" i="5"/>
  <c r="H1231" i="5"/>
  <c r="H1227" i="5"/>
  <c r="H1223" i="5"/>
  <c r="H1219" i="5"/>
  <c r="H1217" i="5"/>
  <c r="H1215" i="5"/>
  <c r="H1211" i="5"/>
  <c r="H1205" i="5"/>
  <c r="H1203" i="5"/>
  <c r="H1197" i="5"/>
  <c r="H1195" i="5"/>
  <c r="H1193" i="5"/>
  <c r="H1183" i="5"/>
  <c r="H1181" i="5"/>
  <c r="H1179" i="5"/>
  <c r="H1177" i="5"/>
  <c r="H1171" i="5"/>
  <c r="H1165" i="5"/>
  <c r="H1161" i="5"/>
  <c r="H1157" i="5"/>
  <c r="H1155" i="5"/>
  <c r="H1147" i="5"/>
  <c r="H1143" i="5"/>
  <c r="H1137" i="5"/>
  <c r="H1133" i="5"/>
  <c r="H1123" i="5"/>
  <c r="H1117" i="5"/>
  <c r="H1115" i="5"/>
  <c r="H1111" i="5"/>
  <c r="H1105" i="5"/>
  <c r="H1103" i="5"/>
  <c r="H3225" i="5"/>
  <c r="H3205" i="5"/>
  <c r="H3203" i="5"/>
  <c r="H3201" i="5"/>
  <c r="H3199" i="5"/>
  <c r="H3189" i="5"/>
  <c r="H3185" i="5"/>
  <c r="H3181" i="5"/>
  <c r="H3177" i="5"/>
  <c r="H3171" i="5"/>
  <c r="H3169" i="5"/>
  <c r="H3165" i="5"/>
  <c r="H3163" i="5"/>
  <c r="H3159" i="5"/>
  <c r="H3149" i="5"/>
  <c r="H3147" i="5"/>
  <c r="H3141" i="5"/>
  <c r="H3133" i="5"/>
  <c r="H3129" i="5"/>
  <c r="H3123" i="5"/>
  <c r="H3121" i="5"/>
  <c r="H3115" i="5"/>
  <c r="H3113" i="5"/>
  <c r="H3105" i="5"/>
  <c r="H3093" i="5"/>
  <c r="H3091" i="5"/>
  <c r="H3089" i="5"/>
  <c r="H3075" i="5"/>
  <c r="H3073" i="5"/>
  <c r="H3071" i="5"/>
  <c r="H3067" i="5"/>
  <c r="H3059" i="5"/>
  <c r="H3045" i="5"/>
  <c r="H3041" i="5"/>
  <c r="H3035" i="5"/>
  <c r="H3033" i="5"/>
  <c r="H3029" i="5"/>
  <c r="H3027" i="5"/>
  <c r="H3025" i="5"/>
  <c r="H3007" i="5"/>
  <c r="H3001" i="5"/>
  <c r="H2999" i="5"/>
  <c r="H2989" i="5"/>
  <c r="H2987" i="5"/>
  <c r="H2979" i="5"/>
  <c r="H2975" i="5"/>
  <c r="H2973" i="5"/>
  <c r="H2909" i="5"/>
  <c r="H2905" i="5"/>
  <c r="H2897" i="5"/>
  <c r="H2881" i="5"/>
  <c r="H2879" i="5"/>
  <c r="H2875" i="5"/>
  <c r="H2871" i="5"/>
  <c r="H2867" i="5"/>
  <c r="H2861" i="5"/>
  <c r="H2859" i="5"/>
  <c r="H2853" i="5"/>
  <c r="H2845" i="5"/>
  <c r="H2843" i="5"/>
  <c r="H2837" i="5"/>
  <c r="H2835" i="5"/>
  <c r="H2833" i="5"/>
  <c r="H2829" i="5"/>
  <c r="H2825" i="5"/>
  <c r="H2823" i="5"/>
  <c r="H2821" i="5"/>
  <c r="H2813" i="5"/>
  <c r="H2811" i="5"/>
  <c r="H2809" i="5"/>
  <c r="H2805" i="5"/>
  <c r="H2799" i="5"/>
  <c r="H2795" i="5"/>
  <c r="H2793" i="5"/>
  <c r="H2785" i="5"/>
  <c r="H2773" i="5"/>
  <c r="H2771" i="5"/>
  <c r="H2765" i="5"/>
  <c r="H2757" i="5"/>
  <c r="H2753" i="5"/>
  <c r="H2749" i="5"/>
  <c r="H2747" i="5"/>
  <c r="H2741" i="5"/>
  <c r="H2737" i="5"/>
  <c r="H2735" i="5"/>
  <c r="H2733" i="5"/>
  <c r="H2723" i="5"/>
  <c r="H2717" i="5"/>
  <c r="H2715" i="5"/>
  <c r="H2713" i="5"/>
  <c r="H2711" i="5"/>
  <c r="H2707" i="5"/>
  <c r="H2699" i="5"/>
  <c r="H2697" i="5"/>
  <c r="H2691" i="5"/>
  <c r="H2689" i="5"/>
  <c r="H2683" i="5"/>
  <c r="H2681" i="5"/>
  <c r="H2673" i="5"/>
  <c r="H2661" i="5"/>
  <c r="H2657" i="5"/>
  <c r="H2651" i="5"/>
  <c r="H2647" i="5"/>
  <c r="H2643" i="5"/>
  <c r="H2637" i="5"/>
  <c r="H2629" i="5"/>
  <c r="H2621" i="5"/>
  <c r="H2615" i="5"/>
  <c r="H2613" i="5"/>
  <c r="H2605" i="5"/>
  <c r="H2597" i="5"/>
  <c r="H2593" i="5"/>
  <c r="H2585" i="5"/>
  <c r="H2581" i="5"/>
  <c r="H2579" i="5"/>
  <c r="H2571" i="5"/>
  <c r="H2565" i="5"/>
  <c r="H2563" i="5"/>
  <c r="H2559" i="5"/>
  <c r="H2557" i="5"/>
  <c r="H2555" i="5"/>
  <c r="H2545" i="5"/>
  <c r="H2541" i="5"/>
  <c r="H2539" i="5"/>
  <c r="H2537" i="5"/>
  <c r="H2533" i="5"/>
  <c r="H2525" i="5"/>
  <c r="H2523" i="5"/>
  <c r="H2519" i="5"/>
  <c r="H2511" i="5"/>
  <c r="H2507" i="5"/>
  <c r="H2505" i="5"/>
  <c r="H2503" i="5"/>
  <c r="H2495" i="5"/>
  <c r="H2493" i="5"/>
  <c r="H2489" i="5"/>
  <c r="H2485" i="5"/>
  <c r="H2479" i="5"/>
  <c r="H2477" i="5"/>
  <c r="H2467" i="5"/>
  <c r="H2459" i="5"/>
  <c r="H2455" i="5"/>
  <c r="H2451" i="5"/>
  <c r="H2443" i="5"/>
  <c r="H2435" i="5"/>
  <c r="H2431" i="5"/>
  <c r="H2415" i="5"/>
  <c r="H2413" i="5"/>
  <c r="H2411" i="5"/>
  <c r="H2409" i="5"/>
  <c r="H2405" i="5"/>
  <c r="H2403" i="5"/>
  <c r="H2397" i="5"/>
  <c r="H2391" i="5"/>
  <c r="H2381" i="5"/>
  <c r="H2371" i="5"/>
  <c r="H2367" i="5"/>
  <c r="H2361" i="5"/>
  <c r="H2359" i="5"/>
  <c r="H2355" i="5"/>
  <c r="H2345" i="5"/>
  <c r="H2343" i="5"/>
  <c r="H2339" i="5"/>
  <c r="H2337" i="5"/>
  <c r="H2335" i="5"/>
  <c r="H2329" i="5"/>
  <c r="H2327" i="5"/>
  <c r="H2325" i="5"/>
  <c r="H2161" i="5"/>
  <c r="H5214" i="5"/>
  <c r="H5188" i="5"/>
  <c r="H5210" i="5"/>
  <c r="H5196" i="5"/>
  <c r="H5186" i="5"/>
  <c r="H2" i="5"/>
  <c r="H5194" i="5"/>
  <c r="H5190" i="5"/>
  <c r="H2971" i="5"/>
  <c r="H2963" i="5"/>
  <c r="H2961" i="5"/>
  <c r="H2957" i="5"/>
  <c r="H2953" i="5"/>
  <c r="H2951" i="5"/>
  <c r="H2947" i="5"/>
  <c r="H2945" i="5"/>
  <c r="H2943" i="5"/>
  <c r="H2935" i="5"/>
  <c r="H2931" i="5"/>
  <c r="H2925" i="5"/>
  <c r="H2923" i="5"/>
  <c r="H2919" i="5"/>
  <c r="H2915" i="5"/>
  <c r="H2160" i="5"/>
  <c r="H2302" i="5"/>
  <c r="H2300" i="5"/>
  <c r="H2296" i="5"/>
  <c r="H2292" i="5"/>
  <c r="H2288" i="5"/>
  <c r="H2284" i="5"/>
  <c r="H2276" i="5"/>
  <c r="H2274" i="5"/>
  <c r="H2268" i="5"/>
  <c r="H2262" i="5"/>
  <c r="H2258" i="5"/>
  <c r="H2254" i="5"/>
  <c r="H2242" i="5"/>
  <c r="H2240" i="5"/>
  <c r="H2232" i="5"/>
  <c r="H2224" i="5"/>
  <c r="H2222" i="5"/>
  <c r="H2220" i="5"/>
  <c r="H2216" i="5"/>
  <c r="H2214" i="5"/>
  <c r="H2212" i="5"/>
  <c r="H2210" i="5"/>
  <c r="H2202" i="5"/>
  <c r="H2200" i="5"/>
  <c r="H2192" i="5"/>
  <c r="H2188" i="5"/>
  <c r="H2182" i="5"/>
  <c r="H2176" i="5"/>
  <c r="H2174" i="5"/>
  <c r="H2162" i="5"/>
  <c r="H2315" i="5"/>
  <c r="H2309" i="5"/>
  <c r="H2299" i="5"/>
  <c r="H2295" i="5"/>
  <c r="H2291" i="5"/>
  <c r="H2287" i="5"/>
  <c r="H2285" i="5"/>
  <c r="H2283" i="5"/>
  <c r="H2279" i="5"/>
  <c r="H2273" i="5"/>
  <c r="H2269" i="5"/>
  <c r="H2265" i="5"/>
  <c r="H2263" i="5"/>
  <c r="H2261" i="5"/>
  <c r="H2259" i="5"/>
  <c r="H2255" i="5"/>
  <c r="H2249" i="5"/>
  <c r="H2241" i="5"/>
  <c r="H2239" i="5"/>
  <c r="H2235" i="5"/>
  <c r="H2229" i="5"/>
  <c r="H2223" i="5"/>
  <c r="H2219" i="5"/>
  <c r="H2205" i="5"/>
  <c r="H2201" i="5"/>
  <c r="H2195" i="5"/>
  <c r="H2191" i="5"/>
  <c r="H2189" i="5"/>
  <c r="H2183" i="5"/>
  <c r="H2179" i="5"/>
  <c r="H2173" i="5"/>
  <c r="H2169" i="5"/>
  <c r="H2163" i="5"/>
  <c r="G16" i="10"/>
  <c r="G17" i="10"/>
  <c r="G18" i="10"/>
  <c r="G19" i="10"/>
  <c r="G20" i="10"/>
  <c r="G21" i="10"/>
  <c r="G22" i="10"/>
  <c r="G23" i="10"/>
  <c r="G24" i="10"/>
  <c r="G25" i="10"/>
  <c r="G26" i="10"/>
  <c r="G5" i="10"/>
  <c r="O3" i="5"/>
  <c r="O4" i="5"/>
  <c r="O5" i="5"/>
  <c r="O6" i="5"/>
  <c r="O7" i="5"/>
  <c r="O8" i="5"/>
  <c r="O9" i="5"/>
  <c r="O10" i="5"/>
  <c r="O11" i="5"/>
  <c r="O12" i="5"/>
  <c r="O13" i="5"/>
  <c r="O14" i="5"/>
  <c r="O15" i="5"/>
  <c r="O16" i="5"/>
  <c r="O17" i="5"/>
  <c r="O18" i="5"/>
  <c r="O19" i="5"/>
  <c r="O20" i="5"/>
  <c r="O21" i="5"/>
  <c r="O22" i="5"/>
  <c r="O23" i="5"/>
  <c r="O24" i="5"/>
  <c r="O25" i="5"/>
  <c r="O26" i="5"/>
  <c r="O2" i="5"/>
  <c r="X2" i="5" l="1"/>
  <c r="AB3" i="5" l="1"/>
  <c r="AD3" i="5" s="1"/>
  <c r="AB4" i="5"/>
  <c r="AD4" i="5" s="1"/>
  <c r="AB5" i="5"/>
  <c r="AD5" i="5" s="1"/>
  <c r="AB6" i="5"/>
  <c r="AD6" i="5" s="1"/>
  <c r="AB7" i="5"/>
  <c r="AD7" i="5" s="1"/>
  <c r="AB8" i="5"/>
  <c r="AD8" i="5" s="1"/>
  <c r="AB9" i="5"/>
  <c r="AD9" i="5" s="1"/>
  <c r="AB10" i="5"/>
  <c r="AD10" i="5" s="1"/>
  <c r="AB11" i="5"/>
  <c r="AD11" i="5" s="1"/>
  <c r="AB12" i="5"/>
  <c r="AD12" i="5" s="1"/>
  <c r="AB13" i="5"/>
  <c r="AD13" i="5" s="1"/>
  <c r="AB14" i="5"/>
  <c r="AD14" i="5" s="1"/>
  <c r="AB15" i="5"/>
  <c r="AD15" i="5" s="1"/>
  <c r="AB16" i="5"/>
  <c r="AD16" i="5" s="1"/>
  <c r="AB17" i="5"/>
  <c r="AD17" i="5" s="1"/>
  <c r="AB18" i="5"/>
  <c r="AD18" i="5" s="1"/>
  <c r="AB19" i="5"/>
  <c r="AD19" i="5" s="1"/>
  <c r="AB20" i="5"/>
  <c r="AD20" i="5" s="1"/>
  <c r="AB21" i="5"/>
  <c r="AD21" i="5" s="1"/>
  <c r="AB22" i="5"/>
  <c r="AD22" i="5" s="1"/>
  <c r="AB23" i="5"/>
  <c r="AD23" i="5" s="1"/>
  <c r="AB24" i="5"/>
  <c r="AD24" i="5" s="1"/>
  <c r="AB25" i="5"/>
  <c r="AD25" i="5" s="1"/>
  <c r="AB26" i="5"/>
  <c r="AD26" i="5" s="1"/>
  <c r="AB27" i="5"/>
  <c r="AD27" i="5" s="1"/>
  <c r="AB2" i="5"/>
  <c r="AD2" i="5" s="1"/>
  <c r="Q4" i="6" l="1"/>
  <c r="Q5" i="6"/>
  <c r="Q6" i="6"/>
  <c r="Q7" i="6"/>
  <c r="Q8" i="6"/>
  <c r="Q9" i="6"/>
  <c r="Q10" i="6"/>
  <c r="Q11" i="6"/>
  <c r="Q12" i="6"/>
  <c r="Q13" i="6"/>
  <c r="Q14" i="6"/>
  <c r="Q15" i="6"/>
  <c r="Q16" i="6"/>
  <c r="Q17" i="6"/>
  <c r="Q18" i="6"/>
  <c r="Q19" i="6"/>
  <c r="Q20" i="6"/>
  <c r="Q21" i="6"/>
  <c r="Q22" i="6"/>
  <c r="Q23" i="6"/>
  <c r="Q24" i="6"/>
  <c r="Q25" i="6"/>
  <c r="Q26" i="6"/>
  <c r="Q27" i="6"/>
  <c r="Q3" i="6"/>
  <c r="Q2" i="6"/>
  <c r="G5208" i="5" l="1"/>
  <c r="F5204" i="5"/>
  <c r="H5204" i="5" s="1"/>
  <c r="F5160" i="5"/>
  <c r="F5133" i="5"/>
  <c r="G5079" i="5"/>
  <c r="H5079" i="5" s="1"/>
  <c r="F5048" i="5"/>
  <c r="H5048" i="5" s="1"/>
  <c r="G5037" i="5"/>
  <c r="G5012" i="5"/>
  <c r="G4965" i="5"/>
  <c r="H4965" i="5" s="1"/>
  <c r="G4963" i="5"/>
  <c r="H4963" i="5" s="1"/>
  <c r="F4946" i="5"/>
  <c r="H4946" i="5" s="1"/>
  <c r="G4935" i="5"/>
  <c r="G4913" i="5"/>
  <c r="F4893" i="5"/>
  <c r="G4857" i="5"/>
  <c r="H4857" i="5" s="1"/>
  <c r="F4825" i="5"/>
  <c r="G4769" i="5"/>
  <c r="H4769" i="5" s="1"/>
  <c r="G4733" i="5"/>
  <c r="H4733" i="5" s="1"/>
  <c r="F4712" i="5"/>
  <c r="H4712" i="5" s="1"/>
  <c r="G4701" i="5"/>
  <c r="H4701" i="5" s="1"/>
  <c r="F4696" i="5"/>
  <c r="G4671" i="5"/>
  <c r="H4671" i="5" s="1"/>
  <c r="F4610" i="5"/>
  <c r="H4610" i="5" s="1"/>
  <c r="F4601" i="5"/>
  <c r="H4601" i="5" s="1"/>
  <c r="G4577" i="5"/>
  <c r="F4527" i="5"/>
  <c r="G4502" i="5"/>
  <c r="F4488" i="5"/>
  <c r="F4474" i="5"/>
  <c r="H4474" i="5" s="1"/>
  <c r="G4457" i="5"/>
  <c r="H4457" i="5" s="1"/>
  <c r="F4433" i="5"/>
  <c r="H4433" i="5" s="1"/>
  <c r="G4398" i="5"/>
  <c r="H4398" i="5" s="1"/>
  <c r="G4378" i="5"/>
  <c r="H4378" i="5" s="1"/>
  <c r="G4341" i="5"/>
  <c r="G4324" i="5"/>
  <c r="H4324" i="5" s="1"/>
  <c r="G4300" i="5"/>
  <c r="F4201" i="5"/>
  <c r="G4150" i="5"/>
  <c r="F4112" i="5"/>
  <c r="H4112" i="5" s="1"/>
  <c r="G4069" i="5"/>
  <c r="F4063" i="5"/>
  <c r="H4063" i="5" s="1"/>
  <c r="G4044" i="5"/>
  <c r="H4044" i="5" s="1"/>
  <c r="G3997" i="5"/>
  <c r="F3988" i="5"/>
  <c r="F3962" i="5"/>
  <c r="G3939" i="5"/>
  <c r="G3914" i="5"/>
  <c r="F3843" i="5"/>
  <c r="H3843" i="5" s="1"/>
  <c r="G3791" i="5"/>
  <c r="F3783" i="5"/>
  <c r="H3783" i="5" s="1"/>
  <c r="F3739" i="5"/>
  <c r="H3739" i="5" s="1"/>
  <c r="F3722" i="5"/>
  <c r="H3722" i="5" s="1"/>
  <c r="F3665" i="5"/>
  <c r="H3665" i="5" s="1"/>
  <c r="G3649" i="5"/>
  <c r="H3649" i="5" s="1"/>
  <c r="G3641" i="5"/>
  <c r="H3641" i="5" s="1"/>
  <c r="G3609" i="5"/>
  <c r="H3609" i="5" s="1"/>
  <c r="G3544" i="5"/>
  <c r="G3527" i="5"/>
  <c r="G3507" i="5"/>
  <c r="H3507" i="5" s="1"/>
  <c r="F3494" i="5"/>
  <c r="F3470" i="5"/>
  <c r="F3412" i="5"/>
  <c r="F3408" i="5"/>
  <c r="G3402" i="5"/>
  <c r="H3402" i="5" s="1"/>
  <c r="F3360" i="5"/>
  <c r="H3360" i="5" s="1"/>
  <c r="G3350" i="5"/>
  <c r="H3350" i="5" s="1"/>
  <c r="F3317" i="5"/>
  <c r="H3317" i="5" s="1"/>
  <c r="G3307" i="5"/>
  <c r="G3286" i="5"/>
  <c r="G3237" i="5"/>
  <c r="F3229" i="5"/>
  <c r="F3183" i="5"/>
  <c r="G3157" i="5"/>
  <c r="H3157" i="5" s="1"/>
  <c r="F3132" i="5"/>
  <c r="H3132" i="5" s="1"/>
  <c r="G3117" i="5"/>
  <c r="G3083" i="5"/>
  <c r="H3083" i="5" s="1"/>
  <c r="F3081" i="5"/>
  <c r="H3081" i="5" s="1"/>
  <c r="G3054" i="5"/>
  <c r="H3054" i="5" s="1"/>
  <c r="F3051" i="5"/>
  <c r="H3051" i="5" s="1"/>
  <c r="F3040" i="5"/>
  <c r="G3032" i="5"/>
  <c r="H3032" i="5" s="1"/>
  <c r="G3002" i="5"/>
  <c r="G2960" i="5"/>
  <c r="H2960" i="5" s="1"/>
  <c r="G2932" i="5"/>
  <c r="H2932" i="5" s="1"/>
  <c r="G2906" i="5"/>
  <c r="G2889" i="5"/>
  <c r="H2889" i="5" s="1"/>
  <c r="F2886" i="5"/>
  <c r="H2886" i="5" s="1"/>
  <c r="F2851" i="5"/>
  <c r="H2851" i="5" s="1"/>
  <c r="F2830" i="5"/>
  <c r="F2802" i="5"/>
  <c r="G2794" i="5"/>
  <c r="H2794" i="5" s="1"/>
  <c r="F2759" i="5"/>
  <c r="H2759" i="5" s="1"/>
  <c r="G2742" i="5"/>
  <c r="H2742" i="5" s="1"/>
  <c r="F2716" i="5"/>
  <c r="G2665" i="5"/>
  <c r="H2665" i="5" s="1"/>
  <c r="F2631" i="5"/>
  <c r="H2631" i="5" s="1"/>
  <c r="G2622" i="5"/>
  <c r="G2584" i="5"/>
  <c r="F2551" i="5"/>
  <c r="F2518" i="5"/>
  <c r="H2518" i="5" s="1"/>
  <c r="G2500" i="5"/>
  <c r="H2500" i="5" s="1"/>
  <c r="F2499" i="5"/>
  <c r="F2481" i="5"/>
  <c r="H2481" i="5" s="1"/>
  <c r="F2456" i="5"/>
  <c r="H2456" i="5" s="1"/>
  <c r="G2449" i="5"/>
  <c r="H2449" i="5" s="1"/>
  <c r="G2421" i="5"/>
  <c r="H2421" i="5" s="1"/>
  <c r="F2401" i="5"/>
  <c r="H2401" i="5" s="1"/>
  <c r="F2377" i="5"/>
  <c r="H2377" i="5" s="1"/>
  <c r="G2366" i="5"/>
  <c r="H2366" i="5" s="1"/>
  <c r="G2341" i="5"/>
  <c r="H2341" i="5" s="1"/>
  <c r="F2340" i="5"/>
  <c r="G2319" i="5"/>
  <c r="H2319" i="5" s="1"/>
  <c r="G2282" i="5"/>
  <c r="H2282" i="5" s="1"/>
  <c r="G2246" i="5"/>
  <c r="F2226" i="5"/>
  <c r="H2226" i="5" s="1"/>
  <c r="G2197" i="5"/>
  <c r="H2197" i="5" s="1"/>
  <c r="F5178" i="5"/>
  <c r="G5166" i="5"/>
  <c r="G5161" i="5"/>
  <c r="G5121" i="5"/>
  <c r="H5121" i="5" s="1"/>
  <c r="F5101" i="5"/>
  <c r="H5101" i="5" s="1"/>
  <c r="G5094" i="5"/>
  <c r="F5087" i="5"/>
  <c r="G5049" i="5"/>
  <c r="H5049" i="5" s="1"/>
  <c r="F5037" i="5"/>
  <c r="F4994" i="5"/>
  <c r="H4994" i="5" s="1"/>
  <c r="F4966" i="5"/>
  <c r="H4966" i="5" s="1"/>
  <c r="F4916" i="5"/>
  <c r="H4916" i="5" s="1"/>
  <c r="F4872" i="5"/>
  <c r="H4872" i="5" s="1"/>
  <c r="G4870" i="5"/>
  <c r="F4856" i="5"/>
  <c r="H4856" i="5" s="1"/>
  <c r="G4827" i="5"/>
  <c r="G4806" i="5"/>
  <c r="H4806" i="5" s="1"/>
  <c r="F4801" i="5"/>
  <c r="F4771" i="5"/>
  <c r="F4747" i="5"/>
  <c r="H4747" i="5" s="1"/>
  <c r="G4739" i="5"/>
  <c r="F4674" i="5"/>
  <c r="H4674" i="5" s="1"/>
  <c r="G4645" i="5"/>
  <c r="H4645" i="5" s="1"/>
  <c r="F4634" i="5"/>
  <c r="H4634" i="5" s="1"/>
  <c r="G4609" i="5"/>
  <c r="G4605" i="5"/>
  <c r="F4577" i="5"/>
  <c r="H4577" i="5" s="1"/>
  <c r="F4550" i="5"/>
  <c r="G4547" i="5"/>
  <c r="H4547" i="5" s="1"/>
  <c r="G4526" i="5"/>
  <c r="H4526" i="5" s="1"/>
  <c r="G4439" i="5"/>
  <c r="H4439" i="5" s="1"/>
  <c r="F4423" i="5"/>
  <c r="G4409" i="5"/>
  <c r="H4409" i="5" s="1"/>
  <c r="F4384" i="5"/>
  <c r="H4384" i="5" s="1"/>
  <c r="F4361" i="5"/>
  <c r="H4361" i="5" s="1"/>
  <c r="F4342" i="5"/>
  <c r="H4342" i="5" s="1"/>
  <c r="F4313" i="5"/>
  <c r="F4300" i="5"/>
  <c r="G4255" i="5"/>
  <c r="F4253" i="5"/>
  <c r="H4253" i="5" s="1"/>
  <c r="F4248" i="5"/>
  <c r="H4248" i="5" s="1"/>
  <c r="G4233" i="5"/>
  <c r="H4233" i="5" s="1"/>
  <c r="G4201" i="5"/>
  <c r="F4192" i="5"/>
  <c r="H4192" i="5" s="1"/>
  <c r="G4180" i="5"/>
  <c r="H4180" i="5" s="1"/>
  <c r="F4148" i="5"/>
  <c r="H4148" i="5" s="1"/>
  <c r="G4138" i="5"/>
  <c r="F4124" i="5"/>
  <c r="H4124" i="5" s="1"/>
  <c r="G4115" i="5"/>
  <c r="H4115" i="5" s="1"/>
  <c r="F4069" i="5"/>
  <c r="G4034" i="5"/>
  <c r="F4031" i="5"/>
  <c r="H4031" i="5" s="1"/>
  <c r="F4007" i="5"/>
  <c r="G3979" i="5"/>
  <c r="H3979" i="5" s="1"/>
  <c r="F3914" i="5"/>
  <c r="G3906" i="5"/>
  <c r="F3899" i="5"/>
  <c r="H3899" i="5" s="1"/>
  <c r="G3875" i="5"/>
  <c r="F3860" i="5"/>
  <c r="G3838" i="5"/>
  <c r="G3816" i="5"/>
  <c r="F3805" i="5"/>
  <c r="F3765" i="5"/>
  <c r="H3765" i="5" s="1"/>
  <c r="G3755" i="5"/>
  <c r="H3755" i="5" s="1"/>
  <c r="G3738" i="5"/>
  <c r="H3738" i="5" s="1"/>
  <c r="G3716" i="5"/>
  <c r="H3716" i="5" s="1"/>
  <c r="G3691" i="5"/>
  <c r="F3686" i="5"/>
  <c r="H3686" i="5" s="1"/>
  <c r="F3621" i="5"/>
  <c r="H3621" i="5" s="1"/>
  <c r="F3613" i="5"/>
  <c r="G3585" i="5"/>
  <c r="F3584" i="5"/>
  <c r="H3584" i="5" s="1"/>
  <c r="F3544" i="5"/>
  <c r="H3544" i="5" s="1"/>
  <c r="F3527" i="5"/>
  <c r="H3527" i="5" s="1"/>
  <c r="G3480" i="5"/>
  <c r="G3460" i="5"/>
  <c r="H3460" i="5" s="1"/>
  <c r="F3457" i="5"/>
  <c r="G3419" i="5"/>
  <c r="G3379" i="5"/>
  <c r="H3379" i="5" s="1"/>
  <c r="F3351" i="5"/>
  <c r="H3351" i="5" s="1"/>
  <c r="F3288" i="5"/>
  <c r="H3288" i="5" s="1"/>
  <c r="G3265" i="5"/>
  <c r="F3262" i="5"/>
  <c r="H3262" i="5" s="1"/>
  <c r="F3217" i="5"/>
  <c r="H3217" i="5" s="1"/>
  <c r="G3209" i="5"/>
  <c r="H3209" i="5" s="1"/>
  <c r="G3184" i="5"/>
  <c r="F3153" i="5"/>
  <c r="H3153" i="5" s="1"/>
  <c r="G3137" i="5"/>
  <c r="F3117" i="5"/>
  <c r="F3021" i="5"/>
  <c r="H3021" i="5" s="1"/>
  <c r="G2991" i="5"/>
  <c r="F2977" i="5"/>
  <c r="H2977" i="5" s="1"/>
  <c r="F2958" i="5"/>
  <c r="H2958" i="5" s="1"/>
  <c r="F2933" i="5"/>
  <c r="F2907" i="5"/>
  <c r="H2907" i="5" s="1"/>
  <c r="G2868" i="5"/>
  <c r="G2842" i="5"/>
  <c r="H2842" i="5" s="1"/>
  <c r="G2802" i="5"/>
  <c r="F2782" i="5"/>
  <c r="G2745" i="5"/>
  <c r="F2738" i="5"/>
  <c r="G2696" i="5"/>
  <c r="H2696" i="5" s="1"/>
  <c r="F2692" i="5"/>
  <c r="H2692" i="5" s="1"/>
  <c r="G2677" i="5"/>
  <c r="H2677" i="5" s="1"/>
  <c r="F2645" i="5"/>
  <c r="H2645" i="5" s="1"/>
  <c r="G2604" i="5"/>
  <c r="F2601" i="5"/>
  <c r="H2601" i="5" s="1"/>
  <c r="F2583" i="5"/>
  <c r="G2554" i="5"/>
  <c r="H2554" i="5" s="1"/>
  <c r="G2520" i="5"/>
  <c r="H2520" i="5" s="1"/>
  <c r="G2486" i="5"/>
  <c r="H2486" i="5" s="1"/>
  <c r="F2428" i="5"/>
  <c r="H2428" i="5" s="1"/>
  <c r="G2395" i="5"/>
  <c r="H2395" i="5" s="1"/>
  <c r="F2312" i="5"/>
  <c r="H2312" i="5" s="1"/>
  <c r="G2298" i="5"/>
  <c r="F2293" i="5"/>
  <c r="F2278" i="5"/>
  <c r="H2278" i="5" s="1"/>
  <c r="F2251" i="5"/>
  <c r="H2251" i="5" s="1"/>
  <c r="G2225" i="5"/>
  <c r="F2164" i="5"/>
  <c r="F2139" i="5"/>
  <c r="H2139" i="5" s="1"/>
  <c r="G2127" i="5"/>
  <c r="H2127" i="5" s="1"/>
  <c r="F2115" i="5"/>
  <c r="F2105" i="5"/>
  <c r="G2081" i="5"/>
  <c r="F2069" i="5"/>
  <c r="F2039" i="5"/>
  <c r="G2005" i="5"/>
  <c r="F1971" i="5"/>
  <c r="H1971" i="5" s="1"/>
  <c r="F1949" i="5"/>
  <c r="H1949" i="5" s="1"/>
  <c r="F1889" i="5"/>
  <c r="H1889" i="5" s="1"/>
  <c r="G1863" i="5"/>
  <c r="H1863" i="5" s="1"/>
  <c r="F1859" i="5"/>
  <c r="H1859" i="5" s="1"/>
  <c r="F1855" i="5"/>
  <c r="H1855" i="5" s="1"/>
  <c r="F1754" i="5"/>
  <c r="H1754" i="5" s="1"/>
  <c r="F1718" i="5"/>
  <c r="G1665" i="5"/>
  <c r="H1665" i="5" s="1"/>
  <c r="F1656" i="5"/>
  <c r="G1617" i="5"/>
  <c r="G1585" i="5"/>
  <c r="H1585" i="5" s="1"/>
  <c r="F1574" i="5"/>
  <c r="H1574" i="5" s="1"/>
  <c r="G1569" i="5"/>
  <c r="G1547" i="5"/>
  <c r="G1521" i="5"/>
  <c r="F1476" i="5"/>
  <c r="H1476" i="5" s="1"/>
  <c r="F1444" i="5"/>
  <c r="G1436" i="5"/>
  <c r="H1436" i="5" s="1"/>
  <c r="G1406" i="5"/>
  <c r="H1406" i="5" s="1"/>
  <c r="F1371" i="5"/>
  <c r="H1371" i="5" s="1"/>
  <c r="G1360" i="5"/>
  <c r="H1360" i="5" s="1"/>
  <c r="F1293" i="5"/>
  <c r="H1293" i="5" s="1"/>
  <c r="G1276" i="5"/>
  <c r="H1276" i="5" s="1"/>
  <c r="G1257" i="5"/>
  <c r="H1257" i="5" s="1"/>
  <c r="F1254" i="5"/>
  <c r="F1233" i="5"/>
  <c r="H1233" i="5" s="1"/>
  <c r="F1201" i="5"/>
  <c r="H1201" i="5" s="1"/>
  <c r="F1194" i="5"/>
  <c r="H1194" i="5" s="1"/>
  <c r="G1191" i="5"/>
  <c r="F1145" i="5"/>
  <c r="H1145" i="5" s="1"/>
  <c r="G1131" i="5"/>
  <c r="F1121" i="5"/>
  <c r="H1121" i="5" s="1"/>
  <c r="F1106" i="5"/>
  <c r="G1070" i="5"/>
  <c r="H1070" i="5" s="1"/>
  <c r="G1014" i="5"/>
  <c r="H1014" i="5" s="1"/>
  <c r="F950" i="5"/>
  <c r="F931" i="5"/>
  <c r="H931" i="5" s="1"/>
  <c r="G918" i="5"/>
  <c r="G909" i="5"/>
  <c r="F893" i="5"/>
  <c r="H893" i="5" s="1"/>
  <c r="G863" i="5"/>
  <c r="F835" i="5"/>
  <c r="H835" i="5" s="1"/>
  <c r="G827" i="5"/>
  <c r="H827" i="5" s="1"/>
  <c r="F803" i="5"/>
  <c r="G774" i="5"/>
  <c r="F751" i="5"/>
  <c r="H751" i="5" s="1"/>
  <c r="G726" i="5"/>
  <c r="H726" i="5" s="1"/>
  <c r="F710" i="5"/>
  <c r="H710" i="5" s="1"/>
  <c r="F664" i="5"/>
  <c r="H664" i="5" s="1"/>
  <c r="G650" i="5"/>
  <c r="F641" i="5"/>
  <c r="F631" i="5"/>
  <c r="H631" i="5" s="1"/>
  <c r="F607" i="5"/>
  <c r="H607" i="5" s="1"/>
  <c r="F564" i="5"/>
  <c r="H564" i="5" s="1"/>
  <c r="F556" i="5"/>
  <c r="H556" i="5" s="1"/>
  <c r="G551" i="5"/>
  <c r="H551" i="5" s="1"/>
  <c r="F515" i="5"/>
  <c r="F506" i="5"/>
  <c r="H506" i="5" s="1"/>
  <c r="G475" i="5"/>
  <c r="F414" i="5"/>
  <c r="F367" i="5"/>
  <c r="H367" i="5" s="1"/>
  <c r="F345" i="5"/>
  <c r="F329" i="5"/>
  <c r="H329" i="5" s="1"/>
  <c r="G286" i="5"/>
  <c r="F285" i="5"/>
  <c r="H285" i="5" s="1"/>
  <c r="F271" i="5"/>
  <c r="H271" i="5" s="1"/>
  <c r="G260" i="5"/>
  <c r="G240" i="5"/>
  <c r="F206" i="5"/>
  <c r="G132" i="5"/>
  <c r="H132" i="5" s="1"/>
  <c r="F100" i="5"/>
  <c r="H100" i="5" s="1"/>
  <c r="G81" i="5"/>
  <c r="H81" i="5" s="1"/>
  <c r="G69" i="5"/>
  <c r="H69" i="5" s="1"/>
  <c r="F57" i="5"/>
  <c r="F2187" i="5"/>
  <c r="H2187" i="5" s="1"/>
  <c r="G2164" i="5"/>
  <c r="G2148" i="5"/>
  <c r="H2148" i="5" s="1"/>
  <c r="G2103" i="5"/>
  <c r="H2103" i="5" s="1"/>
  <c r="G2049" i="5"/>
  <c r="G2033" i="5"/>
  <c r="H2033" i="5" s="1"/>
  <c r="F2031" i="5"/>
  <c r="F2006" i="5"/>
  <c r="H2006" i="5" s="1"/>
  <c r="G1979" i="5"/>
  <c r="G1934" i="5"/>
  <c r="G1918" i="5"/>
  <c r="H1918" i="5" s="1"/>
  <c r="F1908" i="5"/>
  <c r="H1908" i="5" s="1"/>
  <c r="G1902" i="5"/>
  <c r="G1838" i="5"/>
  <c r="H1838" i="5" s="1"/>
  <c r="G1813" i="5"/>
  <c r="H1813" i="5" s="1"/>
  <c r="F1807" i="5"/>
  <c r="H1807" i="5" s="1"/>
  <c r="F1793" i="5"/>
  <c r="H1793" i="5" s="1"/>
  <c r="G1784" i="5"/>
  <c r="G1770" i="5"/>
  <c r="H1770" i="5" s="1"/>
  <c r="G1732" i="5"/>
  <c r="H1732" i="5" s="1"/>
  <c r="F1729" i="5"/>
  <c r="H1729" i="5" s="1"/>
  <c r="G1719" i="5"/>
  <c r="G1687" i="5"/>
  <c r="F1679" i="5"/>
  <c r="H1679" i="5" s="1"/>
  <c r="G1641" i="5"/>
  <c r="H1641" i="5" s="1"/>
  <c r="F1629" i="5"/>
  <c r="H1629" i="5" s="1"/>
  <c r="F1617" i="5"/>
  <c r="F1596" i="5"/>
  <c r="F1537" i="5"/>
  <c r="F1522" i="5"/>
  <c r="H1522" i="5" s="1"/>
  <c r="G1491" i="5"/>
  <c r="H1491" i="5" s="1"/>
  <c r="F1465" i="5"/>
  <c r="G1458" i="5"/>
  <c r="H1458" i="5" s="1"/>
  <c r="F1409" i="5"/>
  <c r="G1393" i="5"/>
  <c r="F1363" i="5"/>
  <c r="H1363" i="5" s="1"/>
  <c r="F1323" i="5"/>
  <c r="H1323" i="5" s="1"/>
  <c r="G1320" i="5"/>
  <c r="H1320" i="5" s="1"/>
  <c r="G1317" i="5"/>
  <c r="F1297" i="5"/>
  <c r="H1297" i="5" s="1"/>
  <c r="G1243" i="5"/>
  <c r="H1243" i="5" s="1"/>
  <c r="G1208" i="5"/>
  <c r="G1151" i="5"/>
  <c r="H1151" i="5" s="1"/>
  <c r="G1104" i="5"/>
  <c r="F1090" i="5"/>
  <c r="H1090" i="5" s="1"/>
  <c r="G1055" i="5"/>
  <c r="H1055" i="5" s="1"/>
  <c r="F1051" i="5"/>
  <c r="F1039" i="5"/>
  <c r="H1039" i="5" s="1"/>
  <c r="G1036" i="5"/>
  <c r="F1006" i="5"/>
  <c r="G990" i="5"/>
  <c r="H990" i="5" s="1"/>
  <c r="F978" i="5"/>
  <c r="G955" i="5"/>
  <c r="G892" i="5"/>
  <c r="H892" i="5" s="1"/>
  <c r="F879" i="5"/>
  <c r="F779" i="5"/>
  <c r="H779" i="5" s="1"/>
  <c r="G748" i="5"/>
  <c r="G695" i="5"/>
  <c r="G687" i="5"/>
  <c r="H687" i="5" s="1"/>
  <c r="G615" i="5"/>
  <c r="H615" i="5" s="1"/>
  <c r="G563" i="5"/>
  <c r="G495" i="5"/>
  <c r="H495" i="5" s="1"/>
  <c r="G410" i="5"/>
  <c r="G401" i="5"/>
  <c r="H401" i="5" s="1"/>
  <c r="F394" i="5"/>
  <c r="H394" i="5" s="1"/>
  <c r="F238" i="5"/>
  <c r="G209" i="5"/>
  <c r="F116" i="5"/>
  <c r="G106" i="5"/>
  <c r="G43" i="5"/>
  <c r="F29" i="5"/>
  <c r="G14" i="5"/>
  <c r="F6" i="5"/>
  <c r="H6" i="5" s="1"/>
  <c r="G803" i="5"/>
  <c r="G514" i="5"/>
  <c r="G458" i="5"/>
  <c r="H458" i="5" s="1"/>
  <c r="F176" i="5"/>
  <c r="H176" i="5" s="1"/>
  <c r="F855" i="5"/>
  <c r="F717" i="5"/>
  <c r="G604" i="5"/>
  <c r="H604" i="5" s="1"/>
  <c r="F473" i="5"/>
  <c r="F446" i="5"/>
  <c r="G362" i="5"/>
  <c r="G348" i="5"/>
  <c r="H348" i="5" s="1"/>
  <c r="G322" i="5"/>
  <c r="H322" i="5" s="1"/>
  <c r="G204" i="5"/>
  <c r="H204" i="5" s="1"/>
  <c r="F192" i="5"/>
  <c r="H192" i="5" s="1"/>
  <c r="G160" i="5"/>
  <c r="F151" i="5"/>
  <c r="H151" i="5" s="1"/>
  <c r="G15" i="10"/>
  <c r="F5209" i="5"/>
  <c r="H5209" i="5" s="1"/>
  <c r="G5195" i="5"/>
  <c r="H5195" i="5" s="1"/>
  <c r="G5175" i="5"/>
  <c r="G5162" i="5"/>
  <c r="H5162" i="5" s="1"/>
  <c r="G5124" i="5"/>
  <c r="H5124" i="5" s="1"/>
  <c r="G5110" i="5"/>
  <c r="H5110" i="5" s="1"/>
  <c r="F5096" i="5"/>
  <c r="G5059" i="5"/>
  <c r="H5059" i="5" s="1"/>
  <c r="G5038" i="5"/>
  <c r="G5013" i="5"/>
  <c r="H5013" i="5" s="1"/>
  <c r="G4969" i="5"/>
  <c r="G4961" i="5"/>
  <c r="F4931" i="5"/>
  <c r="H4931" i="5" s="1"/>
  <c r="G4922" i="5"/>
  <c r="H4922" i="5" s="1"/>
  <c r="G4907" i="5"/>
  <c r="H4907" i="5" s="1"/>
  <c r="G4862" i="5"/>
  <c r="H4862" i="5" s="1"/>
  <c r="F4849" i="5"/>
  <c r="H4849" i="5" s="1"/>
  <c r="G4799" i="5"/>
  <c r="G4780" i="5"/>
  <c r="H4780" i="5" s="1"/>
  <c r="F4772" i="5"/>
  <c r="H4772" i="5" s="1"/>
  <c r="G4729" i="5"/>
  <c r="H4729" i="5" s="1"/>
  <c r="F4709" i="5"/>
  <c r="G4638" i="5"/>
  <c r="H4638" i="5" s="1"/>
  <c r="G4588" i="5"/>
  <c r="G4570" i="5"/>
  <c r="G4551" i="5"/>
  <c r="H4551" i="5" s="1"/>
  <c r="F4535" i="5"/>
  <c r="H4535" i="5" s="1"/>
  <c r="G4496" i="5"/>
  <c r="G4480" i="5"/>
  <c r="H4480" i="5" s="1"/>
  <c r="F4473" i="5"/>
  <c r="G4451" i="5"/>
  <c r="H4451" i="5" s="1"/>
  <c r="G4423" i="5"/>
  <c r="F4399" i="5"/>
  <c r="F4370" i="5"/>
  <c r="H4370" i="5" s="1"/>
  <c r="F4345" i="5"/>
  <c r="H4345" i="5" s="1"/>
  <c r="G4334" i="5"/>
  <c r="H4334" i="5" s="1"/>
  <c r="G4328" i="5"/>
  <c r="H4328" i="5" s="1"/>
  <c r="F4326" i="5"/>
  <c r="H4326" i="5" s="1"/>
  <c r="G4288" i="5"/>
  <c r="F4268" i="5"/>
  <c r="H4268" i="5" s="1"/>
  <c r="G4259" i="5"/>
  <c r="H4259" i="5" s="1"/>
  <c r="F4187" i="5"/>
  <c r="H4187" i="5" s="1"/>
  <c r="G4165" i="5"/>
  <c r="F4160" i="5"/>
  <c r="H4160" i="5" s="1"/>
  <c r="F4132" i="5"/>
  <c r="G4122" i="5"/>
  <c r="H4122" i="5" s="1"/>
  <c r="F4110" i="5"/>
  <c r="H4110" i="5" s="1"/>
  <c r="G4098" i="5"/>
  <c r="H4098" i="5" s="1"/>
  <c r="G4070" i="5"/>
  <c r="G4035" i="5"/>
  <c r="H4035" i="5" s="1"/>
  <c r="G4007" i="5"/>
  <c r="G3940" i="5"/>
  <c r="G3930" i="5"/>
  <c r="F3902" i="5"/>
  <c r="G3807" i="5"/>
  <c r="H3807" i="5" s="1"/>
  <c r="G3799" i="5"/>
  <c r="H3799" i="5" s="1"/>
  <c r="G3770" i="5"/>
  <c r="H3770" i="5" s="1"/>
  <c r="F3759" i="5"/>
  <c r="H3759" i="5" s="1"/>
  <c r="G3729" i="5"/>
  <c r="H3729" i="5" s="1"/>
  <c r="G3680" i="5"/>
  <c r="H3680" i="5" s="1"/>
  <c r="F3676" i="5"/>
  <c r="F3671" i="5"/>
  <c r="G3628" i="5"/>
  <c r="H3628" i="5" s="1"/>
  <c r="G3601" i="5"/>
  <c r="F3585" i="5"/>
  <c r="G3518" i="5"/>
  <c r="G3494" i="5"/>
  <c r="H3494" i="5" s="1"/>
  <c r="F3468" i="5"/>
  <c r="H3468" i="5" s="1"/>
  <c r="G3447" i="5"/>
  <c r="G3412" i="5"/>
  <c r="F3403" i="5"/>
  <c r="H3403" i="5" s="1"/>
  <c r="F3359" i="5"/>
  <c r="F3314" i="5"/>
  <c r="H3314" i="5" s="1"/>
  <c r="G3306" i="5"/>
  <c r="H3306" i="5" s="1"/>
  <c r="G3282" i="5"/>
  <c r="H3282" i="5" s="1"/>
  <c r="F3277" i="5"/>
  <c r="G3254" i="5"/>
  <c r="H3254" i="5" s="1"/>
  <c r="F3247" i="5"/>
  <c r="H3247" i="5" s="1"/>
  <c r="G3238" i="5"/>
  <c r="H3238" i="5" s="1"/>
  <c r="G3214" i="5"/>
  <c r="G3183" i="5"/>
  <c r="F3180" i="5"/>
  <c r="H3180" i="5" s="1"/>
  <c r="F3175" i="5"/>
  <c r="F3114" i="5"/>
  <c r="G3102" i="5"/>
  <c r="G3097" i="5"/>
  <c r="H3097" i="5" s="1"/>
  <c r="F3078" i="5"/>
  <c r="H3078" i="5" s="1"/>
  <c r="G3048" i="5"/>
  <c r="F3047" i="5"/>
  <c r="H3047" i="5" s="1"/>
  <c r="G3023" i="5"/>
  <c r="H3023" i="5" s="1"/>
  <c r="F3002" i="5"/>
  <c r="F2985" i="5"/>
  <c r="G2981" i="5"/>
  <c r="H2981" i="5" s="1"/>
  <c r="G2972" i="5"/>
  <c r="H2972" i="5" s="1"/>
  <c r="G2911" i="5"/>
  <c r="H2911" i="5" s="1"/>
  <c r="F2903" i="5"/>
  <c r="F2883" i="5"/>
  <c r="H2883" i="5" s="1"/>
  <c r="F2863" i="5"/>
  <c r="H2863" i="5" s="1"/>
  <c r="G2855" i="5"/>
  <c r="G2816" i="5"/>
  <c r="H2816" i="5" s="1"/>
  <c r="F2777" i="5"/>
  <c r="H2777" i="5" s="1"/>
  <c r="F2769" i="5"/>
  <c r="F2720" i="5"/>
  <c r="H2720" i="5" s="1"/>
  <c r="G2716" i="5"/>
  <c r="F2703" i="5"/>
  <c r="F2662" i="5"/>
  <c r="G2641" i="5"/>
  <c r="H2641" i="5" s="1"/>
  <c r="G2596" i="5"/>
  <c r="H2596" i="5" s="1"/>
  <c r="F2591" i="5"/>
  <c r="G2560" i="5"/>
  <c r="H2560" i="5" s="1"/>
  <c r="G2445" i="5"/>
  <c r="F2365" i="5"/>
  <c r="H2365" i="5" s="1"/>
  <c r="G2331" i="5"/>
  <c r="F2317" i="5"/>
  <c r="H2317" i="5" s="1"/>
  <c r="F2289" i="5"/>
  <c r="F2271" i="5"/>
  <c r="G2245" i="5"/>
  <c r="H2245" i="5" s="1"/>
  <c r="F2230" i="5"/>
  <c r="G2185" i="5"/>
  <c r="H2185" i="5" s="1"/>
  <c r="F2181" i="5"/>
  <c r="H2181" i="5" s="1"/>
  <c r="F2144" i="5"/>
  <c r="H2144" i="5" s="1"/>
  <c r="G2116" i="5"/>
  <c r="H2116" i="5" s="1"/>
  <c r="G2100" i="5"/>
  <c r="H2100" i="5" s="1"/>
  <c r="F2074" i="5"/>
  <c r="G2069" i="5"/>
  <c r="H2069" i="5" s="1"/>
  <c r="F2042" i="5"/>
  <c r="H2042" i="5" s="1"/>
  <c r="G2031" i="5"/>
  <c r="H2031" i="5" s="1"/>
  <c r="F2021" i="5"/>
  <c r="H2021" i="5" s="1"/>
  <c r="G2003" i="5"/>
  <c r="H2003" i="5" s="1"/>
  <c r="F1998" i="5"/>
  <c r="G1953" i="5"/>
  <c r="H1953" i="5" s="1"/>
  <c r="F1920" i="5"/>
  <c r="H1920" i="5" s="1"/>
  <c r="F1898" i="5"/>
  <c r="H1898" i="5" s="1"/>
  <c r="G1894" i="5"/>
  <c r="H1894" i="5" s="1"/>
  <c r="G1846" i="5"/>
  <c r="G1815" i="5"/>
  <c r="G1741" i="5"/>
  <c r="H1741" i="5" s="1"/>
  <c r="F1683" i="5"/>
  <c r="G1656" i="5"/>
  <c r="G1613" i="5"/>
  <c r="F1605" i="5"/>
  <c r="G1583" i="5"/>
  <c r="H1583" i="5" s="1"/>
  <c r="G1542" i="5"/>
  <c r="H1542" i="5" s="1"/>
  <c r="F1527" i="5"/>
  <c r="H1527" i="5" s="1"/>
  <c r="G1486" i="5"/>
  <c r="H1486" i="5" s="1"/>
  <c r="F1475" i="5"/>
  <c r="H1475" i="5" s="1"/>
  <c r="F1439" i="5"/>
  <c r="H1439" i="5" s="1"/>
  <c r="F1401" i="5"/>
  <c r="F1351" i="5"/>
  <c r="G1345" i="5"/>
  <c r="H1345" i="5" s="1"/>
  <c r="G1325" i="5"/>
  <c r="F1311" i="5"/>
  <c r="H1311" i="5" s="1"/>
  <c r="F1274" i="5"/>
  <c r="H1274" i="5" s="1"/>
  <c r="F1237" i="5"/>
  <c r="H1237" i="5" s="1"/>
  <c r="G1214" i="5"/>
  <c r="F1174" i="5"/>
  <c r="G1159" i="5"/>
  <c r="H1159" i="5" s="1"/>
  <c r="F1134" i="5"/>
  <c r="G1075" i="5"/>
  <c r="H1075" i="5" s="1"/>
  <c r="G1059" i="5"/>
  <c r="H1059" i="5" s="1"/>
  <c r="F1037" i="5"/>
  <c r="H1037" i="5" s="1"/>
  <c r="F996" i="5"/>
  <c r="H996" i="5" s="1"/>
  <c r="F985" i="5"/>
  <c r="G970" i="5"/>
  <c r="G950" i="5"/>
  <c r="G920" i="5"/>
  <c r="F906" i="5"/>
  <c r="G883" i="5"/>
  <c r="G796" i="5"/>
  <c r="H796" i="5" s="1"/>
  <c r="F767" i="5"/>
  <c r="H767" i="5" s="1"/>
  <c r="G743" i="5"/>
  <c r="G735" i="5"/>
  <c r="H735" i="5" s="1"/>
  <c r="F704" i="5"/>
  <c r="G699" i="5"/>
  <c r="H699" i="5" s="1"/>
  <c r="F648" i="5"/>
  <c r="H648" i="5" s="1"/>
  <c r="F599" i="5"/>
  <c r="G597" i="5"/>
  <c r="H597" i="5" s="1"/>
  <c r="F567" i="5"/>
  <c r="G565" i="5"/>
  <c r="H565" i="5" s="1"/>
  <c r="G532" i="5"/>
  <c r="F514" i="5"/>
  <c r="F501" i="5"/>
  <c r="F478" i="5"/>
  <c r="H478" i="5" s="1"/>
  <c r="F441" i="5"/>
  <c r="H441" i="5" s="1"/>
  <c r="F423" i="5"/>
  <c r="G414" i="5"/>
  <c r="F402" i="5"/>
  <c r="H402" i="5" s="1"/>
  <c r="G389" i="5"/>
  <c r="H389" i="5" s="1"/>
  <c r="G380" i="5"/>
  <c r="H380" i="5" s="1"/>
  <c r="F369" i="5"/>
  <c r="H369" i="5" s="1"/>
  <c r="G352" i="5"/>
  <c r="G323" i="5"/>
  <c r="F314" i="5"/>
  <c r="G270" i="5"/>
  <c r="H270" i="5" s="1"/>
  <c r="G255" i="5"/>
  <c r="H255" i="5" s="1"/>
  <c r="F234" i="5"/>
  <c r="H234" i="5" s="1"/>
  <c r="G140" i="5"/>
  <c r="H140" i="5" s="1"/>
  <c r="F130" i="5"/>
  <c r="H130" i="5" s="1"/>
  <c r="G125" i="5"/>
  <c r="H125" i="5" s="1"/>
  <c r="F84" i="5"/>
  <c r="H84" i="5" s="1"/>
  <c r="F17" i="5"/>
  <c r="H17" i="5" s="1"/>
  <c r="G3" i="5"/>
  <c r="H3" i="5" s="1"/>
  <c r="F5166" i="5"/>
  <c r="F5142" i="5"/>
  <c r="H5142" i="5" s="1"/>
  <c r="F5126" i="5"/>
  <c r="G5083" i="5"/>
  <c r="H5083" i="5" s="1"/>
  <c r="F5068" i="5"/>
  <c r="H5068" i="5" s="1"/>
  <c r="F5052" i="5"/>
  <c r="F5038" i="5"/>
  <c r="H5038" i="5" s="1"/>
  <c r="F5014" i="5"/>
  <c r="H5014" i="5" s="1"/>
  <c r="F4969" i="5"/>
  <c r="H4969" i="5" s="1"/>
  <c r="F4961" i="5"/>
  <c r="H4961" i="5" s="1"/>
  <c r="F4909" i="5"/>
  <c r="H4909" i="5" s="1"/>
  <c r="G4886" i="5"/>
  <c r="H4886" i="5" s="1"/>
  <c r="F4865" i="5"/>
  <c r="H4865" i="5" s="1"/>
  <c r="F4823" i="5"/>
  <c r="G4821" i="5"/>
  <c r="H4821" i="5" s="1"/>
  <c r="F4789" i="5"/>
  <c r="H4789" i="5" s="1"/>
  <c r="G4758" i="5"/>
  <c r="F4757" i="5"/>
  <c r="H4757" i="5" s="1"/>
  <c r="F4717" i="5"/>
  <c r="H4717" i="5" s="1"/>
  <c r="G4706" i="5"/>
  <c r="H4706" i="5" s="1"/>
  <c r="F4683" i="5"/>
  <c r="H4683" i="5" s="1"/>
  <c r="G4662" i="5"/>
  <c r="H4662" i="5" s="1"/>
  <c r="F4640" i="5"/>
  <c r="F4629" i="5"/>
  <c r="H4629" i="5" s="1"/>
  <c r="G4614" i="5"/>
  <c r="H4614" i="5" s="1"/>
  <c r="F4586" i="5"/>
  <c r="H4586" i="5" s="1"/>
  <c r="F4570" i="5"/>
  <c r="G4529" i="5"/>
  <c r="F4525" i="5"/>
  <c r="H4525" i="5" s="1"/>
  <c r="F4500" i="5"/>
  <c r="H4500" i="5" s="1"/>
  <c r="F4431" i="5"/>
  <c r="H4431" i="5" s="1"/>
  <c r="F4426" i="5"/>
  <c r="H4426" i="5" s="1"/>
  <c r="G4383" i="5"/>
  <c r="H4383" i="5" s="1"/>
  <c r="G4359" i="5"/>
  <c r="F4288" i="5"/>
  <c r="F4244" i="5"/>
  <c r="H4244" i="5" s="1"/>
  <c r="G4229" i="5"/>
  <c r="G4211" i="5"/>
  <c r="H4211" i="5" s="1"/>
  <c r="F4200" i="5"/>
  <c r="H4200" i="5" s="1"/>
  <c r="G4189" i="5"/>
  <c r="H4189" i="5" s="1"/>
  <c r="F4070" i="5"/>
  <c r="G4049" i="5"/>
  <c r="H4049" i="5" s="1"/>
  <c r="F4047" i="5"/>
  <c r="F4026" i="5"/>
  <c r="H4026" i="5" s="1"/>
  <c r="F4011" i="5"/>
  <c r="H4011" i="5" s="1"/>
  <c r="G3974" i="5"/>
  <c r="F3973" i="5"/>
  <c r="H3973" i="5" s="1"/>
  <c r="F3940" i="5"/>
  <c r="F3930" i="5"/>
  <c r="G3889" i="5"/>
  <c r="H3889" i="5" s="1"/>
  <c r="F3877" i="5"/>
  <c r="H3877" i="5" s="1"/>
  <c r="G3861" i="5"/>
  <c r="H3861" i="5" s="1"/>
  <c r="G3841" i="5"/>
  <c r="F3831" i="5"/>
  <c r="F3808" i="5"/>
  <c r="F3782" i="5"/>
  <c r="H3782" i="5" s="1"/>
  <c r="F3749" i="5"/>
  <c r="H3749" i="5" s="1"/>
  <c r="G3723" i="5"/>
  <c r="F3712" i="5"/>
  <c r="H3712" i="5" s="1"/>
  <c r="G3658" i="5"/>
  <c r="F3623" i="5"/>
  <c r="F3619" i="5"/>
  <c r="H3619" i="5" s="1"/>
  <c r="G3577" i="5"/>
  <c r="G3557" i="5"/>
  <c r="H3557" i="5" s="1"/>
  <c r="F3550" i="5"/>
  <c r="F3518" i="5"/>
  <c r="F3489" i="5"/>
  <c r="H3489" i="5" s="1"/>
  <c r="G3469" i="5"/>
  <c r="H3469" i="5" s="1"/>
  <c r="F3456" i="5"/>
  <c r="H3456" i="5" s="1"/>
  <c r="F3410" i="5"/>
  <c r="H3410" i="5" s="1"/>
  <c r="G3386" i="5"/>
  <c r="H3386" i="5" s="1"/>
  <c r="G3361" i="5"/>
  <c r="F3345" i="5"/>
  <c r="H3345" i="5" s="1"/>
  <c r="G3341" i="5"/>
  <c r="H3341" i="5" s="1"/>
  <c r="F3285" i="5"/>
  <c r="F3215" i="5"/>
  <c r="H3215" i="5" s="1"/>
  <c r="G3158" i="5"/>
  <c r="G3143" i="5"/>
  <c r="H3143" i="5" s="1"/>
  <c r="F3130" i="5"/>
  <c r="G3056" i="5"/>
  <c r="F3055" i="5"/>
  <c r="H3055" i="5" s="1"/>
  <c r="F2962" i="5"/>
  <c r="H2962" i="5" s="1"/>
  <c r="F2937" i="5"/>
  <c r="G2922" i="5"/>
  <c r="G2877" i="5"/>
  <c r="H2877" i="5" s="1"/>
  <c r="F2827" i="5"/>
  <c r="H2827" i="5" s="1"/>
  <c r="G2824" i="5"/>
  <c r="H2824" i="5" s="1"/>
  <c r="F2801" i="5"/>
  <c r="H2801" i="5" s="1"/>
  <c r="G2784" i="5"/>
  <c r="H2784" i="5" s="1"/>
  <c r="G2748" i="5"/>
  <c r="H2748" i="5" s="1"/>
  <c r="G2727" i="5"/>
  <c r="G2670" i="5"/>
  <c r="F2669" i="5"/>
  <c r="H2669" i="5" s="1"/>
  <c r="G2646" i="5"/>
  <c r="F2635" i="5"/>
  <c r="H2635" i="5" s="1"/>
  <c r="F2608" i="5"/>
  <c r="H2608" i="5" s="1"/>
  <c r="G2575" i="5"/>
  <c r="F2546" i="5"/>
  <c r="H2546" i="5" s="1"/>
  <c r="G2526" i="5"/>
  <c r="H2526" i="5" s="1"/>
  <c r="F2517" i="5"/>
  <c r="H2517" i="5" s="1"/>
  <c r="F2510" i="5"/>
  <c r="H2510" i="5" s="1"/>
  <c r="G2499" i="5"/>
  <c r="G2473" i="5"/>
  <c r="H2473" i="5" s="1"/>
  <c r="F2469" i="5"/>
  <c r="H2469" i="5" s="1"/>
  <c r="F2438" i="5"/>
  <c r="H2438" i="5" s="1"/>
  <c r="G2424" i="5"/>
  <c r="H2424" i="5" s="1"/>
  <c r="F2416" i="5"/>
  <c r="H2416" i="5" s="1"/>
  <c r="F2402" i="5"/>
  <c r="G2398" i="5"/>
  <c r="G2369" i="5"/>
  <c r="H2369" i="5" s="1"/>
  <c r="F2362" i="5"/>
  <c r="H2362" i="5" s="1"/>
  <c r="G2344" i="5"/>
  <c r="G2294" i="5"/>
  <c r="G2272" i="5"/>
  <c r="F2260" i="5"/>
  <c r="H2260" i="5" s="1"/>
  <c r="G2228" i="5"/>
  <c r="F2203" i="5"/>
  <c r="G2194" i="5"/>
  <c r="H2194" i="5" s="1"/>
  <c r="G2150" i="5"/>
  <c r="H2150" i="5" s="1"/>
  <c r="F2111" i="5"/>
  <c r="H2111" i="5" s="1"/>
  <c r="F2090" i="5"/>
  <c r="G2041" i="5"/>
  <c r="H2041" i="5" s="1"/>
  <c r="F1979" i="5"/>
  <c r="G1967" i="5"/>
  <c r="H1967" i="5" s="1"/>
  <c r="F1937" i="5"/>
  <c r="G1927" i="5"/>
  <c r="G1879" i="5"/>
  <c r="H1879" i="5" s="1"/>
  <c r="F1856" i="5"/>
  <c r="H1856" i="5" s="1"/>
  <c r="F1847" i="5"/>
  <c r="F1811" i="5"/>
  <c r="G1785" i="5"/>
  <c r="H1785" i="5" s="1"/>
  <c r="F1782" i="5"/>
  <c r="H1782" i="5" s="1"/>
  <c r="G1767" i="5"/>
  <c r="F1758" i="5"/>
  <c r="H1758" i="5" s="1"/>
  <c r="F1751" i="5"/>
  <c r="H1751" i="5" s="1"/>
  <c r="G1715" i="5"/>
  <c r="H1715" i="5" s="1"/>
  <c r="F1706" i="5"/>
  <c r="G1682" i="5"/>
  <c r="F1666" i="5"/>
  <c r="F1643" i="5"/>
  <c r="H1643" i="5" s="1"/>
  <c r="G1639" i="5"/>
  <c r="H1639" i="5" s="1"/>
  <c r="F1575" i="5"/>
  <c r="H1575" i="5" s="1"/>
  <c r="F1556" i="5"/>
  <c r="G1550" i="5"/>
  <c r="F1514" i="5"/>
  <c r="G1507" i="5"/>
  <c r="F1473" i="5"/>
  <c r="H1473" i="5" s="1"/>
  <c r="G1465" i="5"/>
  <c r="H1465" i="5" s="1"/>
  <c r="G1438" i="5"/>
  <c r="G1400" i="5"/>
  <c r="H1400" i="5" s="1"/>
  <c r="F1376" i="5"/>
  <c r="G1372" i="5"/>
  <c r="F1329" i="5"/>
  <c r="G1316" i="5"/>
  <c r="G1291" i="5"/>
  <c r="H1291" i="5" s="1"/>
  <c r="F1269" i="5"/>
  <c r="H1269" i="5" s="1"/>
  <c r="G1266" i="5"/>
  <c r="G1239" i="5"/>
  <c r="H1239" i="5" s="1"/>
  <c r="F1200" i="5"/>
  <c r="G1187" i="5"/>
  <c r="H1187" i="5" s="1"/>
  <c r="F1162" i="5"/>
  <c r="H1162" i="5" s="1"/>
  <c r="G1139" i="5"/>
  <c r="H1139" i="5" s="1"/>
  <c r="G1116" i="5"/>
  <c r="H1116" i="5" s="1"/>
  <c r="F1097" i="5"/>
  <c r="H1097" i="5" s="1"/>
  <c r="F1091" i="5"/>
  <c r="H1091" i="5" s="1"/>
  <c r="F1045" i="5"/>
  <c r="H1045" i="5" s="1"/>
  <c r="G1030" i="5"/>
  <c r="H1030" i="5" s="1"/>
  <c r="G999" i="5"/>
  <c r="H999" i="5" s="1"/>
  <c r="F964" i="5"/>
  <c r="H964" i="5" s="1"/>
  <c r="F927" i="5"/>
  <c r="H927" i="5" s="1"/>
  <c r="G896" i="5"/>
  <c r="H896" i="5" s="1"/>
  <c r="F868" i="5"/>
  <c r="H868" i="5" s="1"/>
  <c r="F850" i="5"/>
  <c r="H850" i="5" s="1"/>
  <c r="G846" i="5"/>
  <c r="H846" i="5" s="1"/>
  <c r="G821" i="5"/>
  <c r="H821" i="5" s="1"/>
  <c r="F816" i="5"/>
  <c r="H816" i="5" s="1"/>
  <c r="F810" i="5"/>
  <c r="G776" i="5"/>
  <c r="F759" i="5"/>
  <c r="H759" i="5" s="1"/>
  <c r="F738" i="5"/>
  <c r="H738" i="5" s="1"/>
  <c r="G668" i="5"/>
  <c r="H668" i="5" s="1"/>
  <c r="F665" i="5"/>
  <c r="G647" i="5"/>
  <c r="F636" i="5"/>
  <c r="H636" i="5" s="1"/>
  <c r="G628" i="5"/>
  <c r="H628" i="5" s="1"/>
  <c r="G542" i="5"/>
  <c r="H542" i="5" s="1"/>
  <c r="F536" i="5"/>
  <c r="H536" i="5" s="1"/>
  <c r="G500" i="5"/>
  <c r="H500" i="5" s="1"/>
  <c r="G469" i="5"/>
  <c r="H469" i="5" s="1"/>
  <c r="G444" i="5"/>
  <c r="H444" i="5" s="1"/>
  <c r="F352" i="5"/>
  <c r="F290" i="5"/>
  <c r="H290" i="5" s="1"/>
  <c r="G283" i="5"/>
  <c r="F267" i="5"/>
  <c r="H267" i="5" s="1"/>
  <c r="F231" i="5"/>
  <c r="H231" i="5" s="1"/>
  <c r="G212" i="5"/>
  <c r="H212" i="5" s="1"/>
  <c r="F202" i="5"/>
  <c r="H202" i="5" s="1"/>
  <c r="G187" i="5"/>
  <c r="H187" i="5" s="1"/>
  <c r="G165" i="5"/>
  <c r="F155" i="5"/>
  <c r="H155" i="5" s="1"/>
  <c r="F113" i="5"/>
  <c r="G78" i="5"/>
  <c r="F68" i="5"/>
  <c r="G62" i="5"/>
  <c r="G34" i="5"/>
  <c r="H34" i="5" s="1"/>
  <c r="F28" i="5"/>
  <c r="H28" i="5" s="1"/>
  <c r="G14" i="10"/>
  <c r="G5202" i="5"/>
  <c r="G5159" i="5"/>
  <c r="H5159" i="5" s="1"/>
  <c r="F5127" i="5"/>
  <c r="G5109" i="5"/>
  <c r="F5061" i="5"/>
  <c r="G5032" i="5"/>
  <c r="G5009" i="5"/>
  <c r="F4984" i="5"/>
  <c r="G4864" i="5"/>
  <c r="G4817" i="5"/>
  <c r="H4817" i="5" s="1"/>
  <c r="F4805" i="5"/>
  <c r="H4805" i="5" s="1"/>
  <c r="G4781" i="5"/>
  <c r="H4781" i="5" s="1"/>
  <c r="G4730" i="5"/>
  <c r="F4703" i="5"/>
  <c r="G4675" i="5"/>
  <c r="G4631" i="5"/>
  <c r="G4587" i="5"/>
  <c r="H4587" i="5" s="1"/>
  <c r="G4583" i="5"/>
  <c r="F4537" i="5"/>
  <c r="H4537" i="5" s="1"/>
  <c r="G4533" i="5"/>
  <c r="H4533" i="5" s="1"/>
  <c r="G4522" i="5"/>
  <c r="H4522" i="5" s="1"/>
  <c r="F4510" i="5"/>
  <c r="H4510" i="5" s="1"/>
  <c r="G4505" i="5"/>
  <c r="F4504" i="5"/>
  <c r="H4504" i="5" s="1"/>
  <c r="G4466" i="5"/>
  <c r="F4437" i="5"/>
  <c r="H4437" i="5" s="1"/>
  <c r="F4387" i="5"/>
  <c r="G4375" i="5"/>
  <c r="F4347" i="5"/>
  <c r="H4347" i="5" s="1"/>
  <c r="G4323" i="5"/>
  <c r="H4323" i="5" s="1"/>
  <c r="G4303" i="5"/>
  <c r="F4264" i="5"/>
  <c r="F4229" i="5"/>
  <c r="G4219" i="5"/>
  <c r="H4219" i="5" s="1"/>
  <c r="F4195" i="5"/>
  <c r="H4195" i="5" s="1"/>
  <c r="G4168" i="5"/>
  <c r="H4168" i="5" s="1"/>
  <c r="F4150" i="5"/>
  <c r="G4123" i="5"/>
  <c r="H4123" i="5" s="1"/>
  <c r="F4120" i="5"/>
  <c r="G4106" i="5"/>
  <c r="G4072" i="5"/>
  <c r="G4065" i="5"/>
  <c r="H4065" i="5" s="1"/>
  <c r="F4056" i="5"/>
  <c r="H4056" i="5" s="1"/>
  <c r="F4027" i="5"/>
  <c r="H4027" i="5" s="1"/>
  <c r="F3999" i="5"/>
  <c r="H3999" i="5" s="1"/>
  <c r="G3992" i="5"/>
  <c r="H3992" i="5" s="1"/>
  <c r="F3967" i="5"/>
  <c r="H3967" i="5" s="1"/>
  <c r="G3963" i="5"/>
  <c r="H3963" i="5" s="1"/>
  <c r="G3913" i="5"/>
  <c r="G3902" i="5"/>
  <c r="F3891" i="5"/>
  <c r="H3891" i="5" s="1"/>
  <c r="G3860" i="5"/>
  <c r="G3774" i="5"/>
  <c r="H3774" i="5" s="1"/>
  <c r="G3737" i="5"/>
  <c r="G3717" i="5"/>
  <c r="G3692" i="5"/>
  <c r="H3692" i="5" s="1"/>
  <c r="F3683" i="5"/>
  <c r="H3683" i="5" s="1"/>
  <c r="G3650" i="5"/>
  <c r="H3650" i="5" s="1"/>
  <c r="F3634" i="5"/>
  <c r="H3634" i="5" s="1"/>
  <c r="F3615" i="5"/>
  <c r="H3615" i="5" s="1"/>
  <c r="F3579" i="5"/>
  <c r="H3579" i="5" s="1"/>
  <c r="G3575" i="5"/>
  <c r="H3575" i="5" s="1"/>
  <c r="F3564" i="5"/>
  <c r="H3564" i="5" s="1"/>
  <c r="G3520" i="5"/>
  <c r="F3510" i="5"/>
  <c r="H3510" i="5" s="1"/>
  <c r="F3488" i="5"/>
  <c r="G3464" i="5"/>
  <c r="H3464" i="5" s="1"/>
  <c r="F3451" i="5"/>
  <c r="H3451" i="5" s="1"/>
  <c r="G3385" i="5"/>
  <c r="H3385" i="5" s="1"/>
  <c r="G3367" i="5"/>
  <c r="F3366" i="5"/>
  <c r="H3366" i="5" s="1"/>
  <c r="G3342" i="5"/>
  <c r="H3342" i="5" s="1"/>
  <c r="F3316" i="5"/>
  <c r="F3289" i="5"/>
  <c r="G3280" i="5"/>
  <c r="H3280" i="5" s="1"/>
  <c r="G3253" i="5"/>
  <c r="G3167" i="5"/>
  <c r="H3167" i="5" s="1"/>
  <c r="G3109" i="5"/>
  <c r="G3080" i="5"/>
  <c r="F3053" i="5"/>
  <c r="H3053" i="5" s="1"/>
  <c r="G3037" i="5"/>
  <c r="H3037" i="5" s="1"/>
  <c r="G3005" i="5"/>
  <c r="H3005" i="5" s="1"/>
  <c r="F2991" i="5"/>
  <c r="F2955" i="5"/>
  <c r="G2941" i="5"/>
  <c r="H2941" i="5" s="1"/>
  <c r="F2928" i="5"/>
  <c r="H2928" i="5" s="1"/>
  <c r="G2900" i="5"/>
  <c r="F2891" i="5"/>
  <c r="H2891" i="5" s="1"/>
  <c r="G2885" i="5"/>
  <c r="F2857" i="5"/>
  <c r="G2847" i="5"/>
  <c r="H2847" i="5" s="1"/>
  <c r="F2831" i="5"/>
  <c r="G2798" i="5"/>
  <c r="H2798" i="5" s="1"/>
  <c r="G2791" i="5"/>
  <c r="G2743" i="5"/>
  <c r="F2729" i="5"/>
  <c r="H2729" i="5" s="1"/>
  <c r="G2693" i="5"/>
  <c r="G2619" i="5"/>
  <c r="G2599" i="5"/>
  <c r="H2599" i="5" s="1"/>
  <c r="F2584" i="5"/>
  <c r="H2584" i="5" s="1"/>
  <c r="F2534" i="5"/>
  <c r="H2534" i="5" s="1"/>
  <c r="G2527" i="5"/>
  <c r="G2502" i="5"/>
  <c r="G2483" i="5"/>
  <c r="F2452" i="5"/>
  <c r="H2452" i="5" s="1"/>
  <c r="G2427" i="5"/>
  <c r="H2427" i="5" s="1"/>
  <c r="G2392" i="5"/>
  <c r="F2384" i="5"/>
  <c r="H2384" i="5" s="1"/>
  <c r="F2331" i="5"/>
  <c r="F2311" i="5"/>
  <c r="G2290" i="5"/>
  <c r="H2290" i="5" s="1"/>
  <c r="G2271" i="5"/>
  <c r="F2253" i="5"/>
  <c r="G2233" i="5"/>
  <c r="H2233" i="5" s="1"/>
  <c r="G2168" i="5"/>
  <c r="H2168" i="5" s="1"/>
  <c r="G2140" i="5"/>
  <c r="F2137" i="5"/>
  <c r="H2137" i="5" s="1"/>
  <c r="G2092" i="5"/>
  <c r="H2092" i="5" s="1"/>
  <c r="F2087" i="5"/>
  <c r="H2087" i="5" s="1"/>
  <c r="G2070" i="5"/>
  <c r="H2070" i="5" s="1"/>
  <c r="G2054" i="5"/>
  <c r="H2054" i="5" s="1"/>
  <c r="F2011" i="5"/>
  <c r="H2011" i="5" s="1"/>
  <c r="G1962" i="5"/>
  <c r="H1962" i="5" s="1"/>
  <c r="F1958" i="5"/>
  <c r="H1958" i="5" s="1"/>
  <c r="G1913" i="5"/>
  <c r="G1904" i="5"/>
  <c r="H1904" i="5" s="1"/>
  <c r="G1877" i="5"/>
  <c r="G1848" i="5"/>
  <c r="H1848" i="5" s="1"/>
  <c r="F1815" i="5"/>
  <c r="H1815" i="5" s="1"/>
  <c r="G1801" i="5"/>
  <c r="F1767" i="5"/>
  <c r="G1761" i="5"/>
  <c r="G1750" i="5"/>
  <c r="F1722" i="5"/>
  <c r="F1693" i="5"/>
  <c r="H1693" i="5" s="1"/>
  <c r="F1667" i="5"/>
  <c r="F1637" i="5"/>
  <c r="H1637" i="5" s="1"/>
  <c r="G1618" i="5"/>
  <c r="H1618" i="5" s="1"/>
  <c r="G1571" i="5"/>
  <c r="H1571" i="5" s="1"/>
  <c r="G1509" i="5"/>
  <c r="H1509" i="5" s="1"/>
  <c r="G1468" i="5"/>
  <c r="H1468" i="5" s="1"/>
  <c r="F1464" i="5"/>
  <c r="G1435" i="5"/>
  <c r="H1435" i="5" s="1"/>
  <c r="G1418" i="5"/>
  <c r="F1386" i="5"/>
  <c r="F1325" i="5"/>
  <c r="F1303" i="5"/>
  <c r="H1303" i="5" s="1"/>
  <c r="G1277" i="5"/>
  <c r="H1277" i="5" s="1"/>
  <c r="F1247" i="5"/>
  <c r="H1247" i="5" s="1"/>
  <c r="F1228" i="5"/>
  <c r="H1228" i="5" s="1"/>
  <c r="F1214" i="5"/>
  <c r="F1186" i="5"/>
  <c r="H1186" i="5" s="1"/>
  <c r="G1169" i="5"/>
  <c r="G1079" i="5"/>
  <c r="H1079" i="5" s="1"/>
  <c r="F1036" i="5"/>
  <c r="F1011" i="5"/>
  <c r="G997" i="5"/>
  <c r="G960" i="5"/>
  <c r="H960" i="5" s="1"/>
  <c r="F957" i="5"/>
  <c r="G929" i="5"/>
  <c r="H929" i="5" s="1"/>
  <c r="F886" i="5"/>
  <c r="H886" i="5" s="1"/>
  <c r="G879" i="5"/>
  <c r="F856" i="5"/>
  <c r="H856" i="5" s="1"/>
  <c r="G820" i="5"/>
  <c r="H820" i="5" s="1"/>
  <c r="G802" i="5"/>
  <c r="H802" i="5" s="1"/>
  <c r="F775" i="5"/>
  <c r="G773" i="5"/>
  <c r="H773" i="5" s="1"/>
  <c r="G760" i="5"/>
  <c r="F736" i="5"/>
  <c r="H736" i="5" s="1"/>
  <c r="G724" i="5"/>
  <c r="H724" i="5" s="1"/>
  <c r="G691" i="5"/>
  <c r="F690" i="5"/>
  <c r="H690" i="5" s="1"/>
  <c r="G635" i="5"/>
  <c r="H635" i="5" s="1"/>
  <c r="F621" i="5"/>
  <c r="H621" i="5" s="1"/>
  <c r="G596" i="5"/>
  <c r="G571" i="5"/>
  <c r="F543" i="5"/>
  <c r="G518" i="5"/>
  <c r="H518" i="5" s="1"/>
  <c r="F496" i="5"/>
  <c r="H496" i="5" s="1"/>
  <c r="F438" i="5"/>
  <c r="G387" i="5"/>
  <c r="H387" i="5" s="1"/>
  <c r="F342" i="5"/>
  <c r="H342" i="5" s="1"/>
  <c r="F324" i="5"/>
  <c r="H324" i="5" s="1"/>
  <c r="G306" i="5"/>
  <c r="H306" i="5" s="1"/>
  <c r="F294" i="5"/>
  <c r="H294" i="5" s="1"/>
  <c r="G266" i="5"/>
  <c r="H266" i="5" s="1"/>
  <c r="F240" i="5"/>
  <c r="H240" i="5" s="1"/>
  <c r="G216" i="5"/>
  <c r="H216" i="5" s="1"/>
  <c r="F184" i="5"/>
  <c r="F164" i="5"/>
  <c r="F135" i="5"/>
  <c r="F110" i="5"/>
  <c r="H110" i="5" s="1"/>
  <c r="G88" i="5"/>
  <c r="H88" i="5" s="1"/>
  <c r="G57" i="5"/>
  <c r="F50" i="5"/>
  <c r="H50" i="5" s="1"/>
  <c r="G41" i="5"/>
  <c r="H41" i="5" s="1"/>
  <c r="G26" i="5"/>
  <c r="H26" i="5" s="1"/>
  <c r="F20" i="5"/>
  <c r="H20" i="5" s="1"/>
  <c r="F421" i="5"/>
  <c r="F407" i="5"/>
  <c r="H407" i="5" s="1"/>
  <c r="F364" i="5"/>
  <c r="G360" i="5"/>
  <c r="G317" i="5"/>
  <c r="H317" i="5" s="1"/>
  <c r="G241" i="5"/>
  <c r="H241" i="5" s="1"/>
  <c r="G185" i="5"/>
  <c r="G157" i="5"/>
  <c r="G133" i="5"/>
  <c r="F5192" i="5"/>
  <c r="H5192" i="5" s="1"/>
  <c r="G5183" i="5"/>
  <c r="H5183" i="5" s="1"/>
  <c r="F5172" i="5"/>
  <c r="F5157" i="5"/>
  <c r="H5157" i="5" s="1"/>
  <c r="G5134" i="5"/>
  <c r="H5134" i="5" s="1"/>
  <c r="F5093" i="5"/>
  <c r="F5070" i="5"/>
  <c r="G5065" i="5"/>
  <c r="G5045" i="5"/>
  <c r="H5045" i="5" s="1"/>
  <c r="F5032" i="5"/>
  <c r="F4996" i="5"/>
  <c r="G4982" i="5"/>
  <c r="G4958" i="5"/>
  <c r="F4943" i="5"/>
  <c r="H4943" i="5" s="1"/>
  <c r="F4935" i="5"/>
  <c r="H4935" i="5" s="1"/>
  <c r="G4915" i="5"/>
  <c r="H4915" i="5" s="1"/>
  <c r="F4913" i="5"/>
  <c r="G4893" i="5"/>
  <c r="F4864" i="5"/>
  <c r="G4846" i="5"/>
  <c r="H4846" i="5" s="1"/>
  <c r="F4839" i="5"/>
  <c r="F4822" i="5"/>
  <c r="H4822" i="5" s="1"/>
  <c r="G4793" i="5"/>
  <c r="H4793" i="5" s="1"/>
  <c r="F4782" i="5"/>
  <c r="H4782" i="5" s="1"/>
  <c r="F4756" i="5"/>
  <c r="H4756" i="5" s="1"/>
  <c r="G4745" i="5"/>
  <c r="H4745" i="5" s="1"/>
  <c r="F4727" i="5"/>
  <c r="H4727" i="5" s="1"/>
  <c r="G4702" i="5"/>
  <c r="F4679" i="5"/>
  <c r="H4679" i="5" s="1"/>
  <c r="F4644" i="5"/>
  <c r="G4637" i="5"/>
  <c r="H4637" i="5" s="1"/>
  <c r="F4628" i="5"/>
  <c r="F4608" i="5"/>
  <c r="H4608" i="5" s="1"/>
  <c r="F4583" i="5"/>
  <c r="F4466" i="5"/>
  <c r="G4448" i="5"/>
  <c r="F4428" i="5"/>
  <c r="G4425" i="5"/>
  <c r="G4388" i="5"/>
  <c r="F4375" i="5"/>
  <c r="G4333" i="5"/>
  <c r="H4333" i="5" s="1"/>
  <c r="F4320" i="5"/>
  <c r="H4320" i="5" s="1"/>
  <c r="F4303" i="5"/>
  <c r="G4264" i="5"/>
  <c r="G4228" i="5"/>
  <c r="F4203" i="5"/>
  <c r="H4203" i="5" s="1"/>
  <c r="G4175" i="5"/>
  <c r="F4144" i="5"/>
  <c r="F4072" i="5"/>
  <c r="G4018" i="5"/>
  <c r="H4018" i="5" s="1"/>
  <c r="G3960" i="5"/>
  <c r="H3960" i="5" s="1"/>
  <c r="F3943" i="5"/>
  <c r="F3913" i="5"/>
  <c r="F3865" i="5"/>
  <c r="H3865" i="5" s="1"/>
  <c r="G3852" i="5"/>
  <c r="F3841" i="5"/>
  <c r="F3817" i="5"/>
  <c r="G3813" i="5"/>
  <c r="H3813" i="5" s="1"/>
  <c r="F3803" i="5"/>
  <c r="G3788" i="5"/>
  <c r="F3758" i="5"/>
  <c r="H3758" i="5" s="1"/>
  <c r="F3732" i="5"/>
  <c r="F3711" i="5"/>
  <c r="F3652" i="5"/>
  <c r="H3652" i="5" s="1"/>
  <c r="G3637" i="5"/>
  <c r="H3637" i="5" s="1"/>
  <c r="G3607" i="5"/>
  <c r="G3560" i="5"/>
  <c r="F3520" i="5"/>
  <c r="G3496" i="5"/>
  <c r="G3437" i="5"/>
  <c r="H3437" i="5" s="1"/>
  <c r="G3427" i="5"/>
  <c r="H3427" i="5" s="1"/>
  <c r="F3419" i="5"/>
  <c r="F3404" i="5"/>
  <c r="H3404" i="5" s="1"/>
  <c r="F3336" i="5"/>
  <c r="H3336" i="5" s="1"/>
  <c r="G3316" i="5"/>
  <c r="F3253" i="5"/>
  <c r="F3237" i="5"/>
  <c r="H3237" i="5" s="1"/>
  <c r="G3229" i="5"/>
  <c r="H3229" i="5" s="1"/>
  <c r="G3220" i="5"/>
  <c r="H3220" i="5" s="1"/>
  <c r="F3207" i="5"/>
  <c r="H3207" i="5" s="1"/>
  <c r="F3197" i="5"/>
  <c r="G3191" i="5"/>
  <c r="F3170" i="5"/>
  <c r="F3144" i="5"/>
  <c r="H3144" i="5" s="1"/>
  <c r="G3135" i="5"/>
  <c r="H3135" i="5" s="1"/>
  <c r="F3101" i="5"/>
  <c r="H3101" i="5" s="1"/>
  <c r="F3077" i="5"/>
  <c r="H3077" i="5" s="1"/>
  <c r="G3061" i="5"/>
  <c r="F3048" i="5"/>
  <c r="H3048" i="5" s="1"/>
  <c r="F3019" i="5"/>
  <c r="H3019" i="5" s="1"/>
  <c r="G2983" i="5"/>
  <c r="G2955" i="5"/>
  <c r="F2896" i="5"/>
  <c r="H2896" i="5" s="1"/>
  <c r="G2830" i="5"/>
  <c r="H2830" i="5" s="1"/>
  <c r="F2797" i="5"/>
  <c r="H2797" i="5" s="1"/>
  <c r="F2791" i="5"/>
  <c r="G2767" i="5"/>
  <c r="H2767" i="5" s="1"/>
  <c r="F2760" i="5"/>
  <c r="H2760" i="5" s="1"/>
  <c r="F2693" i="5"/>
  <c r="F2682" i="5"/>
  <c r="H2682" i="5" s="1"/>
  <c r="G2679" i="5"/>
  <c r="G2653" i="5"/>
  <c r="H2653" i="5" s="1"/>
  <c r="F2646" i="5"/>
  <c r="F2622" i="5"/>
  <c r="H2622" i="5" s="1"/>
  <c r="F2598" i="5"/>
  <c r="H2598" i="5" s="1"/>
  <c r="G2573" i="5"/>
  <c r="H2573" i="5" s="1"/>
  <c r="G2551" i="5"/>
  <c r="F2542" i="5"/>
  <c r="H2542" i="5" s="1"/>
  <c r="F2513" i="5"/>
  <c r="H2513" i="5" s="1"/>
  <c r="F2487" i="5"/>
  <c r="H2487" i="5" s="1"/>
  <c r="G2441" i="5"/>
  <c r="F2418" i="5"/>
  <c r="H2418" i="5" s="1"/>
  <c r="F2393" i="5"/>
  <c r="H2393" i="5" s="1"/>
  <c r="G2370" i="5"/>
  <c r="H2370" i="5" s="1"/>
  <c r="G2349" i="5"/>
  <c r="F2344" i="5"/>
  <c r="G2334" i="5"/>
  <c r="F2266" i="5"/>
  <c r="G2248" i="5"/>
  <c r="F2213" i="5"/>
  <c r="H2213" i="5" s="1"/>
  <c r="F2204" i="5"/>
  <c r="H2204" i="5" s="1"/>
  <c r="G2190" i="5"/>
  <c r="H2190" i="5" s="1"/>
  <c r="F2166" i="5"/>
  <c r="H2166" i="5" s="1"/>
  <c r="F2133" i="5"/>
  <c r="H2133" i="5" s="1"/>
  <c r="G2130" i="5"/>
  <c r="H2130" i="5" s="1"/>
  <c r="F2072" i="5"/>
  <c r="F2056" i="5"/>
  <c r="H2056" i="5" s="1"/>
  <c r="G2019" i="5"/>
  <c r="H2019" i="5" s="1"/>
  <c r="G1999" i="5"/>
  <c r="H1999" i="5" s="1"/>
  <c r="F1983" i="5"/>
  <c r="H1983" i="5" s="1"/>
  <c r="F1946" i="5"/>
  <c r="G1938" i="5"/>
  <c r="H1938" i="5" s="1"/>
  <c r="F1913" i="5"/>
  <c r="F1903" i="5"/>
  <c r="H1903" i="5" s="1"/>
  <c r="F1873" i="5"/>
  <c r="H1873" i="5" s="1"/>
  <c r="F1832" i="5"/>
  <c r="H1832" i="5" s="1"/>
  <c r="G1821" i="5"/>
  <c r="H1821" i="5" s="1"/>
  <c r="F1784" i="5"/>
  <c r="H1784" i="5" s="1"/>
  <c r="F1728" i="5"/>
  <c r="H1728" i="5" s="1"/>
  <c r="G1717" i="5"/>
  <c r="H1717" i="5" s="1"/>
  <c r="G1694" i="5"/>
  <c r="H1694" i="5" s="1"/>
  <c r="G1673" i="5"/>
  <c r="G1633" i="5"/>
  <c r="H1633" i="5" s="1"/>
  <c r="F1609" i="5"/>
  <c r="H1609" i="5" s="1"/>
  <c r="F1599" i="5"/>
  <c r="H1599" i="5" s="1"/>
  <c r="G1596" i="5"/>
  <c r="H1596" i="5" s="1"/>
  <c r="F1554" i="5"/>
  <c r="H1554" i="5" s="1"/>
  <c r="G1537" i="5"/>
  <c r="F1532" i="5"/>
  <c r="F1499" i="5"/>
  <c r="F1498" i="5"/>
  <c r="H1498" i="5" s="1"/>
  <c r="G1487" i="5"/>
  <c r="F1447" i="5"/>
  <c r="H1447" i="5" s="1"/>
  <c r="F1418" i="5"/>
  <c r="G1383" i="5"/>
  <c r="H1383" i="5" s="1"/>
  <c r="F1361" i="5"/>
  <c r="G1349" i="5"/>
  <c r="H1349" i="5" s="1"/>
  <c r="G1329" i="5"/>
  <c r="G1304" i="5"/>
  <c r="H1304" i="5" s="1"/>
  <c r="F1289" i="5"/>
  <c r="G1254" i="5"/>
  <c r="G1241" i="5"/>
  <c r="G1216" i="5"/>
  <c r="H1216" i="5" s="1"/>
  <c r="G1185" i="5"/>
  <c r="H1185" i="5" s="1"/>
  <c r="F1146" i="5"/>
  <c r="H1146" i="5" s="1"/>
  <c r="G1141" i="5"/>
  <c r="F1129" i="5"/>
  <c r="F1114" i="5"/>
  <c r="G1106" i="5"/>
  <c r="F1081" i="5"/>
  <c r="G1051" i="5"/>
  <c r="F1050" i="5"/>
  <c r="G1021" i="5"/>
  <c r="F976" i="5"/>
  <c r="G973" i="5"/>
  <c r="H973" i="5" s="1"/>
  <c r="F923" i="5"/>
  <c r="G910" i="5"/>
  <c r="F900" i="5"/>
  <c r="H900" i="5" s="1"/>
  <c r="G848" i="5"/>
  <c r="F822" i="5"/>
  <c r="H822" i="5" s="1"/>
  <c r="F809" i="5"/>
  <c r="H809" i="5" s="1"/>
  <c r="F754" i="5"/>
  <c r="G667" i="5"/>
  <c r="F663" i="5"/>
  <c r="F659" i="5"/>
  <c r="H659" i="5" s="1"/>
  <c r="G639" i="5"/>
  <c r="F590" i="5"/>
  <c r="F572" i="5"/>
  <c r="H572" i="5" s="1"/>
  <c r="G558" i="5"/>
  <c r="H558" i="5" s="1"/>
  <c r="F519" i="5"/>
  <c r="G487" i="5"/>
  <c r="G476" i="5"/>
  <c r="H476" i="5" s="1"/>
  <c r="F466" i="5"/>
  <c r="G440" i="5"/>
  <c r="H440" i="5" s="1"/>
  <c r="G424" i="5"/>
  <c r="H424" i="5" s="1"/>
  <c r="G345" i="5"/>
  <c r="F264" i="5"/>
  <c r="H264" i="5" s="1"/>
  <c r="F218" i="5"/>
  <c r="H218" i="5" s="1"/>
  <c r="G113" i="5"/>
  <c r="H113" i="5" s="1"/>
  <c r="F82" i="5"/>
  <c r="F67" i="5"/>
  <c r="H67" i="5" s="1"/>
  <c r="G13" i="10"/>
  <c r="F5213" i="5"/>
  <c r="G5199" i="5"/>
  <c r="H5199" i="5" s="1"/>
  <c r="G5184" i="5"/>
  <c r="H5184" i="5" s="1"/>
  <c r="F5173" i="5"/>
  <c r="H5173" i="5" s="1"/>
  <c r="F5136" i="5"/>
  <c r="H5136" i="5" s="1"/>
  <c r="F5102" i="5"/>
  <c r="H5102" i="5" s="1"/>
  <c r="G5093" i="5"/>
  <c r="G5086" i="5"/>
  <c r="H5086" i="5" s="1"/>
  <c r="F5069" i="5"/>
  <c r="H5069" i="5" s="1"/>
  <c r="G5061" i="5"/>
  <c r="F5057" i="5"/>
  <c r="H5057" i="5" s="1"/>
  <c r="G5036" i="5"/>
  <c r="G5008" i="5"/>
  <c r="H5008" i="5" s="1"/>
  <c r="F4974" i="5"/>
  <c r="F4941" i="5"/>
  <c r="H4941" i="5" s="1"/>
  <c r="F4924" i="5"/>
  <c r="G4920" i="5"/>
  <c r="H4920" i="5" s="1"/>
  <c r="G4905" i="5"/>
  <c r="F4904" i="5"/>
  <c r="H4904" i="5" s="1"/>
  <c r="G4883" i="5"/>
  <c r="G4839" i="5"/>
  <c r="H4839" i="5" s="1"/>
  <c r="F4827" i="5"/>
  <c r="F4804" i="5"/>
  <c r="H4804" i="5" s="1"/>
  <c r="G4791" i="5"/>
  <c r="G4773" i="5"/>
  <c r="G4742" i="5"/>
  <c r="H4742" i="5" s="1"/>
  <c r="G4703" i="5"/>
  <c r="F4595" i="5"/>
  <c r="H4595" i="5" s="1"/>
  <c r="G4567" i="5"/>
  <c r="G4550" i="5"/>
  <c r="G4508" i="5"/>
  <c r="H4508" i="5" s="1"/>
  <c r="F4503" i="5"/>
  <c r="H4503" i="5" s="1"/>
  <c r="G4494" i="5"/>
  <c r="H4494" i="5" s="1"/>
  <c r="G4462" i="5"/>
  <c r="F4448" i="5"/>
  <c r="G4435" i="5"/>
  <c r="G4414" i="5"/>
  <c r="H4414" i="5" s="1"/>
  <c r="F4369" i="5"/>
  <c r="H4369" i="5" s="1"/>
  <c r="F4352" i="5"/>
  <c r="G4305" i="5"/>
  <c r="H4305" i="5" s="1"/>
  <c r="G4290" i="5"/>
  <c r="G4276" i="5"/>
  <c r="G4243" i="5"/>
  <c r="H4243" i="5" s="1"/>
  <c r="G4223" i="5"/>
  <c r="G4149" i="5"/>
  <c r="H4149" i="5" s="1"/>
  <c r="F4146" i="5"/>
  <c r="G4132" i="5"/>
  <c r="F4097" i="5"/>
  <c r="G4089" i="5"/>
  <c r="G4064" i="5"/>
  <c r="G4019" i="5"/>
  <c r="H4019" i="5" s="1"/>
  <c r="F4001" i="5"/>
  <c r="G3911" i="5"/>
  <c r="F3910" i="5"/>
  <c r="G3887" i="5"/>
  <c r="H3887" i="5" s="1"/>
  <c r="G3831" i="5"/>
  <c r="H3831" i="5" s="1"/>
  <c r="G3805" i="5"/>
  <c r="G3801" i="5"/>
  <c r="H3801" i="5" s="1"/>
  <c r="F3789" i="5"/>
  <c r="H3789" i="5" s="1"/>
  <c r="F3776" i="5"/>
  <c r="G3745" i="5"/>
  <c r="H3745" i="5" s="1"/>
  <c r="F3737" i="5"/>
  <c r="F3723" i="5"/>
  <c r="F3681" i="5"/>
  <c r="H3681" i="5" s="1"/>
  <c r="G3675" i="5"/>
  <c r="H3675" i="5" s="1"/>
  <c r="G3656" i="5"/>
  <c r="G3623" i="5"/>
  <c r="G3604" i="5"/>
  <c r="F3600" i="5"/>
  <c r="G3550" i="5"/>
  <c r="G3530" i="5"/>
  <c r="G3499" i="5"/>
  <c r="F3481" i="5"/>
  <c r="H3481" i="5" s="1"/>
  <c r="G3457" i="5"/>
  <c r="H3457" i="5" s="1"/>
  <c r="G3420" i="5"/>
  <c r="G3401" i="5"/>
  <c r="G3348" i="5"/>
  <c r="F3321" i="5"/>
  <c r="H3321" i="5" s="1"/>
  <c r="G3301" i="5"/>
  <c r="F3263" i="5"/>
  <c r="F3244" i="5"/>
  <c r="H3244" i="5" s="1"/>
  <c r="F3216" i="5"/>
  <c r="G3188" i="5"/>
  <c r="F3148" i="5"/>
  <c r="G3107" i="5"/>
  <c r="H3107" i="5" s="1"/>
  <c r="F3092" i="5"/>
  <c r="G3039" i="5"/>
  <c r="H3039" i="5" s="1"/>
  <c r="G2985" i="5"/>
  <c r="H2985" i="5" s="1"/>
  <c r="G2970" i="5"/>
  <c r="H2970" i="5" s="1"/>
  <c r="G2942" i="5"/>
  <c r="G2901" i="5"/>
  <c r="H2901" i="5" s="1"/>
  <c r="G2893" i="5"/>
  <c r="H2893" i="5" s="1"/>
  <c r="F2885" i="5"/>
  <c r="G2865" i="5"/>
  <c r="H2865" i="5" s="1"/>
  <c r="F2862" i="5"/>
  <c r="G2841" i="5"/>
  <c r="F2815" i="5"/>
  <c r="H2815" i="5" s="1"/>
  <c r="F2725" i="5"/>
  <c r="H2725" i="5" s="1"/>
  <c r="G2674" i="5"/>
  <c r="H2674" i="5" s="1"/>
  <c r="F2663" i="5"/>
  <c r="H2663" i="5" s="1"/>
  <c r="G2652" i="5"/>
  <c r="G2624" i="5"/>
  <c r="H2624" i="5" s="1"/>
  <c r="F2619" i="5"/>
  <c r="F2602" i="5"/>
  <c r="H2602" i="5" s="1"/>
  <c r="F2587" i="5"/>
  <c r="H2587" i="5" s="1"/>
  <c r="G2567" i="5"/>
  <c r="H2567" i="5" s="1"/>
  <c r="F2564" i="5"/>
  <c r="G2548" i="5"/>
  <c r="H2548" i="5" s="1"/>
  <c r="G2515" i="5"/>
  <c r="G2501" i="5"/>
  <c r="F2471" i="5"/>
  <c r="F2461" i="5"/>
  <c r="H2461" i="5" s="1"/>
  <c r="G2417" i="5"/>
  <c r="G2385" i="5"/>
  <c r="H2385" i="5" s="1"/>
  <c r="G2323" i="5"/>
  <c r="G2270" i="5"/>
  <c r="H2270" i="5" s="1"/>
  <c r="G2250" i="5"/>
  <c r="H2250" i="5" s="1"/>
  <c r="F2237" i="5"/>
  <c r="H2237" i="5" s="1"/>
  <c r="G2234" i="5"/>
  <c r="G2209" i="5"/>
  <c r="H2209" i="5" s="1"/>
  <c r="G2157" i="5"/>
  <c r="G2123" i="5"/>
  <c r="G2079" i="5"/>
  <c r="H2079" i="5" s="1"/>
  <c r="F2036" i="5"/>
  <c r="H2036" i="5" s="1"/>
  <c r="F2014" i="5"/>
  <c r="G1977" i="5"/>
  <c r="H1977" i="5" s="1"/>
  <c r="F1959" i="5"/>
  <c r="H1959" i="5" s="1"/>
  <c r="G1944" i="5"/>
  <c r="H1944" i="5" s="1"/>
  <c r="G1916" i="5"/>
  <c r="H1916" i="5" s="1"/>
  <c r="G1844" i="5"/>
  <c r="H1844" i="5" s="1"/>
  <c r="G1810" i="5"/>
  <c r="F1781" i="5"/>
  <c r="H1781" i="5" s="1"/>
  <c r="G1779" i="5"/>
  <c r="H1779" i="5" s="1"/>
  <c r="F1733" i="5"/>
  <c r="G1724" i="5"/>
  <c r="H1724" i="5" s="1"/>
  <c r="G1651" i="5"/>
  <c r="H1651" i="5" s="1"/>
  <c r="F1613" i="5"/>
  <c r="G1589" i="5"/>
  <c r="H1589" i="5" s="1"/>
  <c r="F1578" i="5"/>
  <c r="H1578" i="5" s="1"/>
  <c r="G1560" i="5"/>
  <c r="H1560" i="5" s="1"/>
  <c r="G1523" i="5"/>
  <c r="H1523" i="5" s="1"/>
  <c r="F1507" i="5"/>
  <c r="F1457" i="5"/>
  <c r="H1457" i="5" s="1"/>
  <c r="F1442" i="5"/>
  <c r="H1442" i="5" s="1"/>
  <c r="F1419" i="5"/>
  <c r="H1419" i="5" s="1"/>
  <c r="F1377" i="5"/>
  <c r="G1350" i="5"/>
  <c r="H1350" i="5" s="1"/>
  <c r="F1347" i="5"/>
  <c r="H1347" i="5" s="1"/>
  <c r="F1316" i="5"/>
  <c r="G1310" i="5"/>
  <c r="H1310" i="5" s="1"/>
  <c r="G1275" i="5"/>
  <c r="H1275" i="5" s="1"/>
  <c r="F1248" i="5"/>
  <c r="H1248" i="5" s="1"/>
  <c r="G1229" i="5"/>
  <c r="H1229" i="5" s="1"/>
  <c r="F1222" i="5"/>
  <c r="H1222" i="5" s="1"/>
  <c r="F1208" i="5"/>
  <c r="H1208" i="5" s="1"/>
  <c r="F1191" i="5"/>
  <c r="G1176" i="5"/>
  <c r="H1176" i="5" s="1"/>
  <c r="F1167" i="5"/>
  <c r="H1167" i="5" s="1"/>
  <c r="G1149" i="5"/>
  <c r="H1149" i="5" s="1"/>
  <c r="G1134" i="5"/>
  <c r="F1095" i="5"/>
  <c r="H1095" i="5" s="1"/>
  <c r="F1077" i="5"/>
  <c r="H1077" i="5" s="1"/>
  <c r="F1049" i="5"/>
  <c r="F1026" i="5"/>
  <c r="H1026" i="5" s="1"/>
  <c r="F995" i="5"/>
  <c r="G972" i="5"/>
  <c r="G952" i="5"/>
  <c r="G928" i="5"/>
  <c r="H928" i="5" s="1"/>
  <c r="G899" i="5"/>
  <c r="H899" i="5" s="1"/>
  <c r="F881" i="5"/>
  <c r="G845" i="5"/>
  <c r="G825" i="5"/>
  <c r="G813" i="5"/>
  <c r="H813" i="5" s="1"/>
  <c r="F765" i="5"/>
  <c r="H765" i="5" s="1"/>
  <c r="F761" i="5"/>
  <c r="G744" i="5"/>
  <c r="H744" i="5" s="1"/>
  <c r="F727" i="5"/>
  <c r="G716" i="5"/>
  <c r="H716" i="5" s="1"/>
  <c r="G698" i="5"/>
  <c r="F679" i="5"/>
  <c r="H679" i="5" s="1"/>
  <c r="G672" i="5"/>
  <c r="H672" i="5" s="1"/>
  <c r="G658" i="5"/>
  <c r="G616" i="5"/>
  <c r="H616" i="5" s="1"/>
  <c r="G592" i="5"/>
  <c r="F580" i="5"/>
  <c r="H580" i="5" s="1"/>
  <c r="F545" i="5"/>
  <c r="H545" i="5" s="1"/>
  <c r="F522" i="5"/>
  <c r="H522" i="5" s="1"/>
  <c r="G507" i="5"/>
  <c r="G466" i="5"/>
  <c r="H466" i="5" s="1"/>
  <c r="F448" i="5"/>
  <c r="G406" i="5"/>
  <c r="H406" i="5" s="1"/>
  <c r="G356" i="5"/>
  <c r="H356" i="5" s="1"/>
  <c r="F337" i="5"/>
  <c r="F323" i="5"/>
  <c r="H323" i="5" s="1"/>
  <c r="G311" i="5"/>
  <c r="G293" i="5"/>
  <c r="H293" i="5" s="1"/>
  <c r="G268" i="5"/>
  <c r="G238" i="5"/>
  <c r="H238" i="5" s="1"/>
  <c r="G206" i="5"/>
  <c r="H206" i="5" s="1"/>
  <c r="F193" i="5"/>
  <c r="G183" i="5"/>
  <c r="G167" i="5"/>
  <c r="H167" i="5" s="1"/>
  <c r="F159" i="5"/>
  <c r="F149" i="5"/>
  <c r="H149" i="5" s="1"/>
  <c r="G119" i="5"/>
  <c r="G89" i="5"/>
  <c r="F64" i="5"/>
  <c r="G60" i="5"/>
  <c r="H60" i="5" s="1"/>
  <c r="G51" i="5"/>
  <c r="H51" i="5" s="1"/>
  <c r="F36" i="5"/>
  <c r="G8" i="5"/>
  <c r="H8" i="5" s="1"/>
  <c r="F1931" i="5"/>
  <c r="H1931" i="5" s="1"/>
  <c r="G1896" i="5"/>
  <c r="H1896" i="5" s="1"/>
  <c r="F1891" i="5"/>
  <c r="G1860" i="5"/>
  <c r="H1860" i="5" s="1"/>
  <c r="F1853" i="5"/>
  <c r="H1853" i="5" s="1"/>
  <c r="F1727" i="5"/>
  <c r="H1727" i="5" s="1"/>
  <c r="F1675" i="5"/>
  <c r="H1675" i="5" s="1"/>
  <c r="G1662" i="5"/>
  <c r="F1649" i="5"/>
  <c r="H1649" i="5" s="1"/>
  <c r="G1606" i="5"/>
  <c r="F1546" i="5"/>
  <c r="H1546" i="5" s="1"/>
  <c r="G1539" i="5"/>
  <c r="H1539" i="5" s="1"/>
  <c r="G1461" i="5"/>
  <c r="H1461" i="5" s="1"/>
  <c r="G1412" i="5"/>
  <c r="H1412" i="5" s="1"/>
  <c r="G1390" i="5"/>
  <c r="H1390" i="5" s="1"/>
  <c r="G1339" i="5"/>
  <c r="H1339" i="5" s="1"/>
  <c r="F1321" i="5"/>
  <c r="H1321" i="5" s="1"/>
  <c r="F1270" i="5"/>
  <c r="H1270" i="5" s="1"/>
  <c r="G1199" i="5"/>
  <c r="H1199" i="5" s="1"/>
  <c r="F1144" i="5"/>
  <c r="H1144" i="5" s="1"/>
  <c r="F918" i="5"/>
  <c r="H918" i="5" s="1"/>
  <c r="F851" i="5"/>
  <c r="H851" i="5" s="1"/>
  <c r="F825" i="5"/>
  <c r="F804" i="5"/>
  <c r="F472" i="5"/>
  <c r="G448" i="5"/>
  <c r="G417" i="5"/>
  <c r="H417" i="5" s="1"/>
  <c r="F408" i="5"/>
  <c r="H408" i="5" s="1"/>
  <c r="F388" i="5"/>
  <c r="H388" i="5" s="1"/>
  <c r="F371" i="5"/>
  <c r="G366" i="5"/>
  <c r="F303" i="5"/>
  <c r="F260" i="5"/>
  <c r="F242" i="5"/>
  <c r="H242" i="5" s="1"/>
  <c r="F211" i="5"/>
  <c r="G143" i="5"/>
  <c r="H143" i="5" s="1"/>
  <c r="F107" i="5"/>
  <c r="F89" i="5"/>
  <c r="F23" i="5"/>
  <c r="H23" i="5" s="1"/>
  <c r="G5160" i="5"/>
  <c r="F5146" i="5"/>
  <c r="G5123" i="5"/>
  <c r="H5123" i="5" s="1"/>
  <c r="F5036" i="5"/>
  <c r="F5012" i="5"/>
  <c r="G4983" i="5"/>
  <c r="G4953" i="5"/>
  <c r="H4953" i="5" s="1"/>
  <c r="F4871" i="5"/>
  <c r="H4871" i="5" s="1"/>
  <c r="F4840" i="5"/>
  <c r="H4840" i="5" s="1"/>
  <c r="G4818" i="5"/>
  <c r="F4779" i="5"/>
  <c r="H4779" i="5" s="1"/>
  <c r="F4751" i="5"/>
  <c r="H4751" i="5" s="1"/>
  <c r="G4711" i="5"/>
  <c r="H4711" i="5" s="1"/>
  <c r="F4710" i="5"/>
  <c r="F4693" i="5"/>
  <c r="H4693" i="5" s="1"/>
  <c r="F4675" i="5"/>
  <c r="H4675" i="5" s="1"/>
  <c r="G4664" i="5"/>
  <c r="H4664" i="5" s="1"/>
  <c r="F4658" i="5"/>
  <c r="H4658" i="5" s="1"/>
  <c r="G4642" i="5"/>
  <c r="H4642" i="5" s="1"/>
  <c r="G4628" i="5"/>
  <c r="H4628" i="5" s="1"/>
  <c r="F4625" i="5"/>
  <c r="H4625" i="5" s="1"/>
  <c r="G4602" i="5"/>
  <c r="H4602" i="5" s="1"/>
  <c r="F4567" i="5"/>
  <c r="F4549" i="5"/>
  <c r="H4549" i="5" s="1"/>
  <c r="F4532" i="5"/>
  <c r="H4532" i="5" s="1"/>
  <c r="F4462" i="5"/>
  <c r="F4430" i="5"/>
  <c r="H4430" i="5" s="1"/>
  <c r="F4402" i="5"/>
  <c r="H4402" i="5" s="1"/>
  <c r="G4399" i="5"/>
  <c r="H4399" i="5" s="1"/>
  <c r="G4366" i="5"/>
  <c r="H4366" i="5" s="1"/>
  <c r="G4349" i="5"/>
  <c r="F4327" i="5"/>
  <c r="H4327" i="5" s="1"/>
  <c r="F4290" i="5"/>
  <c r="F4262" i="5"/>
  <c r="H4262" i="5" s="1"/>
  <c r="F4234" i="5"/>
  <c r="H4234" i="5" s="1"/>
  <c r="F4212" i="5"/>
  <c r="H4212" i="5" s="1"/>
  <c r="G4196" i="5"/>
  <c r="F4175" i="5"/>
  <c r="F4155" i="5"/>
  <c r="H4155" i="5" s="1"/>
  <c r="G4095" i="5"/>
  <c r="F4089" i="5"/>
  <c r="F4055" i="5"/>
  <c r="H4055" i="5" s="1"/>
  <c r="F4017" i="5"/>
  <c r="H4017" i="5" s="1"/>
  <c r="G4001" i="5"/>
  <c r="F3986" i="5"/>
  <c r="G3965" i="5"/>
  <c r="G3953" i="5"/>
  <c r="H3953" i="5" s="1"/>
  <c r="F3937" i="5"/>
  <c r="H3937" i="5" s="1"/>
  <c r="F3911" i="5"/>
  <c r="G3869" i="5"/>
  <c r="H3869" i="5" s="1"/>
  <c r="F3859" i="5"/>
  <c r="F3834" i="5"/>
  <c r="F3811" i="5"/>
  <c r="G3771" i="5"/>
  <c r="H3771" i="5" s="1"/>
  <c r="G3702" i="5"/>
  <c r="H3702" i="5" s="1"/>
  <c r="F3656" i="5"/>
  <c r="H3656" i="5" s="1"/>
  <c r="F3632" i="5"/>
  <c r="G3592" i="5"/>
  <c r="F3576" i="5"/>
  <c r="H3576" i="5" s="1"/>
  <c r="F3558" i="5"/>
  <c r="H3558" i="5" s="1"/>
  <c r="F3530" i="5"/>
  <c r="H3530" i="5" s="1"/>
  <c r="F3506" i="5"/>
  <c r="G3465" i="5"/>
  <c r="F3459" i="5"/>
  <c r="F3411" i="5"/>
  <c r="F3401" i="5"/>
  <c r="H3401" i="5" s="1"/>
  <c r="G3378" i="5"/>
  <c r="H3378" i="5" s="1"/>
  <c r="F3358" i="5"/>
  <c r="H3358" i="5" s="1"/>
  <c r="F3339" i="5"/>
  <c r="G3322" i="5"/>
  <c r="H3322" i="5" s="1"/>
  <c r="F3299" i="5"/>
  <c r="H3299" i="5" s="1"/>
  <c r="G3263" i="5"/>
  <c r="G3242" i="5"/>
  <c r="H3242" i="5" s="1"/>
  <c r="G3219" i="5"/>
  <c r="H3219" i="5" s="1"/>
  <c r="F3184" i="5"/>
  <c r="H3184" i="5" s="1"/>
  <c r="G3160" i="5"/>
  <c r="F3151" i="5"/>
  <c r="G3145" i="5"/>
  <c r="F3124" i="5"/>
  <c r="H3124" i="5" s="1"/>
  <c r="G3087" i="5"/>
  <c r="F3074" i="5"/>
  <c r="H3074" i="5" s="1"/>
  <c r="G3060" i="5"/>
  <c r="H3060" i="5" s="1"/>
  <c r="F3031" i="5"/>
  <c r="G3006" i="5"/>
  <c r="H3006" i="5" s="1"/>
  <c r="F3000" i="5"/>
  <c r="H3000" i="5" s="1"/>
  <c r="F2986" i="5"/>
  <c r="F2949" i="5"/>
  <c r="H2949" i="5" s="1"/>
  <c r="F2942" i="5"/>
  <c r="H2942" i="5" s="1"/>
  <c r="F2908" i="5"/>
  <c r="H2908" i="5" s="1"/>
  <c r="F2844" i="5"/>
  <c r="H2844" i="5" s="1"/>
  <c r="G2817" i="5"/>
  <c r="H2817" i="5" s="1"/>
  <c r="G2783" i="5"/>
  <c r="H2783" i="5" s="1"/>
  <c r="F2772" i="5"/>
  <c r="H2772" i="5" s="1"/>
  <c r="F2762" i="5"/>
  <c r="H2762" i="5" s="1"/>
  <c r="G2755" i="5"/>
  <c r="H2755" i="5" s="1"/>
  <c r="G2739" i="5"/>
  <c r="H2739" i="5" s="1"/>
  <c r="F2714" i="5"/>
  <c r="H2714" i="5" s="1"/>
  <c r="G2708" i="5"/>
  <c r="H2708" i="5" s="1"/>
  <c r="F2675" i="5"/>
  <c r="G2603" i="5"/>
  <c r="H2603" i="5" s="1"/>
  <c r="F2515" i="5"/>
  <c r="F2502" i="5"/>
  <c r="H2502" i="5" s="1"/>
  <c r="G2480" i="5"/>
  <c r="H2480" i="5" s="1"/>
  <c r="G2460" i="5"/>
  <c r="H2460" i="5" s="1"/>
  <c r="F2417" i="5"/>
  <c r="F2412" i="5"/>
  <c r="H2412" i="5" s="1"/>
  <c r="G2399" i="5"/>
  <c r="H2399" i="5" s="1"/>
  <c r="F2380" i="5"/>
  <c r="H2380" i="5" s="1"/>
  <c r="F2353" i="5"/>
  <c r="G2347" i="5"/>
  <c r="F2313" i="5"/>
  <c r="G2293" i="5"/>
  <c r="F2286" i="5"/>
  <c r="H2286" i="5" s="1"/>
  <c r="F2264" i="5"/>
  <c r="F2234" i="5"/>
  <c r="H2234" i="5" s="1"/>
  <c r="F2186" i="5"/>
  <c r="H2186" i="5" s="1"/>
  <c r="G2175" i="5"/>
  <c r="H2175" i="5" s="1"/>
  <c r="F2167" i="5"/>
  <c r="F2158" i="5"/>
  <c r="H2158" i="5" s="1"/>
  <c r="F2126" i="5"/>
  <c r="G2107" i="5"/>
  <c r="F2086" i="5"/>
  <c r="H2086" i="5" s="1"/>
  <c r="F2060" i="5"/>
  <c r="H2060" i="5" s="1"/>
  <c r="G2047" i="5"/>
  <c r="H2047" i="5" s="1"/>
  <c r="G2014" i="5"/>
  <c r="F2001" i="5"/>
  <c r="H2001" i="5" s="1"/>
  <c r="G1986" i="5"/>
  <c r="H1986" i="5" s="1"/>
  <c r="F1907" i="5"/>
  <c r="H1907" i="5" s="1"/>
  <c r="F1877" i="5"/>
  <c r="F1805" i="5"/>
  <c r="H1805" i="5" s="1"/>
  <c r="G1795" i="5"/>
  <c r="H1795" i="5" s="1"/>
  <c r="F1764" i="5"/>
  <c r="H1764" i="5" s="1"/>
  <c r="G1748" i="5"/>
  <c r="H1748" i="5" s="1"/>
  <c r="G1690" i="5"/>
  <c r="H1690" i="5" s="1"/>
  <c r="F1677" i="5"/>
  <c r="H1677" i="5" s="1"/>
  <c r="F1564" i="5"/>
  <c r="F1496" i="5"/>
  <c r="H1496" i="5" s="1"/>
  <c r="G1480" i="5"/>
  <c r="G1427" i="5"/>
  <c r="H1427" i="5" s="1"/>
  <c r="G1262" i="5"/>
  <c r="H1262" i="5" s="1"/>
  <c r="G1114" i="5"/>
  <c r="G1085" i="5"/>
  <c r="H1085" i="5" s="1"/>
  <c r="G1048" i="5"/>
  <c r="H1048" i="5" s="1"/>
  <c r="G1031" i="5"/>
  <c r="H1031" i="5" s="1"/>
  <c r="G995" i="5"/>
  <c r="F980" i="5"/>
  <c r="H980" i="5" s="1"/>
  <c r="F948" i="5"/>
  <c r="F895" i="5"/>
  <c r="H895" i="5" s="1"/>
  <c r="G877" i="5"/>
  <c r="G769" i="5"/>
  <c r="H769" i="5" s="1"/>
  <c r="F698" i="5"/>
  <c r="F649" i="5"/>
  <c r="H649" i="5" s="1"/>
  <c r="F626" i="5"/>
  <c r="F593" i="5"/>
  <c r="G567" i="5"/>
  <c r="G543" i="5"/>
  <c r="G527" i="5"/>
  <c r="H527" i="5" s="1"/>
  <c r="F507" i="5"/>
  <c r="G12" i="10"/>
  <c r="F5206" i="5"/>
  <c r="H5206" i="5" s="1"/>
  <c r="G5176" i="5"/>
  <c r="F5135" i="5"/>
  <c r="H5135" i="5" s="1"/>
  <c r="G5127" i="5"/>
  <c r="G5039" i="5"/>
  <c r="G5002" i="5"/>
  <c r="H5002" i="5" s="1"/>
  <c r="F4949" i="5"/>
  <c r="F4933" i="5"/>
  <c r="H4933" i="5" s="1"/>
  <c r="G4925" i="5"/>
  <c r="H4925" i="5" s="1"/>
  <c r="F4897" i="5"/>
  <c r="H4897" i="5" s="1"/>
  <c r="G4892" i="5"/>
  <c r="H4892" i="5" s="1"/>
  <c r="G4882" i="5"/>
  <c r="H4882" i="5" s="1"/>
  <c r="G4850" i="5"/>
  <c r="G4832" i="5"/>
  <c r="H4832" i="5" s="1"/>
  <c r="G4801" i="5"/>
  <c r="G4759" i="5"/>
  <c r="H4759" i="5" s="1"/>
  <c r="F4715" i="5"/>
  <c r="G4696" i="5"/>
  <c r="H4696" i="5" s="1"/>
  <c r="G4678" i="5"/>
  <c r="G4646" i="5"/>
  <c r="G4620" i="5"/>
  <c r="H4620" i="5" s="1"/>
  <c r="F4611" i="5"/>
  <c r="H4611" i="5" s="1"/>
  <c r="F4590" i="5"/>
  <c r="G4569" i="5"/>
  <c r="F4553" i="5"/>
  <c r="H4553" i="5" s="1"/>
  <c r="G4498" i="5"/>
  <c r="H4498" i="5" s="1"/>
  <c r="G4476" i="5"/>
  <c r="G4450" i="5"/>
  <c r="H4450" i="5" s="1"/>
  <c r="F4435" i="5"/>
  <c r="F4427" i="5"/>
  <c r="H4427" i="5" s="1"/>
  <c r="G4373" i="5"/>
  <c r="H4373" i="5" s="1"/>
  <c r="G4348" i="5"/>
  <c r="H4348" i="5" s="1"/>
  <c r="G4289" i="5"/>
  <c r="G4270" i="5"/>
  <c r="G4250" i="5"/>
  <c r="F4210" i="5"/>
  <c r="G4197" i="5"/>
  <c r="H4197" i="5" s="1"/>
  <c r="F4165" i="5"/>
  <c r="G4144" i="5"/>
  <c r="H4144" i="5" s="1"/>
  <c r="F4131" i="5"/>
  <c r="H4131" i="5" s="1"/>
  <c r="G4080" i="5"/>
  <c r="G4060" i="5"/>
  <c r="H4060" i="5" s="1"/>
  <c r="G4028" i="5"/>
  <c r="G3980" i="5"/>
  <c r="G3920" i="5"/>
  <c r="G3896" i="5"/>
  <c r="G3859" i="5"/>
  <c r="G3856" i="5"/>
  <c r="H3856" i="5" s="1"/>
  <c r="F3853" i="5"/>
  <c r="H3853" i="5" s="1"/>
  <c r="G3781" i="5"/>
  <c r="G3752" i="5"/>
  <c r="F3701" i="5"/>
  <c r="G3684" i="5"/>
  <c r="F3664" i="5"/>
  <c r="H3664" i="5" s="1"/>
  <c r="F3601" i="5"/>
  <c r="H3601" i="5" s="1"/>
  <c r="G3598" i="5"/>
  <c r="H3598" i="5" s="1"/>
  <c r="G3588" i="5"/>
  <c r="H3588" i="5" s="1"/>
  <c r="G3553" i="5"/>
  <c r="G3524" i="5"/>
  <c r="F3474" i="5"/>
  <c r="F3447" i="5"/>
  <c r="G3442" i="5"/>
  <c r="H3442" i="5" s="1"/>
  <c r="F3422" i="5"/>
  <c r="G3411" i="5"/>
  <c r="F3374" i="5"/>
  <c r="F3355" i="5"/>
  <c r="F3329" i="5"/>
  <c r="G3313" i="5"/>
  <c r="F3300" i="5"/>
  <c r="H3300" i="5" s="1"/>
  <c r="G3281" i="5"/>
  <c r="H3281" i="5" s="1"/>
  <c r="G3255" i="5"/>
  <c r="H3255" i="5" s="1"/>
  <c r="G3228" i="5"/>
  <c r="H3228" i="5" s="1"/>
  <c r="G3195" i="5"/>
  <c r="F3188" i="5"/>
  <c r="H3188" i="5" s="1"/>
  <c r="G3162" i="5"/>
  <c r="G3136" i="5"/>
  <c r="H3136" i="5" s="1"/>
  <c r="F3127" i="5"/>
  <c r="H3127" i="5" s="1"/>
  <c r="G3122" i="5"/>
  <c r="H3122" i="5" s="1"/>
  <c r="G3086" i="5"/>
  <c r="H3086" i="5" s="1"/>
  <c r="F3080" i="5"/>
  <c r="F3063" i="5"/>
  <c r="G3057" i="5"/>
  <c r="H3057" i="5" s="1"/>
  <c r="G3024" i="5"/>
  <c r="H3024" i="5" s="1"/>
  <c r="G3010" i="5"/>
  <c r="H3010" i="5" s="1"/>
  <c r="G2903" i="5"/>
  <c r="H2903" i="5" s="1"/>
  <c r="F2895" i="5"/>
  <c r="G2882" i="5"/>
  <c r="F2858" i="5"/>
  <c r="H2858" i="5" s="1"/>
  <c r="G2832" i="5"/>
  <c r="G2806" i="5"/>
  <c r="H2806" i="5" s="1"/>
  <c r="F2763" i="5"/>
  <c r="H2763" i="5" s="1"/>
  <c r="G2756" i="5"/>
  <c r="G2726" i="5"/>
  <c r="G2703" i="5"/>
  <c r="H2703" i="5" s="1"/>
  <c r="G2607" i="5"/>
  <c r="F2575" i="5"/>
  <c r="H2575" i="5" s="1"/>
  <c r="F2562" i="5"/>
  <c r="H2562" i="5" s="1"/>
  <c r="G2552" i="5"/>
  <c r="H2552" i="5" s="1"/>
  <c r="G2531" i="5"/>
  <c r="G2504" i="5"/>
  <c r="G2474" i="5"/>
  <c r="H2474" i="5" s="1"/>
  <c r="G2425" i="5"/>
  <c r="F2392" i="5"/>
  <c r="H2392" i="5" s="1"/>
  <c r="G2360" i="5"/>
  <c r="H2360" i="5" s="1"/>
  <c r="F2354" i="5"/>
  <c r="F2334" i="5"/>
  <c r="H2334" i="5" s="1"/>
  <c r="F2307" i="5"/>
  <c r="H2307" i="5" s="1"/>
  <c r="G2281" i="5"/>
  <c r="F2275" i="5"/>
  <c r="H2275" i="5" s="1"/>
  <c r="G2227" i="5"/>
  <c r="H2227" i="5" s="1"/>
  <c r="G2207" i="5"/>
  <c r="F2198" i="5"/>
  <c r="H2198" i="5" s="1"/>
  <c r="G2171" i="5"/>
  <c r="H2171" i="5" s="1"/>
  <c r="F2140" i="5"/>
  <c r="H2140" i="5" s="1"/>
  <c r="G2052" i="5"/>
  <c r="H2052" i="5" s="1"/>
  <c r="G2030" i="5"/>
  <c r="F1988" i="5"/>
  <c r="G1964" i="5"/>
  <c r="H1964" i="5" s="1"/>
  <c r="G1911" i="5"/>
  <c r="H1911" i="5" s="1"/>
  <c r="G1852" i="5"/>
  <c r="G1808" i="5"/>
  <c r="H1808" i="5" s="1"/>
  <c r="G1790" i="5"/>
  <c r="H1790" i="5" s="1"/>
  <c r="F1783" i="5"/>
  <c r="G1759" i="5"/>
  <c r="H1759" i="5" s="1"/>
  <c r="G1743" i="5"/>
  <c r="G1722" i="5"/>
  <c r="F1695" i="5"/>
  <c r="G1667" i="5"/>
  <c r="G1631" i="5"/>
  <c r="F1615" i="5"/>
  <c r="G1582" i="5"/>
  <c r="H1582" i="5" s="1"/>
  <c r="G1555" i="5"/>
  <c r="H1555" i="5" s="1"/>
  <c r="G1531" i="5"/>
  <c r="G1514" i="5"/>
  <c r="F1501" i="5"/>
  <c r="H1501" i="5" s="1"/>
  <c r="G1488" i="5"/>
  <c r="G1464" i="5"/>
  <c r="G1444" i="5"/>
  <c r="H1444" i="5" s="1"/>
  <c r="F1432" i="5"/>
  <c r="G1389" i="5"/>
  <c r="G1361" i="5"/>
  <c r="G1341" i="5"/>
  <c r="F1299" i="5"/>
  <c r="H1299" i="5" s="1"/>
  <c r="F1273" i="5"/>
  <c r="H1273" i="5" s="1"/>
  <c r="F1252" i="5"/>
  <c r="H1252" i="5" s="1"/>
  <c r="G1204" i="5"/>
  <c r="H1204" i="5" s="1"/>
  <c r="G1182" i="5"/>
  <c r="F1153" i="5"/>
  <c r="F1136" i="5"/>
  <c r="H1136" i="5" s="1"/>
  <c r="G1124" i="5"/>
  <c r="H1124" i="5" s="1"/>
  <c r="G1023" i="5"/>
  <c r="G1006" i="5"/>
  <c r="H1006" i="5" s="1"/>
  <c r="G978" i="5"/>
  <c r="F955" i="5"/>
  <c r="F925" i="5"/>
  <c r="H925" i="5" s="1"/>
  <c r="G891" i="5"/>
  <c r="H891" i="5" s="1"/>
  <c r="F874" i="5"/>
  <c r="H874" i="5" s="1"/>
  <c r="G858" i="5"/>
  <c r="H858" i="5" s="1"/>
  <c r="F819" i="5"/>
  <c r="F799" i="5"/>
  <c r="H799" i="5" s="1"/>
  <c r="G761" i="5"/>
  <c r="F743" i="5"/>
  <c r="F720" i="5"/>
  <c r="H720" i="5" s="1"/>
  <c r="G717" i="5"/>
  <c r="H717" i="5" s="1"/>
  <c r="F711" i="5"/>
  <c r="G646" i="5"/>
  <c r="G617" i="5"/>
  <c r="H617" i="5" s="1"/>
  <c r="F598" i="5"/>
  <c r="H598" i="5" s="1"/>
  <c r="G590" i="5"/>
  <c r="G574" i="5"/>
  <c r="H574" i="5" s="1"/>
  <c r="G540" i="5"/>
  <c r="G512" i="5"/>
  <c r="G501" i="5"/>
  <c r="F468" i="5"/>
  <c r="H468" i="5" s="1"/>
  <c r="G462" i="5"/>
  <c r="H462" i="5" s="1"/>
  <c r="G436" i="5"/>
  <c r="F431" i="5"/>
  <c r="H431" i="5" s="1"/>
  <c r="F404" i="5"/>
  <c r="H404" i="5" s="1"/>
  <c r="F366" i="5"/>
  <c r="G312" i="5"/>
  <c r="H312" i="5" s="1"/>
  <c r="G304" i="5"/>
  <c r="H304" i="5" s="1"/>
  <c r="F286" i="5"/>
  <c r="F259" i="5"/>
  <c r="H259" i="5" s="1"/>
  <c r="G248" i="5"/>
  <c r="H248" i="5" s="1"/>
  <c r="G211" i="5"/>
  <c r="H211" i="5" s="1"/>
  <c r="G134" i="5"/>
  <c r="F106" i="5"/>
  <c r="F97" i="5"/>
  <c r="H97" i="5" s="1"/>
  <c r="F37" i="5"/>
  <c r="H37" i="5" s="1"/>
  <c r="G5212" i="5"/>
  <c r="H5212" i="5" s="1"/>
  <c r="F5170" i="5"/>
  <c r="F5161" i="5"/>
  <c r="G5143" i="5"/>
  <c r="F5106" i="5"/>
  <c r="G5096" i="5"/>
  <c r="F5085" i="5"/>
  <c r="H5085" i="5" s="1"/>
  <c r="G5073" i="5"/>
  <c r="H5073" i="5" s="1"/>
  <c r="G5055" i="5"/>
  <c r="H5055" i="5" s="1"/>
  <c r="F5051" i="5"/>
  <c r="H5051" i="5" s="1"/>
  <c r="F5039" i="5"/>
  <c r="F4990" i="5"/>
  <c r="G4976" i="5"/>
  <c r="F4970" i="5"/>
  <c r="G4951" i="5"/>
  <c r="F4887" i="5"/>
  <c r="H4887" i="5" s="1"/>
  <c r="F4852" i="5"/>
  <c r="F4820" i="5"/>
  <c r="H4820" i="5" s="1"/>
  <c r="F4809" i="5"/>
  <c r="H4809" i="5" s="1"/>
  <c r="F4778" i="5"/>
  <c r="H4778" i="5" s="1"/>
  <c r="G4767" i="5"/>
  <c r="F4744" i="5"/>
  <c r="G4722" i="5"/>
  <c r="F4702" i="5"/>
  <c r="F4661" i="5"/>
  <c r="H4661" i="5" s="1"/>
  <c r="F4646" i="5"/>
  <c r="G4590" i="5"/>
  <c r="F4569" i="5"/>
  <c r="G4545" i="5"/>
  <c r="H4545" i="5" s="1"/>
  <c r="G4514" i="5"/>
  <c r="H4514" i="5" s="1"/>
  <c r="F4512" i="5"/>
  <c r="F4505" i="5"/>
  <c r="H4505" i="5" s="1"/>
  <c r="F4458" i="5"/>
  <c r="H4458" i="5" s="1"/>
  <c r="G4417" i="5"/>
  <c r="G4391" i="5"/>
  <c r="H4391" i="5" s="1"/>
  <c r="F4388" i="5"/>
  <c r="F4355" i="5"/>
  <c r="F4330" i="5"/>
  <c r="H4330" i="5" s="1"/>
  <c r="F4318" i="5"/>
  <c r="G4313" i="5"/>
  <c r="H4313" i="5" s="1"/>
  <c r="F4289" i="5"/>
  <c r="F4276" i="5"/>
  <c r="F4228" i="5"/>
  <c r="G4207" i="5"/>
  <c r="F4196" i="5"/>
  <c r="G4159" i="5"/>
  <c r="G4119" i="5"/>
  <c r="H4119" i="5" s="1"/>
  <c r="F4095" i="5"/>
  <c r="F4080" i="5"/>
  <c r="F4064" i="5"/>
  <c r="F4034" i="5"/>
  <c r="F4004" i="5"/>
  <c r="H4004" i="5" s="1"/>
  <c r="G3991" i="5"/>
  <c r="F3975" i="5"/>
  <c r="G3954" i="5"/>
  <c r="F3946" i="5"/>
  <c r="H3946" i="5" s="1"/>
  <c r="F3920" i="5"/>
  <c r="F3906" i="5"/>
  <c r="F3875" i="5"/>
  <c r="G3817" i="5"/>
  <c r="F3806" i="5"/>
  <c r="H3806" i="5" s="1"/>
  <c r="F3781" i="5"/>
  <c r="G3763" i="5"/>
  <c r="F3762" i="5"/>
  <c r="H3762" i="5" s="1"/>
  <c r="F3736" i="5"/>
  <c r="H3736" i="5" s="1"/>
  <c r="G3701" i="5"/>
  <c r="F3696" i="5"/>
  <c r="G3668" i="5"/>
  <c r="H3668" i="5" s="1"/>
  <c r="G3645" i="5"/>
  <c r="H3645" i="5" s="1"/>
  <c r="F3624" i="5"/>
  <c r="H3624" i="5" s="1"/>
  <c r="F3589" i="5"/>
  <c r="H3589" i="5" s="1"/>
  <c r="F3553" i="5"/>
  <c r="F3524" i="5"/>
  <c r="G3509" i="5"/>
  <c r="F3496" i="5"/>
  <c r="G3470" i="5"/>
  <c r="H3470" i="5" s="1"/>
  <c r="G3399" i="5"/>
  <c r="H3399" i="5" s="1"/>
  <c r="F3395" i="5"/>
  <c r="H3395" i="5" s="1"/>
  <c r="G3374" i="5"/>
  <c r="G3333" i="5"/>
  <c r="H3333" i="5" s="1"/>
  <c r="F3260" i="5"/>
  <c r="F3233" i="5"/>
  <c r="H3233" i="5" s="1"/>
  <c r="G3221" i="5"/>
  <c r="F3208" i="5"/>
  <c r="F3160" i="5"/>
  <c r="F3102" i="5"/>
  <c r="F3026" i="5"/>
  <c r="H3026" i="5" s="1"/>
  <c r="F3011" i="5"/>
  <c r="H3011" i="5" s="1"/>
  <c r="F2994" i="5"/>
  <c r="H2994" i="5" s="1"/>
  <c r="G2984" i="5"/>
  <c r="H2984" i="5" s="1"/>
  <c r="G2966" i="5"/>
  <c r="F2965" i="5"/>
  <c r="H2965" i="5" s="1"/>
  <c r="G2929" i="5"/>
  <c r="F2922" i="5"/>
  <c r="H2922" i="5" s="1"/>
  <c r="F2906" i="5"/>
  <c r="H2906" i="5" s="1"/>
  <c r="G2849" i="5"/>
  <c r="H2849" i="5" s="1"/>
  <c r="F2820" i="5"/>
  <c r="H2820" i="5" s="1"/>
  <c r="F2807" i="5"/>
  <c r="F2790" i="5"/>
  <c r="H2790" i="5" s="1"/>
  <c r="G2779" i="5"/>
  <c r="F2727" i="5"/>
  <c r="H2727" i="5" s="1"/>
  <c r="F2694" i="5"/>
  <c r="H2694" i="5" s="1"/>
  <c r="F2685" i="5"/>
  <c r="H2685" i="5" s="1"/>
  <c r="G2680" i="5"/>
  <c r="H2680" i="5" s="1"/>
  <c r="F2664" i="5"/>
  <c r="H2664" i="5" s="1"/>
  <c r="G2654" i="5"/>
  <c r="G2628" i="5"/>
  <c r="F2617" i="5"/>
  <c r="H2617" i="5" s="1"/>
  <c r="F2607" i="5"/>
  <c r="G2574" i="5"/>
  <c r="F2521" i="5"/>
  <c r="H2521" i="5" s="1"/>
  <c r="F2504" i="5"/>
  <c r="F2478" i="5"/>
  <c r="F2447" i="5"/>
  <c r="H2447" i="5" s="1"/>
  <c r="G2444" i="5"/>
  <c r="H2444" i="5" s="1"/>
  <c r="F2419" i="5"/>
  <c r="H2419" i="5" s="1"/>
  <c r="G2400" i="5"/>
  <c r="F2376" i="5"/>
  <c r="H2376" i="5" s="1"/>
  <c r="G2374" i="5"/>
  <c r="G2318" i="5"/>
  <c r="G2305" i="5"/>
  <c r="H2305" i="5" s="1"/>
  <c r="G2243" i="5"/>
  <c r="H2243" i="5" s="1"/>
  <c r="F2236" i="5"/>
  <c r="H2236" i="5" s="1"/>
  <c r="F2228" i="5"/>
  <c r="F2184" i="5"/>
  <c r="H2184" i="5" s="1"/>
  <c r="G2142" i="5"/>
  <c r="H2142" i="5" s="1"/>
  <c r="F2120" i="5"/>
  <c r="G2115" i="5"/>
  <c r="F2109" i="5"/>
  <c r="H2109" i="5" s="1"/>
  <c r="G2101" i="5"/>
  <c r="H2101" i="5" s="1"/>
  <c r="F2076" i="5"/>
  <c r="H2076" i="5" s="1"/>
  <c r="G2072" i="5"/>
  <c r="F2043" i="5"/>
  <c r="H2043" i="5" s="1"/>
  <c r="F2030" i="5"/>
  <c r="G1996" i="5"/>
  <c r="H1996" i="5" s="1"/>
  <c r="F1957" i="5"/>
  <c r="H1957" i="5" s="1"/>
  <c r="G1936" i="5"/>
  <c r="F1934" i="5"/>
  <c r="H1934" i="5" s="1"/>
  <c r="F1915" i="5"/>
  <c r="H1915" i="5" s="1"/>
  <c r="G1901" i="5"/>
  <c r="H1901" i="5" s="1"/>
  <c r="F1882" i="5"/>
  <c r="H1882" i="5" s="1"/>
  <c r="F1880" i="5"/>
  <c r="H1880" i="5" s="1"/>
  <c r="G1869" i="5"/>
  <c r="H1869" i="5" s="1"/>
  <c r="F1845" i="5"/>
  <c r="H1845" i="5" s="1"/>
  <c r="F1812" i="5"/>
  <c r="F1774" i="5"/>
  <c r="F1730" i="5"/>
  <c r="H1730" i="5" s="1"/>
  <c r="F1703" i="5"/>
  <c r="H1703" i="5" s="1"/>
  <c r="G1695" i="5"/>
  <c r="F1668" i="5"/>
  <c r="H1668" i="5" s="1"/>
  <c r="F1645" i="5"/>
  <c r="G1620" i="5"/>
  <c r="H1620" i="5" s="1"/>
  <c r="F1584" i="5"/>
  <c r="H1584" i="5" s="1"/>
  <c r="F1568" i="5"/>
  <c r="F1526" i="5"/>
  <c r="H1526" i="5" s="1"/>
  <c r="F1480" i="5"/>
  <c r="F1456" i="5"/>
  <c r="H1456" i="5" s="1"/>
  <c r="G1411" i="5"/>
  <c r="H1411" i="5" s="1"/>
  <c r="F1405" i="5"/>
  <c r="H1405" i="5" s="1"/>
  <c r="F1393" i="5"/>
  <c r="F1370" i="5"/>
  <c r="H1370" i="5" s="1"/>
  <c r="F1344" i="5"/>
  <c r="H1344" i="5" s="1"/>
  <c r="G1300" i="5"/>
  <c r="H1300" i="5" s="1"/>
  <c r="G1281" i="5"/>
  <c r="G1259" i="5"/>
  <c r="H1259" i="5" s="1"/>
  <c r="F1242" i="5"/>
  <c r="H1242" i="5" s="1"/>
  <c r="G1236" i="5"/>
  <c r="F1206" i="5"/>
  <c r="H1206" i="5" s="1"/>
  <c r="F1182" i="5"/>
  <c r="G1150" i="5"/>
  <c r="F1104" i="5"/>
  <c r="G1099" i="5"/>
  <c r="H1099" i="5" s="1"/>
  <c r="F1086" i="5"/>
  <c r="H1086" i="5" s="1"/>
  <c r="G1074" i="5"/>
  <c r="H1074" i="5" s="1"/>
  <c r="F1064" i="5"/>
  <c r="H1064" i="5" s="1"/>
  <c r="G1058" i="5"/>
  <c r="H1058" i="5" s="1"/>
  <c r="F1032" i="5"/>
  <c r="F1015" i="5"/>
  <c r="H1015" i="5" s="1"/>
  <c r="F977" i="5"/>
  <c r="H977" i="5" s="1"/>
  <c r="G946" i="5"/>
  <c r="H946" i="5" s="1"/>
  <c r="G935" i="5"/>
  <c r="H935" i="5" s="1"/>
  <c r="F909" i="5"/>
  <c r="G898" i="5"/>
  <c r="H898" i="5" s="1"/>
  <c r="F842" i="5"/>
  <c r="H842" i="5" s="1"/>
  <c r="G818" i="5"/>
  <c r="H818" i="5" s="1"/>
  <c r="G794" i="5"/>
  <c r="H794" i="5" s="1"/>
  <c r="G778" i="5"/>
  <c r="H778" i="5" s="1"/>
  <c r="F776" i="5"/>
  <c r="H776" i="5" s="1"/>
  <c r="G704" i="5"/>
  <c r="H704" i="5" s="1"/>
  <c r="G677" i="5"/>
  <c r="H677" i="5" s="1"/>
  <c r="F667" i="5"/>
  <c r="H667" i="5" s="1"/>
  <c r="F647" i="5"/>
  <c r="F634" i="5"/>
  <c r="H634" i="5" s="1"/>
  <c r="F571" i="5"/>
  <c r="F538" i="5"/>
  <c r="H538" i="5" s="1"/>
  <c r="F532" i="5"/>
  <c r="H532" i="5" s="1"/>
  <c r="F499" i="5"/>
  <c r="H499" i="5" s="1"/>
  <c r="F456" i="5"/>
  <c r="H456" i="5" s="1"/>
  <c r="G422" i="5"/>
  <c r="H422" i="5" s="1"/>
  <c r="G403" i="5"/>
  <c r="H403" i="5" s="1"/>
  <c r="G363" i="5"/>
  <c r="H363" i="5" s="1"/>
  <c r="F340" i="5"/>
  <c r="H340" i="5" s="1"/>
  <c r="G337" i="5"/>
  <c r="H337" i="5" s="1"/>
  <c r="F328" i="5"/>
  <c r="H328" i="5" s="1"/>
  <c r="G263" i="5"/>
  <c r="H263" i="5" s="1"/>
  <c r="F236" i="5"/>
  <c r="F223" i="5"/>
  <c r="H223" i="5" s="1"/>
  <c r="G191" i="5"/>
  <c r="H191" i="5" s="1"/>
  <c r="F189" i="5"/>
  <c r="H189" i="5" s="1"/>
  <c r="F165" i="5"/>
  <c r="G161" i="5"/>
  <c r="H161" i="5" s="1"/>
  <c r="F144" i="5"/>
  <c r="H144" i="5" s="1"/>
  <c r="G117" i="5"/>
  <c r="H117" i="5" s="1"/>
  <c r="G83" i="5"/>
  <c r="H83" i="5" s="1"/>
  <c r="G68" i="5"/>
  <c r="H68" i="5" s="1"/>
  <c r="F54" i="5"/>
  <c r="H54" i="5" s="1"/>
  <c r="G36" i="5"/>
  <c r="F14" i="5"/>
  <c r="G10" i="5"/>
  <c r="G11" i="10"/>
  <c r="G5174" i="5"/>
  <c r="G5152" i="5"/>
  <c r="G5130" i="5"/>
  <c r="H5130" i="5" s="1"/>
  <c r="G5021" i="5"/>
  <c r="F5009" i="5"/>
  <c r="H5009" i="5" s="1"/>
  <c r="G4992" i="5"/>
  <c r="G4962" i="5"/>
  <c r="G4924" i="5"/>
  <c r="F4918" i="5"/>
  <c r="H4918" i="5" s="1"/>
  <c r="G4910" i="5"/>
  <c r="H4910" i="5" s="1"/>
  <c r="F4878" i="5"/>
  <c r="H4878" i="5" s="1"/>
  <c r="G4873" i="5"/>
  <c r="H4873" i="5" s="1"/>
  <c r="G4844" i="5"/>
  <c r="H4844" i="5" s="1"/>
  <c r="F4815" i="5"/>
  <c r="H4815" i="5" s="1"/>
  <c r="G4771" i="5"/>
  <c r="F4765" i="5"/>
  <c r="H4765" i="5" s="1"/>
  <c r="G4754" i="5"/>
  <c r="H4754" i="5" s="1"/>
  <c r="G4710" i="5"/>
  <c r="H4710" i="5" s="1"/>
  <c r="F4705" i="5"/>
  <c r="H4705" i="5" s="1"/>
  <c r="G4680" i="5"/>
  <c r="F4678" i="5"/>
  <c r="F4641" i="5"/>
  <c r="H4641" i="5" s="1"/>
  <c r="G4617" i="5"/>
  <c r="H4617" i="5" s="1"/>
  <c r="G4597" i="5"/>
  <c r="H4597" i="5" s="1"/>
  <c r="G4558" i="5"/>
  <c r="G4555" i="5"/>
  <c r="F4554" i="5"/>
  <c r="H4554" i="5" s="1"/>
  <c r="F4496" i="5"/>
  <c r="F4460" i="5"/>
  <c r="H4460" i="5" s="1"/>
  <c r="G4455" i="5"/>
  <c r="G4410" i="5"/>
  <c r="H4410" i="5" s="1"/>
  <c r="G4387" i="5"/>
  <c r="H4387" i="5" s="1"/>
  <c r="F4385" i="5"/>
  <c r="F4363" i="5"/>
  <c r="H4363" i="5" s="1"/>
  <c r="G4356" i="5"/>
  <c r="G4340" i="5"/>
  <c r="H4340" i="5" s="1"/>
  <c r="F4308" i="5"/>
  <c r="H4308" i="5" s="1"/>
  <c r="G4286" i="5"/>
  <c r="F4252" i="5"/>
  <c r="G4231" i="5"/>
  <c r="H4231" i="5" s="1"/>
  <c r="F4198" i="5"/>
  <c r="G4176" i="5"/>
  <c r="H4176" i="5" s="1"/>
  <c r="G4170" i="5"/>
  <c r="F4106" i="5"/>
  <c r="G4097" i="5"/>
  <c r="G4076" i="5"/>
  <c r="G4039" i="5"/>
  <c r="F4028" i="5"/>
  <c r="G3998" i="5"/>
  <c r="G3948" i="5"/>
  <c r="G3936" i="5"/>
  <c r="F3881" i="5"/>
  <c r="G3842" i="5"/>
  <c r="G3830" i="5"/>
  <c r="F3797" i="5"/>
  <c r="H3797" i="5" s="1"/>
  <c r="G3786" i="5"/>
  <c r="H3786" i="5" s="1"/>
  <c r="F3768" i="5"/>
  <c r="H3768" i="5" s="1"/>
  <c r="G3735" i="5"/>
  <c r="F3734" i="5"/>
  <c r="H3734" i="5" s="1"/>
  <c r="G3711" i="5"/>
  <c r="F3694" i="5"/>
  <c r="H3694" i="5" s="1"/>
  <c r="F3659" i="5"/>
  <c r="F3633" i="5"/>
  <c r="G3630" i="5"/>
  <c r="G3613" i="5"/>
  <c r="H3613" i="5" s="1"/>
  <c r="F3592" i="5"/>
  <c r="H3592" i="5" s="1"/>
  <c r="G3570" i="5"/>
  <c r="H3570" i="5" s="1"/>
  <c r="G3554" i="5"/>
  <c r="G3539" i="5"/>
  <c r="G3488" i="5"/>
  <c r="F3420" i="5"/>
  <c r="G3414" i="5"/>
  <c r="H3414" i="5" s="1"/>
  <c r="F3398" i="5"/>
  <c r="H3398" i="5" s="1"/>
  <c r="G3388" i="5"/>
  <c r="H3388" i="5" s="1"/>
  <c r="G3365" i="5"/>
  <c r="F3361" i="5"/>
  <c r="F3348" i="5"/>
  <c r="G3332" i="5"/>
  <c r="F3303" i="5"/>
  <c r="G3295" i="5"/>
  <c r="G3235" i="5"/>
  <c r="F3211" i="5"/>
  <c r="H3211" i="5" s="1"/>
  <c r="F3182" i="5"/>
  <c r="H3182" i="5" s="1"/>
  <c r="F3155" i="5"/>
  <c r="H3155" i="5" s="1"/>
  <c r="F3145" i="5"/>
  <c r="F3116" i="5"/>
  <c r="G3099" i="5"/>
  <c r="F3095" i="5"/>
  <c r="H3095" i="5" s="1"/>
  <c r="G3072" i="5"/>
  <c r="H3072" i="5" s="1"/>
  <c r="F3036" i="5"/>
  <c r="F3020" i="5"/>
  <c r="H3020" i="5" s="1"/>
  <c r="F2966" i="5"/>
  <c r="G2952" i="5"/>
  <c r="H2952" i="5" s="1"/>
  <c r="F2878" i="5"/>
  <c r="H2878" i="5" s="1"/>
  <c r="G2848" i="5"/>
  <c r="H2848" i="5" s="1"/>
  <c r="G2807" i="5"/>
  <c r="G2782" i="5"/>
  <c r="G2769" i="5"/>
  <c r="H2769" i="5" s="1"/>
  <c r="G2731" i="5"/>
  <c r="H2731" i="5" s="1"/>
  <c r="F2701" i="5"/>
  <c r="G2690" i="5"/>
  <c r="H2690" i="5" s="1"/>
  <c r="G2662" i="5"/>
  <c r="H2662" i="5" s="1"/>
  <c r="F2652" i="5"/>
  <c r="G2636" i="5"/>
  <c r="G2583" i="5"/>
  <c r="G2564" i="5"/>
  <c r="F2531" i="5"/>
  <c r="G2512" i="5"/>
  <c r="H2512" i="5" s="1"/>
  <c r="F2458" i="5"/>
  <c r="H2458" i="5" s="1"/>
  <c r="G2423" i="5"/>
  <c r="G2410" i="5"/>
  <c r="H2410" i="5" s="1"/>
  <c r="F2379" i="5"/>
  <c r="G2354" i="5"/>
  <c r="G2328" i="5"/>
  <c r="H2328" i="5" s="1"/>
  <c r="G2297" i="5"/>
  <c r="H2297" i="5" s="1"/>
  <c r="F2252" i="5"/>
  <c r="H2252" i="5" s="1"/>
  <c r="G2238" i="5"/>
  <c r="H2238" i="5" s="1"/>
  <c r="G2231" i="5"/>
  <c r="H2231" i="5" s="1"/>
  <c r="F2221" i="5"/>
  <c r="F2199" i="5"/>
  <c r="G2180" i="5"/>
  <c r="H2180" i="5" s="1"/>
  <c r="F2151" i="5"/>
  <c r="G2098" i="5"/>
  <c r="H2098" i="5" s="1"/>
  <c r="G2065" i="5"/>
  <c r="G2051" i="5"/>
  <c r="H2051" i="5" s="1"/>
  <c r="F2015" i="5"/>
  <c r="F2005" i="5"/>
  <c r="H2005" i="5" s="1"/>
  <c r="G1972" i="5"/>
  <c r="F1925" i="5"/>
  <c r="F1897" i="5"/>
  <c r="G1872" i="5"/>
  <c r="H1872" i="5" s="1"/>
  <c r="F1862" i="5"/>
  <c r="G1811" i="5"/>
  <c r="G1745" i="5"/>
  <c r="G1706" i="5"/>
  <c r="H1706" i="5" s="1"/>
  <c r="F1687" i="5"/>
  <c r="F1662" i="5"/>
  <c r="H1662" i="5" s="1"/>
  <c r="F1591" i="5"/>
  <c r="H1591" i="5" s="1"/>
  <c r="F1505" i="5"/>
  <c r="F1487" i="5"/>
  <c r="H1487" i="5" s="1"/>
  <c r="G1474" i="5"/>
  <c r="H1474" i="5" s="1"/>
  <c r="G1470" i="5"/>
  <c r="G1416" i="5"/>
  <c r="H1416" i="5" s="1"/>
  <c r="G1376" i="5"/>
  <c r="F1354" i="5"/>
  <c r="H1354" i="5" s="1"/>
  <c r="G1335" i="5"/>
  <c r="H1335" i="5" s="1"/>
  <c r="G1282" i="5"/>
  <c r="H1282" i="5" s="1"/>
  <c r="G1264" i="5"/>
  <c r="H1264" i="5" s="1"/>
  <c r="F1236" i="5"/>
  <c r="F1212" i="5"/>
  <c r="H1212" i="5" s="1"/>
  <c r="G1184" i="5"/>
  <c r="F1166" i="5"/>
  <c r="G1135" i="5"/>
  <c r="G1107" i="5"/>
  <c r="H1107" i="5" s="1"/>
  <c r="F1066" i="5"/>
  <c r="H1066" i="5" s="1"/>
  <c r="F1023" i="5"/>
  <c r="G1003" i="5"/>
  <c r="G976" i="5"/>
  <c r="F934" i="5"/>
  <c r="H934" i="5" s="1"/>
  <c r="G922" i="5"/>
  <c r="F910" i="5"/>
  <c r="F887" i="5"/>
  <c r="H887" i="5" s="1"/>
  <c r="G873" i="5"/>
  <c r="H873" i="5" s="1"/>
  <c r="G855" i="5"/>
  <c r="G829" i="5"/>
  <c r="H829" i="5" s="1"/>
  <c r="F805" i="5"/>
  <c r="H805" i="5" s="1"/>
  <c r="G663" i="5"/>
  <c r="F650" i="5"/>
  <c r="G570" i="5"/>
  <c r="H570" i="5" s="1"/>
  <c r="F553" i="5"/>
  <c r="H553" i="5" s="1"/>
  <c r="G548" i="5"/>
  <c r="F520" i="5"/>
  <c r="G498" i="5"/>
  <c r="H498" i="5" s="1"/>
  <c r="F497" i="5"/>
  <c r="F470" i="5"/>
  <c r="H470" i="5" s="1"/>
  <c r="F454" i="5"/>
  <c r="H454" i="5" s="1"/>
  <c r="F302" i="5"/>
  <c r="H302" i="5" s="1"/>
  <c r="F134" i="5"/>
  <c r="G108" i="5"/>
  <c r="H108" i="5" s="1"/>
  <c r="G77" i="5"/>
  <c r="H77" i="5" s="1"/>
  <c r="F65" i="5"/>
  <c r="G29" i="5"/>
  <c r="G5211" i="5"/>
  <c r="F5202" i="5"/>
  <c r="F5165" i="5"/>
  <c r="F5143" i="5"/>
  <c r="F5139" i="5"/>
  <c r="H5139" i="5" s="1"/>
  <c r="G5106" i="5"/>
  <c r="F5094" i="5"/>
  <c r="H5094" i="5" s="1"/>
  <c r="G5077" i="5"/>
  <c r="F5065" i="5"/>
  <c r="H5065" i="5" s="1"/>
  <c r="G5052" i="5"/>
  <c r="H5052" i="5" s="1"/>
  <c r="F5042" i="5"/>
  <c r="H5042" i="5" s="1"/>
  <c r="F5021" i="5"/>
  <c r="F4982" i="5"/>
  <c r="H4982" i="5" s="1"/>
  <c r="G4973" i="5"/>
  <c r="H4973" i="5" s="1"/>
  <c r="F4945" i="5"/>
  <c r="H4945" i="5" s="1"/>
  <c r="F4906" i="5"/>
  <c r="H4906" i="5" s="1"/>
  <c r="F4858" i="5"/>
  <c r="H4858" i="5" s="1"/>
  <c r="G4835" i="5"/>
  <c r="H4835" i="5" s="1"/>
  <c r="G4797" i="5"/>
  <c r="F4790" i="5"/>
  <c r="H4790" i="5" s="1"/>
  <c r="F4758" i="5"/>
  <c r="H4758" i="5" s="1"/>
  <c r="F4719" i="5"/>
  <c r="H4719" i="5" s="1"/>
  <c r="G4689" i="5"/>
  <c r="H4689" i="5" s="1"/>
  <c r="G4640" i="5"/>
  <c r="F4609" i="5"/>
  <c r="F4588" i="5"/>
  <c r="H4588" i="5" s="1"/>
  <c r="F4558" i="5"/>
  <c r="H4558" i="5" s="1"/>
  <c r="F4529" i="5"/>
  <c r="H4529" i="5" s="1"/>
  <c r="G4527" i="5"/>
  <c r="H4527" i="5" s="1"/>
  <c r="G4492" i="5"/>
  <c r="H4492" i="5" s="1"/>
  <c r="G4456" i="5"/>
  <c r="F4455" i="5"/>
  <c r="H4455" i="5" s="1"/>
  <c r="F4405" i="5"/>
  <c r="H4405" i="5" s="1"/>
  <c r="F4335" i="5"/>
  <c r="G4306" i="5"/>
  <c r="F4286" i="5"/>
  <c r="H4286" i="5" s="1"/>
  <c r="F4270" i="5"/>
  <c r="H4270" i="5" s="1"/>
  <c r="G4263" i="5"/>
  <c r="F4223" i="5"/>
  <c r="G4210" i="5"/>
  <c r="F4156" i="5"/>
  <c r="F4135" i="5"/>
  <c r="G4129" i="5"/>
  <c r="F4076" i="5"/>
  <c r="H4076" i="5" s="1"/>
  <c r="G4051" i="5"/>
  <c r="F4045" i="5"/>
  <c r="F3991" i="5"/>
  <c r="G3975" i="5"/>
  <c r="F3971" i="5"/>
  <c r="H3971" i="5" s="1"/>
  <c r="F3948" i="5"/>
  <c r="F3936" i="5"/>
  <c r="F3896" i="5"/>
  <c r="G3893" i="5"/>
  <c r="G3868" i="5"/>
  <c r="F3842" i="5"/>
  <c r="H3842" i="5" s="1"/>
  <c r="F3828" i="5"/>
  <c r="G3764" i="5"/>
  <c r="H3764" i="5" s="1"/>
  <c r="F3699" i="5"/>
  <c r="H3699" i="5" s="1"/>
  <c r="G3696" i="5"/>
  <c r="G3659" i="5"/>
  <c r="F3617" i="5"/>
  <c r="F3545" i="5"/>
  <c r="F3539" i="5"/>
  <c r="H3539" i="5" s="1"/>
  <c r="G3500" i="5"/>
  <c r="F3499" i="5"/>
  <c r="F3465" i="5"/>
  <c r="G3444" i="5"/>
  <c r="F3436" i="5"/>
  <c r="H3436" i="5" s="1"/>
  <c r="G3328" i="5"/>
  <c r="H3328" i="5" s="1"/>
  <c r="F3312" i="5"/>
  <c r="H3312" i="5" s="1"/>
  <c r="G3273" i="5"/>
  <c r="F3269" i="5"/>
  <c r="H3269" i="5" s="1"/>
  <c r="F3235" i="5"/>
  <c r="G3213" i="5"/>
  <c r="G3197" i="5"/>
  <c r="G3173" i="5"/>
  <c r="G3142" i="5"/>
  <c r="H3142" i="5" s="1"/>
  <c r="G3114" i="5"/>
  <c r="F3061" i="5"/>
  <c r="H3061" i="5" s="1"/>
  <c r="G3036" i="5"/>
  <c r="G3017" i="5"/>
  <c r="H3017" i="5" s="1"/>
  <c r="F2996" i="5"/>
  <c r="H2996" i="5" s="1"/>
  <c r="G2976" i="5"/>
  <c r="G2939" i="5"/>
  <c r="H2939" i="5" s="1"/>
  <c r="F2924" i="5"/>
  <c r="H2924" i="5" s="1"/>
  <c r="G2912" i="5"/>
  <c r="H2912" i="5" s="1"/>
  <c r="F2910" i="5"/>
  <c r="G2880" i="5"/>
  <c r="H2880" i="5" s="1"/>
  <c r="F2855" i="5"/>
  <c r="H2855" i="5" s="1"/>
  <c r="G2831" i="5"/>
  <c r="F2826" i="5"/>
  <c r="H2826" i="5" s="1"/>
  <c r="F2819" i="5"/>
  <c r="H2819" i="5" s="1"/>
  <c r="F2781" i="5"/>
  <c r="H2781" i="5" s="1"/>
  <c r="F2745" i="5"/>
  <c r="F2724" i="5"/>
  <c r="H2724" i="5" s="1"/>
  <c r="G2695" i="5"/>
  <c r="F2670" i="5"/>
  <c r="F2628" i="5"/>
  <c r="G2611" i="5"/>
  <c r="F2600" i="5"/>
  <c r="H2600" i="5" s="1"/>
  <c r="F2578" i="5"/>
  <c r="H2578" i="5" s="1"/>
  <c r="F2556" i="5"/>
  <c r="H2556" i="5" s="1"/>
  <c r="G2535" i="5"/>
  <c r="F2491" i="5"/>
  <c r="H2491" i="5" s="1"/>
  <c r="G2478" i="5"/>
  <c r="F2470" i="5"/>
  <c r="H2470" i="5" s="1"/>
  <c r="G2440" i="5"/>
  <c r="H2440" i="5" s="1"/>
  <c r="F2433" i="5"/>
  <c r="H2433" i="5" s="1"/>
  <c r="F2404" i="5"/>
  <c r="G2373" i="5"/>
  <c r="H2373" i="5" s="1"/>
  <c r="F2338" i="5"/>
  <c r="H2338" i="5" s="1"/>
  <c r="F2318" i="5"/>
  <c r="F2298" i="5"/>
  <c r="F2281" i="5"/>
  <c r="G2266" i="5"/>
  <c r="G2199" i="5"/>
  <c r="F2178" i="5"/>
  <c r="H2178" i="5" s="1"/>
  <c r="G2151" i="5"/>
  <c r="G2120" i="5"/>
  <c r="F2113" i="5"/>
  <c r="H2113" i="5" s="1"/>
  <c r="F2107" i="5"/>
  <c r="F2064" i="5"/>
  <c r="F2049" i="5"/>
  <c r="G2025" i="5"/>
  <c r="G1988" i="5"/>
  <c r="F1963" i="5"/>
  <c r="F1956" i="5"/>
  <c r="H1956" i="5" s="1"/>
  <c r="G1951" i="5"/>
  <c r="H1951" i="5" s="1"/>
  <c r="G1921" i="5"/>
  <c r="H1921" i="5" s="1"/>
  <c r="G1891" i="5"/>
  <c r="H1891" i="5" s="1"/>
  <c r="F1852" i="5"/>
  <c r="G1847" i="5"/>
  <c r="F1810" i="5"/>
  <c r="H1810" i="5" s="1"/>
  <c r="G1798" i="5"/>
  <c r="F1780" i="5"/>
  <c r="H1780" i="5" s="1"/>
  <c r="G1774" i="5"/>
  <c r="H1774" i="5" s="1"/>
  <c r="F1761" i="5"/>
  <c r="F1750" i="5"/>
  <c r="F1704" i="5"/>
  <c r="H1704" i="5" s="1"/>
  <c r="G1684" i="5"/>
  <c r="H1684" i="5" s="1"/>
  <c r="G1657" i="5"/>
  <c r="F1648" i="5"/>
  <c r="H1648" i="5" s="1"/>
  <c r="G1632" i="5"/>
  <c r="G1616" i="5"/>
  <c r="H1616" i="5" s="1"/>
  <c r="F1606" i="5"/>
  <c r="G1594" i="5"/>
  <c r="H1594" i="5" s="1"/>
  <c r="F1569" i="5"/>
  <c r="H1569" i="5" s="1"/>
  <c r="G1565" i="5"/>
  <c r="F1549" i="5"/>
  <c r="H1549" i="5" s="1"/>
  <c r="G1544" i="5"/>
  <c r="H1544" i="5" s="1"/>
  <c r="G1503" i="5"/>
  <c r="H1503" i="5" s="1"/>
  <c r="F1454" i="5"/>
  <c r="F1438" i="5"/>
  <c r="G1432" i="5"/>
  <c r="F1421" i="5"/>
  <c r="H1421" i="5" s="1"/>
  <c r="F1387" i="5"/>
  <c r="G1365" i="5"/>
  <c r="H1365" i="5" s="1"/>
  <c r="F1341" i="5"/>
  <c r="G1314" i="5"/>
  <c r="H1314" i="5" s="1"/>
  <c r="F1296" i="5"/>
  <c r="H1296" i="5" s="1"/>
  <c r="F1281" i="5"/>
  <c r="F1246" i="5"/>
  <c r="H1246" i="5" s="1"/>
  <c r="G1224" i="5"/>
  <c r="H1224" i="5" s="1"/>
  <c r="G1209" i="5"/>
  <c r="H1209" i="5" s="1"/>
  <c r="F1184" i="5"/>
  <c r="H1184" i="5" s="1"/>
  <c r="G1166" i="5"/>
  <c r="F1141" i="5"/>
  <c r="F1113" i="5"/>
  <c r="F1076" i="5"/>
  <c r="H1076" i="5" s="1"/>
  <c r="G1072" i="5"/>
  <c r="G1060" i="5"/>
  <c r="H1060" i="5" s="1"/>
  <c r="G1024" i="5"/>
  <c r="H1024" i="5" s="1"/>
  <c r="F1005" i="5"/>
  <c r="H1005" i="5" s="1"/>
  <c r="F971" i="5"/>
  <c r="H971" i="5" s="1"/>
  <c r="G953" i="5"/>
  <c r="F952" i="5"/>
  <c r="G907" i="5"/>
  <c r="F848" i="5"/>
  <c r="F830" i="5"/>
  <c r="H830" i="5" s="1"/>
  <c r="G806" i="5"/>
  <c r="H806" i="5" s="1"/>
  <c r="F786" i="5"/>
  <c r="H786" i="5" s="1"/>
  <c r="G770" i="5"/>
  <c r="H770" i="5" s="1"/>
  <c r="G749" i="5"/>
  <c r="F740" i="5"/>
  <c r="H740" i="5" s="1"/>
  <c r="G733" i="5"/>
  <c r="H733" i="5" s="1"/>
  <c r="F719" i="5"/>
  <c r="H719" i="5" s="1"/>
  <c r="G693" i="5"/>
  <c r="H693" i="5" s="1"/>
  <c r="F692" i="5"/>
  <c r="F675" i="5"/>
  <c r="G641" i="5"/>
  <c r="G625" i="5"/>
  <c r="H625" i="5" s="1"/>
  <c r="F612" i="5"/>
  <c r="H612" i="5" s="1"/>
  <c r="F610" i="5"/>
  <c r="H610" i="5" s="1"/>
  <c r="G593" i="5"/>
  <c r="F569" i="5"/>
  <c r="H569" i="5" s="1"/>
  <c r="G519" i="5"/>
  <c r="H519" i="5" s="1"/>
  <c r="G472" i="5"/>
  <c r="G415" i="5"/>
  <c r="F405" i="5"/>
  <c r="H405" i="5" s="1"/>
  <c r="G398" i="5"/>
  <c r="H398" i="5" s="1"/>
  <c r="G371" i="5"/>
  <c r="H371" i="5" s="1"/>
  <c r="F362" i="5"/>
  <c r="G346" i="5"/>
  <c r="H346" i="5" s="1"/>
  <c r="F332" i="5"/>
  <c r="G309" i="5"/>
  <c r="G287" i="5"/>
  <c r="H287" i="5" s="1"/>
  <c r="G272" i="5"/>
  <c r="H272" i="5" s="1"/>
  <c r="F257" i="5"/>
  <c r="H257" i="5" s="1"/>
  <c r="G246" i="5"/>
  <c r="H246" i="5" s="1"/>
  <c r="F232" i="5"/>
  <c r="H232" i="5" s="1"/>
  <c r="G219" i="5"/>
  <c r="F215" i="5"/>
  <c r="H215" i="5" s="1"/>
  <c r="G194" i="5"/>
  <c r="H194" i="5" s="1"/>
  <c r="F190" i="5"/>
  <c r="H190" i="5" s="1"/>
  <c r="G169" i="5"/>
  <c r="H169" i="5" s="1"/>
  <c r="F168" i="5"/>
  <c r="G145" i="5"/>
  <c r="H145" i="5" s="1"/>
  <c r="G87" i="5"/>
  <c r="F32" i="5"/>
  <c r="F11" i="5"/>
  <c r="G4" i="5"/>
  <c r="G438" i="5"/>
  <c r="F411" i="5"/>
  <c r="H411" i="5" s="1"/>
  <c r="F316" i="5"/>
  <c r="H316" i="5" s="1"/>
  <c r="F127" i="5"/>
  <c r="F80" i="5"/>
  <c r="H80" i="5" s="1"/>
  <c r="G5193" i="5"/>
  <c r="H5193" i="5" s="1"/>
  <c r="G5165" i="5"/>
  <c r="G5126" i="5"/>
  <c r="H5126" i="5" s="1"/>
  <c r="G5111" i="5"/>
  <c r="G5058" i="5"/>
  <c r="H5058" i="5" s="1"/>
  <c r="F5044" i="5"/>
  <c r="H5044" i="5" s="1"/>
  <c r="G5035" i="5"/>
  <c r="G4990" i="5"/>
  <c r="H4990" i="5" s="1"/>
  <c r="F4983" i="5"/>
  <c r="G4970" i="5"/>
  <c r="H4970" i="5" s="1"/>
  <c r="G4939" i="5"/>
  <c r="H4939" i="5" s="1"/>
  <c r="F4898" i="5"/>
  <c r="G4848" i="5"/>
  <c r="G4837" i="5"/>
  <c r="H4837" i="5" s="1"/>
  <c r="F4763" i="5"/>
  <c r="H4763" i="5" s="1"/>
  <c r="G4736" i="5"/>
  <c r="F4728" i="5"/>
  <c r="H4728" i="5" s="1"/>
  <c r="G4715" i="5"/>
  <c r="H4715" i="5" s="1"/>
  <c r="G4709" i="5"/>
  <c r="F4690" i="5"/>
  <c r="H4690" i="5" s="1"/>
  <c r="F4670" i="5"/>
  <c r="F4652" i="5"/>
  <c r="H4652" i="5" s="1"/>
  <c r="G4560" i="5"/>
  <c r="F4530" i="5"/>
  <c r="G4512" i="5"/>
  <c r="F4497" i="5"/>
  <c r="H4497" i="5" s="1"/>
  <c r="G4434" i="5"/>
  <c r="H4434" i="5" s="1"/>
  <c r="G4374" i="5"/>
  <c r="F4349" i="5"/>
  <c r="G4335" i="5"/>
  <c r="F4315" i="5"/>
  <c r="H4315" i="5" s="1"/>
  <c r="G4311" i="5"/>
  <c r="G4291" i="5"/>
  <c r="G4278" i="5"/>
  <c r="F4250" i="5"/>
  <c r="G4181" i="5"/>
  <c r="F4158" i="5"/>
  <c r="F4130" i="5"/>
  <c r="H4130" i="5" s="1"/>
  <c r="F4105" i="5"/>
  <c r="H4105" i="5" s="1"/>
  <c r="G4077" i="5"/>
  <c r="F4067" i="5"/>
  <c r="G4045" i="5"/>
  <c r="F4025" i="5"/>
  <c r="F4015" i="5"/>
  <c r="G4008" i="5"/>
  <c r="H4008" i="5" s="1"/>
  <c r="G3962" i="5"/>
  <c r="H3962" i="5" s="1"/>
  <c r="G3934" i="5"/>
  <c r="G3907" i="5"/>
  <c r="H3907" i="5" s="1"/>
  <c r="F3852" i="5"/>
  <c r="F3791" i="5"/>
  <c r="H3791" i="5" s="1"/>
  <c r="G3761" i="5"/>
  <c r="G3750" i="5"/>
  <c r="F3710" i="5"/>
  <c r="G3682" i="5"/>
  <c r="G3620" i="5"/>
  <c r="F3566" i="5"/>
  <c r="G3541" i="5"/>
  <c r="G3506" i="5"/>
  <c r="H3506" i="5" s="1"/>
  <c r="G3474" i="5"/>
  <c r="H3474" i="5" s="1"/>
  <c r="G3458" i="5"/>
  <c r="F3443" i="5"/>
  <c r="H3443" i="5" s="1"/>
  <c r="F3426" i="5"/>
  <c r="H3426" i="5" s="1"/>
  <c r="G3418" i="5"/>
  <c r="G3406" i="5"/>
  <c r="G3382" i="5"/>
  <c r="H3382" i="5" s="1"/>
  <c r="F3368" i="5"/>
  <c r="G3303" i="5"/>
  <c r="H3303" i="5" s="1"/>
  <c r="F3295" i="5"/>
  <c r="F3266" i="5"/>
  <c r="G3260" i="5"/>
  <c r="F3250" i="5"/>
  <c r="G3218" i="5"/>
  <c r="H3218" i="5" s="1"/>
  <c r="F3214" i="5"/>
  <c r="H3214" i="5" s="1"/>
  <c r="G3200" i="5"/>
  <c r="H3200" i="5" s="1"/>
  <c r="F3179" i="5"/>
  <c r="G3170" i="5"/>
  <c r="F3156" i="5"/>
  <c r="H3156" i="5" s="1"/>
  <c r="F3140" i="5"/>
  <c r="H3140" i="5" s="1"/>
  <c r="G3119" i="5"/>
  <c r="H3119" i="5" s="1"/>
  <c r="G3069" i="5"/>
  <c r="F3068" i="5"/>
  <c r="H3068" i="5" s="1"/>
  <c r="F3030" i="5"/>
  <c r="H3030" i="5" s="1"/>
  <c r="F2983" i="5"/>
  <c r="H2983" i="5" s="1"/>
  <c r="G2959" i="5"/>
  <c r="G2930" i="5"/>
  <c r="H2930" i="5" s="1"/>
  <c r="G2899" i="5"/>
  <c r="H2899" i="5" s="1"/>
  <c r="G2895" i="5"/>
  <c r="G2828" i="5"/>
  <c r="H2828" i="5" s="1"/>
  <c r="F2812" i="5"/>
  <c r="F2779" i="5"/>
  <c r="H2779" i="5" s="1"/>
  <c r="G2751" i="5"/>
  <c r="G2738" i="5"/>
  <c r="H2738" i="5" s="1"/>
  <c r="G2710" i="5"/>
  <c r="F2709" i="5"/>
  <c r="H2709" i="5" s="1"/>
  <c r="G2675" i="5"/>
  <c r="G2649" i="5"/>
  <c r="H2649" i="5" s="1"/>
  <c r="G2639" i="5"/>
  <c r="H2639" i="5" s="1"/>
  <c r="F2636" i="5"/>
  <c r="F2611" i="5"/>
  <c r="H2611" i="5" s="1"/>
  <c r="G2577" i="5"/>
  <c r="H2577" i="5" s="1"/>
  <c r="G2553" i="5"/>
  <c r="F2547" i="5"/>
  <c r="H2547" i="5" s="1"/>
  <c r="G2540" i="5"/>
  <c r="H2540" i="5" s="1"/>
  <c r="F2529" i="5"/>
  <c r="F2509" i="5"/>
  <c r="G2465" i="5"/>
  <c r="G2448" i="5"/>
  <c r="H2448" i="5" s="1"/>
  <c r="G2432" i="5"/>
  <c r="H2432" i="5" s="1"/>
  <c r="F2423" i="5"/>
  <c r="F2394" i="5"/>
  <c r="H2394" i="5" s="1"/>
  <c r="G2375" i="5"/>
  <c r="H2375" i="5" s="1"/>
  <c r="G2357" i="5"/>
  <c r="F2347" i="5"/>
  <c r="G2336" i="5"/>
  <c r="H2336" i="5" s="1"/>
  <c r="G2311" i="5"/>
  <c r="H2311" i="5" s="1"/>
  <c r="F2306" i="5"/>
  <c r="G2264" i="5"/>
  <c r="F2246" i="5"/>
  <c r="F2225" i="5"/>
  <c r="G2177" i="5"/>
  <c r="F2141" i="5"/>
  <c r="G2132" i="5"/>
  <c r="H2132" i="5" s="1"/>
  <c r="G2105" i="5"/>
  <c r="H2105" i="5" s="1"/>
  <c r="G2064" i="5"/>
  <c r="G2040" i="5"/>
  <c r="G2029" i="5"/>
  <c r="H2029" i="5" s="1"/>
  <c r="G1973" i="5"/>
  <c r="G1950" i="5"/>
  <c r="F1927" i="5"/>
  <c r="H1927" i="5" s="1"/>
  <c r="G1900" i="5"/>
  <c r="H1900" i="5" s="1"/>
  <c r="F1846" i="5"/>
  <c r="H1846" i="5" s="1"/>
  <c r="G1836" i="5"/>
  <c r="H1836" i="5" s="1"/>
  <c r="G1818" i="5"/>
  <c r="H1818" i="5" s="1"/>
  <c r="F1798" i="5"/>
  <c r="G1776" i="5"/>
  <c r="H1776" i="5" s="1"/>
  <c r="F1734" i="5"/>
  <c r="G1700" i="5"/>
  <c r="H1700" i="5" s="1"/>
  <c r="F1682" i="5"/>
  <c r="H1682" i="5" s="1"/>
  <c r="F1658" i="5"/>
  <c r="G1615" i="5"/>
  <c r="F1565" i="5"/>
  <c r="F1516" i="5"/>
  <c r="H1516" i="5" s="1"/>
  <c r="G1489" i="5"/>
  <c r="H1489" i="5" s="1"/>
  <c r="G1454" i="5"/>
  <c r="G1441" i="5"/>
  <c r="G1402" i="5"/>
  <c r="F1373" i="5"/>
  <c r="H1373" i="5" s="1"/>
  <c r="G1369" i="5"/>
  <c r="H1369" i="5" s="1"/>
  <c r="F1367" i="5"/>
  <c r="H1367" i="5" s="1"/>
  <c r="G1338" i="5"/>
  <c r="G1309" i="5"/>
  <c r="H1309" i="5" s="1"/>
  <c r="G1288" i="5"/>
  <c r="H1288" i="5" s="1"/>
  <c r="G1260" i="5"/>
  <c r="H1260" i="5" s="1"/>
  <c r="G1207" i="5"/>
  <c r="H1207" i="5" s="1"/>
  <c r="G1175" i="5"/>
  <c r="G1163" i="5"/>
  <c r="G1125" i="5"/>
  <c r="H1125" i="5" s="1"/>
  <c r="G1101" i="5"/>
  <c r="H1101" i="5" s="1"/>
  <c r="F1034" i="5"/>
  <c r="H1034" i="5" s="1"/>
  <c r="G993" i="5"/>
  <c r="H993" i="5" s="1"/>
  <c r="G957" i="5"/>
  <c r="H957" i="5" s="1"/>
  <c r="F883" i="5"/>
  <c r="H883" i="5" s="1"/>
  <c r="G871" i="5"/>
  <c r="H871" i="5" s="1"/>
  <c r="G847" i="5"/>
  <c r="H847" i="5" s="1"/>
  <c r="F831" i="5"/>
  <c r="G752" i="5"/>
  <c r="H752" i="5" s="1"/>
  <c r="F748" i="5"/>
  <c r="G737" i="5"/>
  <c r="H737" i="5" s="1"/>
  <c r="G423" i="5"/>
  <c r="H423" i="5" s="1"/>
  <c r="F385" i="5"/>
  <c r="H385" i="5" s="1"/>
  <c r="G245" i="5"/>
  <c r="G226" i="5"/>
  <c r="H226" i="5" s="1"/>
  <c r="G199" i="5"/>
  <c r="H199" i="5" s="1"/>
  <c r="F73" i="5"/>
  <c r="H73" i="5" s="1"/>
  <c r="G13" i="5"/>
  <c r="H13" i="5" s="1"/>
  <c r="F5208" i="5"/>
  <c r="H5208" i="5" s="1"/>
  <c r="F5182" i="5"/>
  <c r="H5182" i="5" s="1"/>
  <c r="F5147" i="5"/>
  <c r="H5147" i="5" s="1"/>
  <c r="G5144" i="5"/>
  <c r="F5119" i="5"/>
  <c r="H5119" i="5" s="1"/>
  <c r="F5111" i="5"/>
  <c r="F5084" i="5"/>
  <c r="H5084" i="5" s="1"/>
  <c r="G5071" i="5"/>
  <c r="H5071" i="5" s="1"/>
  <c r="F5035" i="5"/>
  <c r="F5010" i="5"/>
  <c r="H5010" i="5" s="1"/>
  <c r="F4958" i="5"/>
  <c r="F4932" i="5"/>
  <c r="G4923" i="5"/>
  <c r="H4923" i="5" s="1"/>
  <c r="G4900" i="5"/>
  <c r="F4884" i="5"/>
  <c r="H4884" i="5" s="1"/>
  <c r="G4875" i="5"/>
  <c r="H4875" i="5" s="1"/>
  <c r="F4848" i="5"/>
  <c r="F4814" i="5"/>
  <c r="H4814" i="5" s="1"/>
  <c r="F4799" i="5"/>
  <c r="H4799" i="5" s="1"/>
  <c r="G4795" i="5"/>
  <c r="H4795" i="5" s="1"/>
  <c r="G4762" i="5"/>
  <c r="H4762" i="5" s="1"/>
  <c r="F4736" i="5"/>
  <c r="G4670" i="5"/>
  <c r="G4653" i="5"/>
  <c r="H4653" i="5" s="1"/>
  <c r="G4627" i="5"/>
  <c r="H4627" i="5" s="1"/>
  <c r="F4613" i="5"/>
  <c r="H4613" i="5" s="1"/>
  <c r="G4593" i="5"/>
  <c r="H4593" i="5" s="1"/>
  <c r="F4592" i="5"/>
  <c r="F4560" i="5"/>
  <c r="F4543" i="5"/>
  <c r="G4538" i="5"/>
  <c r="H4538" i="5" s="1"/>
  <c r="G4501" i="5"/>
  <c r="H4501" i="5" s="1"/>
  <c r="G4473" i="5"/>
  <c r="F4456" i="5"/>
  <c r="F4445" i="5"/>
  <c r="H4445" i="5" s="1"/>
  <c r="F4422" i="5"/>
  <c r="H4422" i="5" s="1"/>
  <c r="G4413" i="5"/>
  <c r="H4413" i="5" s="1"/>
  <c r="G4389" i="5"/>
  <c r="H4389" i="5" s="1"/>
  <c r="F4380" i="5"/>
  <c r="F4359" i="5"/>
  <c r="F4291" i="5"/>
  <c r="F4278" i="5"/>
  <c r="G4237" i="5"/>
  <c r="G4208" i="5"/>
  <c r="F4205" i="5"/>
  <c r="H4205" i="5" s="1"/>
  <c r="F4181" i="5"/>
  <c r="G4158" i="5"/>
  <c r="G4145" i="5"/>
  <c r="H4145" i="5" s="1"/>
  <c r="G4103" i="5"/>
  <c r="F4077" i="5"/>
  <c r="G4038" i="5"/>
  <c r="H4038" i="5" s="1"/>
  <c r="G3986" i="5"/>
  <c r="H3986" i="5" s="1"/>
  <c r="F3965" i="5"/>
  <c r="F3939" i="5"/>
  <c r="F3934" i="5"/>
  <c r="F3908" i="5"/>
  <c r="G3880" i="5"/>
  <c r="F3868" i="5"/>
  <c r="G3839" i="5"/>
  <c r="F3830" i="5"/>
  <c r="G3814" i="5"/>
  <c r="G3796" i="5"/>
  <c r="H3796" i="5" s="1"/>
  <c r="F3753" i="5"/>
  <c r="H3753" i="5" s="1"/>
  <c r="F3752" i="5"/>
  <c r="G3707" i="5"/>
  <c r="F3684" i="5"/>
  <c r="G3670" i="5"/>
  <c r="F3658" i="5"/>
  <c r="F3644" i="5"/>
  <c r="G3633" i="5"/>
  <c r="F3620" i="5"/>
  <c r="G3587" i="5"/>
  <c r="H3587" i="5" s="1"/>
  <c r="F3578" i="5"/>
  <c r="H3578" i="5" s="1"/>
  <c r="G3566" i="5"/>
  <c r="F3541" i="5"/>
  <c r="F3500" i="5"/>
  <c r="F3480" i="5"/>
  <c r="F3394" i="5"/>
  <c r="H3394" i="5" s="1"/>
  <c r="G3352" i="5"/>
  <c r="F3330" i="5"/>
  <c r="H3330" i="5" s="1"/>
  <c r="G3327" i="5"/>
  <c r="F3307" i="5"/>
  <c r="G3248" i="5"/>
  <c r="H3248" i="5" s="1"/>
  <c r="G3130" i="5"/>
  <c r="H3130" i="5" s="1"/>
  <c r="F3120" i="5"/>
  <c r="H3120" i="5" s="1"/>
  <c r="G3094" i="5"/>
  <c r="H3094" i="5" s="1"/>
  <c r="F3085" i="5"/>
  <c r="G3043" i="5"/>
  <c r="F3015" i="5"/>
  <c r="G3009" i="5"/>
  <c r="H3009" i="5" s="1"/>
  <c r="G2986" i="5"/>
  <c r="H2986" i="5" s="1"/>
  <c r="F2954" i="5"/>
  <c r="H2954" i="5" s="1"/>
  <c r="F2940" i="5"/>
  <c r="H2940" i="5" s="1"/>
  <c r="F2900" i="5"/>
  <c r="H2900" i="5" s="1"/>
  <c r="F2887" i="5"/>
  <c r="F2869" i="5"/>
  <c r="H2869" i="5" s="1"/>
  <c r="G2850" i="5"/>
  <c r="F2838" i="5"/>
  <c r="G2803" i="5"/>
  <c r="G2776" i="5"/>
  <c r="H2776" i="5" s="1"/>
  <c r="F2751" i="5"/>
  <c r="F2743" i="5"/>
  <c r="H2743" i="5" s="1"/>
  <c r="F2671" i="5"/>
  <c r="H2671" i="5" s="1"/>
  <c r="F2654" i="5"/>
  <c r="G2595" i="5"/>
  <c r="H2595" i="5" s="1"/>
  <c r="F2569" i="5"/>
  <c r="H2569" i="5" s="1"/>
  <c r="G2508" i="5"/>
  <c r="F2465" i="5"/>
  <c r="F2439" i="5"/>
  <c r="H2439" i="5" s="1"/>
  <c r="G2396" i="5"/>
  <c r="H2396" i="5" s="1"/>
  <c r="F2383" i="5"/>
  <c r="H2383" i="5" s="1"/>
  <c r="F2333" i="5"/>
  <c r="H2333" i="5" s="1"/>
  <c r="F2272" i="5"/>
  <c r="H2272" i="5" s="1"/>
  <c r="G2244" i="5"/>
  <c r="G2221" i="5"/>
  <c r="G2196" i="5"/>
  <c r="F2193" i="5"/>
  <c r="H2193" i="5" s="1"/>
  <c r="F2177" i="5"/>
  <c r="G2155" i="5"/>
  <c r="H2155" i="5" s="1"/>
  <c r="F2117" i="5"/>
  <c r="H2117" i="5" s="1"/>
  <c r="F2102" i="5"/>
  <c r="H2102" i="5" s="1"/>
  <c r="F2082" i="5"/>
  <c r="H2082" i="5" s="1"/>
  <c r="F2040" i="5"/>
  <c r="F2025" i="5"/>
  <c r="G1989" i="5"/>
  <c r="F1984" i="5"/>
  <c r="H1984" i="5" s="1"/>
  <c r="F1973" i="5"/>
  <c r="F1954" i="5"/>
  <c r="H1954" i="5" s="1"/>
  <c r="G1925" i="5"/>
  <c r="F1902" i="5"/>
  <c r="G1875" i="5"/>
  <c r="H1875" i="5" s="1"/>
  <c r="F1857" i="5"/>
  <c r="H1857" i="5" s="1"/>
  <c r="F1827" i="5"/>
  <c r="H1827" i="5" s="1"/>
  <c r="G1792" i="5"/>
  <c r="H1792" i="5" s="1"/>
  <c r="F1768" i="5"/>
  <c r="H1768" i="5" s="1"/>
  <c r="G1734" i="5"/>
  <c r="F1719" i="5"/>
  <c r="H1719" i="5" s="1"/>
  <c r="G1708" i="5"/>
  <c r="G1671" i="5"/>
  <c r="H1671" i="5" s="1"/>
  <c r="G1644" i="5"/>
  <c r="H1644" i="5" s="1"/>
  <c r="F1628" i="5"/>
  <c r="H1628" i="5" s="1"/>
  <c r="F1625" i="5"/>
  <c r="H1625" i="5" s="1"/>
  <c r="G1593" i="5"/>
  <c r="F1576" i="5"/>
  <c r="H1576" i="5" s="1"/>
  <c r="G1564" i="5"/>
  <c r="H1564" i="5" s="1"/>
  <c r="F1547" i="5"/>
  <c r="G1540" i="5"/>
  <c r="H1540" i="5" s="1"/>
  <c r="G1505" i="5"/>
  <c r="H1505" i="5" s="1"/>
  <c r="F1490" i="5"/>
  <c r="H1490" i="5" s="1"/>
  <c r="F1463" i="5"/>
  <c r="F1431" i="5"/>
  <c r="H1431" i="5" s="1"/>
  <c r="F1397" i="5"/>
  <c r="H1397" i="5" s="1"/>
  <c r="G1387" i="5"/>
  <c r="F1326" i="5"/>
  <c r="F1313" i="5"/>
  <c r="F1287" i="5"/>
  <c r="H1287" i="5" s="1"/>
  <c r="F1261" i="5"/>
  <c r="H1261" i="5" s="1"/>
  <c r="G1238" i="5"/>
  <c r="F1221" i="5"/>
  <c r="H1221" i="5" s="1"/>
  <c r="F1218" i="5"/>
  <c r="H1218" i="5" s="1"/>
  <c r="F1173" i="5"/>
  <c r="H1173" i="5" s="1"/>
  <c r="F1163" i="5"/>
  <c r="F1127" i="5"/>
  <c r="F1094" i="5"/>
  <c r="H1094" i="5" s="1"/>
  <c r="G1082" i="5"/>
  <c r="F1069" i="5"/>
  <c r="H1069" i="5" s="1"/>
  <c r="G1053" i="5"/>
  <c r="F1046" i="5"/>
  <c r="H1046" i="5" s="1"/>
  <c r="G1033" i="5"/>
  <c r="H1033" i="5" s="1"/>
  <c r="F997" i="5"/>
  <c r="G983" i="5"/>
  <c r="H983" i="5" s="1"/>
  <c r="F981" i="5"/>
  <c r="F953" i="5"/>
  <c r="F940" i="5"/>
  <c r="H940" i="5" s="1"/>
  <c r="G924" i="5"/>
  <c r="H924" i="5" s="1"/>
  <c r="F915" i="5"/>
  <c r="H915" i="5" s="1"/>
  <c r="G906" i="5"/>
  <c r="F845" i="5"/>
  <c r="H845" i="5" s="1"/>
  <c r="G819" i="5"/>
  <c r="H819" i="5" s="1"/>
  <c r="G797" i="5"/>
  <c r="F793" i="5"/>
  <c r="H793" i="5" s="1"/>
  <c r="G775" i="5"/>
  <c r="F764" i="5"/>
  <c r="H764" i="5" s="1"/>
  <c r="F730" i="5"/>
  <c r="H730" i="5" s="1"/>
  <c r="G692" i="5"/>
  <c r="F689" i="5"/>
  <c r="H689" i="5" s="1"/>
  <c r="F684" i="5"/>
  <c r="H684" i="5" s="1"/>
  <c r="G651" i="5"/>
  <c r="H651" i="5" s="1"/>
  <c r="G627" i="5"/>
  <c r="H627" i="5" s="1"/>
  <c r="F613" i="5"/>
  <c r="H613" i="5" s="1"/>
  <c r="G599" i="5"/>
  <c r="H599" i="5" s="1"/>
  <c r="G584" i="5"/>
  <c r="H584" i="5" s="1"/>
  <c r="F562" i="5"/>
  <c r="H562" i="5" s="1"/>
  <c r="F548" i="5"/>
  <c r="F517" i="5"/>
  <c r="H517" i="5" s="1"/>
  <c r="G464" i="5"/>
  <c r="H464" i="5" s="1"/>
  <c r="F459" i="5"/>
  <c r="G445" i="5"/>
  <c r="F435" i="5"/>
  <c r="H435" i="5" s="1"/>
  <c r="G390" i="5"/>
  <c r="H390" i="5" s="1"/>
  <c r="G370" i="5"/>
  <c r="F360" i="5"/>
  <c r="F354" i="5"/>
  <c r="H354" i="5" s="1"/>
  <c r="G335" i="5"/>
  <c r="H335" i="5" s="1"/>
  <c r="F276" i="5"/>
  <c r="H276" i="5" s="1"/>
  <c r="G262" i="5"/>
  <c r="H262" i="5" s="1"/>
  <c r="F209" i="5"/>
  <c r="F181" i="5"/>
  <c r="H181" i="5" s="1"/>
  <c r="G159" i="5"/>
  <c r="F129" i="5"/>
  <c r="H129" i="5" s="1"/>
  <c r="F119" i="5"/>
  <c r="G90" i="5"/>
  <c r="F78" i="5"/>
  <c r="G44" i="5"/>
  <c r="H44" i="5" s="1"/>
  <c r="F31" i="5"/>
  <c r="G665" i="5"/>
  <c r="H665" i="5" s="1"/>
  <c r="F654" i="5"/>
  <c r="H654" i="5" s="1"/>
  <c r="F588" i="5"/>
  <c r="H588" i="5" s="1"/>
  <c r="G541" i="5"/>
  <c r="H541" i="5" s="1"/>
  <c r="G523" i="5"/>
  <c r="G489" i="5"/>
  <c r="H489" i="5" s="1"/>
  <c r="F486" i="5"/>
  <c r="H486" i="5" s="1"/>
  <c r="F418" i="5"/>
  <c r="H418" i="5" s="1"/>
  <c r="G320" i="5"/>
  <c r="H320" i="5" s="1"/>
  <c r="F310" i="5"/>
  <c r="H310" i="5" s="1"/>
  <c r="G303" i="5"/>
  <c r="H303" i="5" s="1"/>
  <c r="F288" i="5"/>
  <c r="H288" i="5" s="1"/>
  <c r="F252" i="5"/>
  <c r="H252" i="5" s="1"/>
  <c r="F160" i="5"/>
  <c r="G135" i="5"/>
  <c r="H135" i="5" s="1"/>
  <c r="G120" i="5"/>
  <c r="H120" i="5" s="1"/>
  <c r="G56" i="5"/>
  <c r="H56" i="5" s="1"/>
  <c r="F10" i="5"/>
  <c r="F5200" i="5"/>
  <c r="G5178" i="5"/>
  <c r="H5178" i="5" s="1"/>
  <c r="F5137" i="5"/>
  <c r="F5112" i="5"/>
  <c r="G5098" i="5"/>
  <c r="H5098" i="5" s="1"/>
  <c r="G5087" i="5"/>
  <c r="H5087" i="5" s="1"/>
  <c r="F5062" i="5"/>
  <c r="G5018" i="5"/>
  <c r="G5000" i="5"/>
  <c r="H5000" i="5" s="1"/>
  <c r="G4987" i="5"/>
  <c r="H4987" i="5" s="1"/>
  <c r="F4975" i="5"/>
  <c r="H4975" i="5" s="1"/>
  <c r="G4957" i="5"/>
  <c r="H4957" i="5" s="1"/>
  <c r="G4914" i="5"/>
  <c r="H4914" i="5" s="1"/>
  <c r="G4911" i="5"/>
  <c r="F4905" i="5"/>
  <c r="G4869" i="5"/>
  <c r="H4869" i="5" s="1"/>
  <c r="G4838" i="5"/>
  <c r="G4825" i="5"/>
  <c r="F4791" i="5"/>
  <c r="F4773" i="5"/>
  <c r="G4761" i="5"/>
  <c r="H4761" i="5" s="1"/>
  <c r="G4744" i="5"/>
  <c r="G4724" i="5"/>
  <c r="H4724" i="5" s="1"/>
  <c r="F4707" i="5"/>
  <c r="F4681" i="5"/>
  <c r="G4668" i="5"/>
  <c r="G4656" i="5"/>
  <c r="F4622" i="5"/>
  <c r="F4600" i="5"/>
  <c r="H4600" i="5" s="1"/>
  <c r="G4592" i="5"/>
  <c r="G4572" i="5"/>
  <c r="G4541" i="5"/>
  <c r="H4541" i="5" s="1"/>
  <c r="G4530" i="5"/>
  <c r="F4453" i="5"/>
  <c r="F4415" i="5"/>
  <c r="G4380" i="5"/>
  <c r="G4364" i="5"/>
  <c r="H4364" i="5" s="1"/>
  <c r="G4316" i="5"/>
  <c r="H4316" i="5" s="1"/>
  <c r="G4299" i="5"/>
  <c r="G4261" i="5"/>
  <c r="F4208" i="5"/>
  <c r="G4206" i="5"/>
  <c r="H4206" i="5" s="1"/>
  <c r="G4198" i="5"/>
  <c r="H4198" i="5" s="1"/>
  <c r="F4172" i="5"/>
  <c r="G4156" i="5"/>
  <c r="G4135" i="5"/>
  <c r="F4128" i="5"/>
  <c r="H4128" i="5" s="1"/>
  <c r="G4120" i="5"/>
  <c r="H4120" i="5" s="1"/>
  <c r="G4079" i="5"/>
  <c r="F4041" i="5"/>
  <c r="F4013" i="5"/>
  <c r="F3980" i="5"/>
  <c r="G3972" i="5"/>
  <c r="G3943" i="5"/>
  <c r="H3943" i="5" s="1"/>
  <c r="G3933" i="5"/>
  <c r="G3910" i="5"/>
  <c r="H3910" i="5" s="1"/>
  <c r="F3895" i="5"/>
  <c r="H3895" i="5" s="1"/>
  <c r="G3881" i="5"/>
  <c r="H3881" i="5" s="1"/>
  <c r="G3854" i="5"/>
  <c r="H3854" i="5" s="1"/>
  <c r="F3838" i="5"/>
  <c r="F3818" i="5"/>
  <c r="H3818" i="5" s="1"/>
  <c r="F3763" i="5"/>
  <c r="G3757" i="5"/>
  <c r="H3757" i="5" s="1"/>
  <c r="G3744" i="5"/>
  <c r="F3717" i="5"/>
  <c r="H3717" i="5" s="1"/>
  <c r="G3685" i="5"/>
  <c r="F3670" i="5"/>
  <c r="F3608" i="5"/>
  <c r="H3608" i="5" s="1"/>
  <c r="G3580" i="5"/>
  <c r="F3577" i="5"/>
  <c r="G3568" i="5"/>
  <c r="H3568" i="5" s="1"/>
  <c r="F3554" i="5"/>
  <c r="H3554" i="5" s="1"/>
  <c r="G3515" i="5"/>
  <c r="G3514" i="5"/>
  <c r="H3514" i="5" s="1"/>
  <c r="F3512" i="5"/>
  <c r="G3486" i="5"/>
  <c r="G3461" i="5"/>
  <c r="H3461" i="5" s="1"/>
  <c r="F3434" i="5"/>
  <c r="G3368" i="5"/>
  <c r="G3339" i="5"/>
  <c r="F3327" i="5"/>
  <c r="G3285" i="5"/>
  <c r="H3285" i="5" s="1"/>
  <c r="G3250" i="5"/>
  <c r="H3250" i="5" s="1"/>
  <c r="F3213" i="5"/>
  <c r="G3208" i="5"/>
  <c r="G3187" i="5"/>
  <c r="H3187" i="5" s="1"/>
  <c r="G3175" i="5"/>
  <c r="H3175" i="5" s="1"/>
  <c r="F3131" i="5"/>
  <c r="H3131" i="5" s="1"/>
  <c r="G3116" i="5"/>
  <c r="F3109" i="5"/>
  <c r="F3087" i="5"/>
  <c r="G3065" i="5"/>
  <c r="H3065" i="5" s="1"/>
  <c r="F3038" i="5"/>
  <c r="H3038" i="5" s="1"/>
  <c r="G2995" i="5"/>
  <c r="H2995" i="5" s="1"/>
  <c r="G2964" i="5"/>
  <c r="H2964" i="5" s="1"/>
  <c r="F2929" i="5"/>
  <c r="G2916" i="5"/>
  <c r="H2916" i="5" s="1"/>
  <c r="F2913" i="5"/>
  <c r="G2873" i="5"/>
  <c r="H2873" i="5" s="1"/>
  <c r="G2764" i="5"/>
  <c r="G2736" i="5"/>
  <c r="H2736" i="5" s="1"/>
  <c r="F2721" i="5"/>
  <c r="H2721" i="5" s="1"/>
  <c r="G2705" i="5"/>
  <c r="G2678" i="5"/>
  <c r="H2678" i="5" s="1"/>
  <c r="G2667" i="5"/>
  <c r="G2625" i="5"/>
  <c r="F2604" i="5"/>
  <c r="H2604" i="5" s="1"/>
  <c r="F2589" i="5"/>
  <c r="F2553" i="5"/>
  <c r="H2553" i="5" s="1"/>
  <c r="G2509" i="5"/>
  <c r="G2463" i="5"/>
  <c r="G2462" i="5"/>
  <c r="H2462" i="5" s="1"/>
  <c r="G2437" i="5"/>
  <c r="F2398" i="5"/>
  <c r="G2387" i="5"/>
  <c r="F2374" i="5"/>
  <c r="F2351" i="5"/>
  <c r="G2340" i="5"/>
  <c r="G2321" i="5"/>
  <c r="G2289" i="5"/>
  <c r="G2267" i="5"/>
  <c r="G2253" i="5"/>
  <c r="H2253" i="5" s="1"/>
  <c r="G2230" i="5"/>
  <c r="H2230" i="5" s="1"/>
  <c r="F2218" i="5"/>
  <c r="G2208" i="5"/>
  <c r="F2207" i="5"/>
  <c r="H2207" i="5" s="1"/>
  <c r="G2154" i="5"/>
  <c r="F2123" i="5"/>
  <c r="H2123" i="5" s="1"/>
  <c r="G2091" i="5"/>
  <c r="G2066" i="5"/>
  <c r="H2066" i="5" s="1"/>
  <c r="G2050" i="5"/>
  <c r="G2024" i="5"/>
  <c r="G1976" i="5"/>
  <c r="F1972" i="5"/>
  <c r="G1947" i="5"/>
  <c r="H1947" i="5" s="1"/>
  <c r="G1862" i="5"/>
  <c r="H1862" i="5" s="1"/>
  <c r="F1840" i="5"/>
  <c r="H1840" i="5" s="1"/>
  <c r="G1786" i="5"/>
  <c r="G1773" i="5"/>
  <c r="F1743" i="5"/>
  <c r="H1743" i="5" s="1"/>
  <c r="G1718" i="5"/>
  <c r="F1692" i="5"/>
  <c r="F1646" i="5"/>
  <c r="G1642" i="5"/>
  <c r="H1642" i="5" s="1"/>
  <c r="G1622" i="5"/>
  <c r="G1580" i="5"/>
  <c r="H1580" i="5" s="1"/>
  <c r="G1568" i="5"/>
  <c r="F1531" i="5"/>
  <c r="H1531" i="5" s="1"/>
  <c r="G1518" i="5"/>
  <c r="G1479" i="5"/>
  <c r="H1479" i="5" s="1"/>
  <c r="G1463" i="5"/>
  <c r="F1415" i="5"/>
  <c r="G1409" i="5"/>
  <c r="H1409" i="5" s="1"/>
  <c r="G1364" i="5"/>
  <c r="G1334" i="5"/>
  <c r="F1263" i="5"/>
  <c r="G1232" i="5"/>
  <c r="H1232" i="5" s="1"/>
  <c r="G1213" i="5"/>
  <c r="F1188" i="5"/>
  <c r="G1174" i="5"/>
  <c r="H1174" i="5" s="1"/>
  <c r="G1153" i="5"/>
  <c r="G1113" i="5"/>
  <c r="H1113" i="5" s="1"/>
  <c r="F1072" i="5"/>
  <c r="G1007" i="5"/>
  <c r="H1007" i="5" s="1"/>
  <c r="G985" i="5"/>
  <c r="F922" i="5"/>
  <c r="F907" i="5"/>
  <c r="H907" i="5" s="1"/>
  <c r="G881" i="5"/>
  <c r="H881" i="5" s="1"/>
  <c r="G865" i="5"/>
  <c r="H865" i="5" s="1"/>
  <c r="G828" i="5"/>
  <c r="H828" i="5" s="1"/>
  <c r="G800" i="5"/>
  <c r="H800" i="5" s="1"/>
  <c r="F792" i="5"/>
  <c r="H792" i="5" s="1"/>
  <c r="F787" i="5"/>
  <c r="H787" i="5" s="1"/>
  <c r="G741" i="5"/>
  <c r="G727" i="5"/>
  <c r="H727" i="5" s="1"/>
  <c r="G675" i="5"/>
  <c r="G624" i="5"/>
  <c r="H624" i="5" s="1"/>
  <c r="G609" i="5"/>
  <c r="H609" i="5" s="1"/>
  <c r="F592" i="5"/>
  <c r="G568" i="5"/>
  <c r="H568" i="5" s="1"/>
  <c r="G546" i="5"/>
  <c r="G520" i="5"/>
  <c r="H520" i="5" s="1"/>
  <c r="F487" i="5"/>
  <c r="F445" i="5"/>
  <c r="G432" i="5"/>
  <c r="H432" i="5" s="1"/>
  <c r="G400" i="5"/>
  <c r="H400" i="5" s="1"/>
  <c r="F392" i="5"/>
  <c r="H392" i="5" s="1"/>
  <c r="F351" i="5"/>
  <c r="G336" i="5"/>
  <c r="F311" i="5"/>
  <c r="G298" i="5"/>
  <c r="H298" i="5" s="1"/>
  <c r="F284" i="5"/>
  <c r="F278" i="5"/>
  <c r="H278" i="5" s="1"/>
  <c r="G261" i="5"/>
  <c r="H261" i="5" s="1"/>
  <c r="F222" i="5"/>
  <c r="H222" i="5" s="1"/>
  <c r="G210" i="5"/>
  <c r="H210" i="5" s="1"/>
  <c r="G196" i="5"/>
  <c r="H196" i="5" s="1"/>
  <c r="G142" i="5"/>
  <c r="H142" i="5" s="1"/>
  <c r="G127" i="5"/>
  <c r="H127" i="5" s="1"/>
  <c r="G96" i="5"/>
  <c r="H96" i="5" s="1"/>
  <c r="G64" i="5"/>
  <c r="F59" i="5"/>
  <c r="H59" i="5" s="1"/>
  <c r="F40" i="5"/>
  <c r="G11" i="5"/>
  <c r="G8" i="10"/>
  <c r="G768" i="5"/>
  <c r="H768" i="5" s="1"/>
  <c r="F729" i="5"/>
  <c r="H729" i="5" s="1"/>
  <c r="F691" i="5"/>
  <c r="H691" i="5" s="1"/>
  <c r="F671" i="5"/>
  <c r="H671" i="5" s="1"/>
  <c r="F658" i="5"/>
  <c r="H658" i="5" s="1"/>
  <c r="G642" i="5"/>
  <c r="H642" i="5" s="1"/>
  <c r="F585" i="5"/>
  <c r="H585" i="5" s="1"/>
  <c r="F523" i="5"/>
  <c r="F481" i="5"/>
  <c r="H481" i="5" s="1"/>
  <c r="G439" i="5"/>
  <c r="H439" i="5" s="1"/>
  <c r="F410" i="5"/>
  <c r="F379" i="5"/>
  <c r="H379" i="5" s="1"/>
  <c r="G313" i="5"/>
  <c r="H313" i="5" s="1"/>
  <c r="F185" i="5"/>
  <c r="F177" i="5"/>
  <c r="H177" i="5" s="1"/>
  <c r="F99" i="5"/>
  <c r="H99" i="5" s="1"/>
  <c r="G32" i="5"/>
  <c r="G5200" i="5"/>
  <c r="F5174" i="5"/>
  <c r="F5152" i="5"/>
  <c r="G5146" i="5"/>
  <c r="H5146" i="5" s="1"/>
  <c r="G5133" i="5"/>
  <c r="H5133" i="5" s="1"/>
  <c r="F5089" i="5"/>
  <c r="H5089" i="5" s="1"/>
  <c r="G5047" i="5"/>
  <c r="H5047" i="5" s="1"/>
  <c r="F5018" i="5"/>
  <c r="F4999" i="5"/>
  <c r="H4999" i="5" s="1"/>
  <c r="F4951" i="5"/>
  <c r="F4930" i="5"/>
  <c r="H4930" i="5" s="1"/>
  <c r="F4883" i="5"/>
  <c r="H4883" i="5" s="1"/>
  <c r="F4838" i="5"/>
  <c r="F4818" i="5"/>
  <c r="G4788" i="5"/>
  <c r="H4788" i="5" s="1"/>
  <c r="F4746" i="5"/>
  <c r="F4730" i="5"/>
  <c r="G4694" i="5"/>
  <c r="F4657" i="5"/>
  <c r="H4657" i="5" s="1"/>
  <c r="G4622" i="5"/>
  <c r="F4572" i="5"/>
  <c r="H4572" i="5" s="1"/>
  <c r="F4536" i="5"/>
  <c r="H4536" i="5" s="1"/>
  <c r="F4528" i="5"/>
  <c r="H4528" i="5" s="1"/>
  <c r="G4490" i="5"/>
  <c r="H4490" i="5" s="1"/>
  <c r="F4487" i="5"/>
  <c r="H4487" i="5" s="1"/>
  <c r="F4476" i="5"/>
  <c r="G4468" i="5"/>
  <c r="G4441" i="5"/>
  <c r="G4415" i="5"/>
  <c r="F4381" i="5"/>
  <c r="H4381" i="5" s="1"/>
  <c r="F4374" i="5"/>
  <c r="G4338" i="5"/>
  <c r="H4338" i="5" s="1"/>
  <c r="F4336" i="5"/>
  <c r="F4306" i="5"/>
  <c r="F4299" i="5"/>
  <c r="F4255" i="5"/>
  <c r="H4255" i="5" s="1"/>
  <c r="F4238" i="5"/>
  <c r="G4235" i="5"/>
  <c r="F4184" i="5"/>
  <c r="F4103" i="5"/>
  <c r="F4079" i="5"/>
  <c r="G4054" i="5"/>
  <c r="F4053" i="5"/>
  <c r="H4053" i="5" s="1"/>
  <c r="G4025" i="5"/>
  <c r="G4013" i="5"/>
  <c r="F3947" i="5"/>
  <c r="F3933" i="5"/>
  <c r="F3880" i="5"/>
  <c r="G3811" i="5"/>
  <c r="G3803" i="5"/>
  <c r="F3790" i="5"/>
  <c r="H3790" i="5" s="1"/>
  <c r="F3750" i="5"/>
  <c r="G3710" i="5"/>
  <c r="H3710" i="5" s="1"/>
  <c r="F3685" i="5"/>
  <c r="G3657" i="5"/>
  <c r="G3632" i="5"/>
  <c r="F3629" i="5"/>
  <c r="H3629" i="5" s="1"/>
  <c r="G3617" i="5"/>
  <c r="F3515" i="5"/>
  <c r="H3515" i="5" s="1"/>
  <c r="F3473" i="5"/>
  <c r="F3453" i="5"/>
  <c r="H3453" i="5" s="1"/>
  <c r="G3432" i="5"/>
  <c r="H3432" i="5" s="1"/>
  <c r="G3407" i="5"/>
  <c r="H3407" i="5" s="1"/>
  <c r="F3392" i="5"/>
  <c r="F3367" i="5"/>
  <c r="F3332" i="5"/>
  <c r="G3315" i="5"/>
  <c r="F3286" i="5"/>
  <c r="H3286" i="5" s="1"/>
  <c r="F3275" i="5"/>
  <c r="G3266" i="5"/>
  <c r="F3241" i="5"/>
  <c r="H3241" i="5" s="1"/>
  <c r="F3195" i="5"/>
  <c r="H3195" i="5" s="1"/>
  <c r="F3173" i="5"/>
  <c r="G3134" i="5"/>
  <c r="H3134" i="5" s="1"/>
  <c r="G3092" i="5"/>
  <c r="H3092" i="5" s="1"/>
  <c r="F3049" i="5"/>
  <c r="H3049" i="5" s="1"/>
  <c r="G3031" i="5"/>
  <c r="H3031" i="5" s="1"/>
  <c r="F3022" i="5"/>
  <c r="H3022" i="5" s="1"/>
  <c r="G3013" i="5"/>
  <c r="H3013" i="5" s="1"/>
  <c r="F2993" i="5"/>
  <c r="H2993" i="5" s="1"/>
  <c r="F2969" i="5"/>
  <c r="H2969" i="5" s="1"/>
  <c r="G2934" i="5"/>
  <c r="F2888" i="5"/>
  <c r="H2888" i="5" s="1"/>
  <c r="G2852" i="5"/>
  <c r="F2850" i="5"/>
  <c r="F2839" i="5"/>
  <c r="G2836" i="5"/>
  <c r="H2836" i="5" s="1"/>
  <c r="G2810" i="5"/>
  <c r="F2803" i="5"/>
  <c r="G2786" i="5"/>
  <c r="H2786" i="5" s="1"/>
  <c r="F2775" i="5"/>
  <c r="H2775" i="5" s="1"/>
  <c r="F2754" i="5"/>
  <c r="F2710" i="5"/>
  <c r="H2710" i="5" s="1"/>
  <c r="F2686" i="5"/>
  <c r="H2686" i="5" s="1"/>
  <c r="F2655" i="5"/>
  <c r="F2638" i="5"/>
  <c r="H2638" i="5" s="1"/>
  <c r="G2609" i="5"/>
  <c r="H2609" i="5" s="1"/>
  <c r="G2589" i="5"/>
  <c r="G2558" i="5"/>
  <c r="H2558" i="5" s="1"/>
  <c r="G2532" i="5"/>
  <c r="H2532" i="5" s="1"/>
  <c r="F2527" i="5"/>
  <c r="H2527" i="5" s="1"/>
  <c r="F2508" i="5"/>
  <c r="F2463" i="5"/>
  <c r="F2453" i="5"/>
  <c r="H2453" i="5" s="1"/>
  <c r="F2437" i="5"/>
  <c r="G2404" i="5"/>
  <c r="F2321" i="5"/>
  <c r="F2294" i="5"/>
  <c r="F2267" i="5"/>
  <c r="F2244" i="5"/>
  <c r="G2167" i="5"/>
  <c r="F2165" i="5"/>
  <c r="F2157" i="5"/>
  <c r="H2157" i="5" s="1"/>
  <c r="G2114" i="5"/>
  <c r="F2094" i="5"/>
  <c r="H2094" i="5" s="1"/>
  <c r="F2065" i="5"/>
  <c r="H2065" i="5" s="1"/>
  <c r="F2050" i="5"/>
  <c r="H2050" i="5" s="1"/>
  <c r="F2010" i="5"/>
  <c r="H2010" i="5" s="1"/>
  <c r="G2002" i="5"/>
  <c r="F1989" i="5"/>
  <c r="F1936" i="5"/>
  <c r="F1922" i="5"/>
  <c r="G1912" i="5"/>
  <c r="G1887" i="5"/>
  <c r="H1887" i="5" s="1"/>
  <c r="F1886" i="5"/>
  <c r="F1878" i="5"/>
  <c r="H1878" i="5" s="1"/>
  <c r="G1837" i="5"/>
  <c r="G1824" i="5"/>
  <c r="H1824" i="5" s="1"/>
  <c r="F1820" i="5"/>
  <c r="F1801" i="5"/>
  <c r="F1760" i="5"/>
  <c r="G1744" i="5"/>
  <c r="H1744" i="5" s="1"/>
  <c r="F1708" i="5"/>
  <c r="H1708" i="5" s="1"/>
  <c r="G1683" i="5"/>
  <c r="G1666" i="5"/>
  <c r="F1657" i="5"/>
  <c r="F1622" i="5"/>
  <c r="F1597" i="5"/>
  <c r="H1597" i="5" s="1"/>
  <c r="F1550" i="5"/>
  <c r="G1532" i="5"/>
  <c r="F1521" i="5"/>
  <c r="H1521" i="5" s="1"/>
  <c r="F1495" i="5"/>
  <c r="H1495" i="5" s="1"/>
  <c r="F1467" i="5"/>
  <c r="G1437" i="5"/>
  <c r="H1437" i="5" s="1"/>
  <c r="F1423" i="5"/>
  <c r="H1423" i="5" s="1"/>
  <c r="G1386" i="5"/>
  <c r="F1372" i="5"/>
  <c r="F1368" i="5"/>
  <c r="H1368" i="5" s="1"/>
  <c r="F1338" i="5"/>
  <c r="F1317" i="5"/>
  <c r="G1301" i="5"/>
  <c r="G1289" i="5"/>
  <c r="H1289" i="5" s="1"/>
  <c r="F1283" i="5"/>
  <c r="H1283" i="5" s="1"/>
  <c r="G1250" i="5"/>
  <c r="F1241" i="5"/>
  <c r="F1213" i="5"/>
  <c r="H1213" i="5" s="1"/>
  <c r="F1150" i="5"/>
  <c r="F1135" i="5"/>
  <c r="G1129" i="5"/>
  <c r="F1119" i="5"/>
  <c r="H1119" i="5" s="1"/>
  <c r="G1073" i="5"/>
  <c r="H1073" i="5" s="1"/>
  <c r="F1067" i="5"/>
  <c r="H1067" i="5" s="1"/>
  <c r="G1050" i="5"/>
  <c r="H1050" i="5" s="1"/>
  <c r="F1041" i="5"/>
  <c r="H1041" i="5" s="1"/>
  <c r="G1025" i="5"/>
  <c r="H1025" i="5" s="1"/>
  <c r="F1008" i="5"/>
  <c r="H1008" i="5" s="1"/>
  <c r="F969" i="5"/>
  <c r="H969" i="5" s="1"/>
  <c r="G947" i="5"/>
  <c r="F945" i="5"/>
  <c r="H945" i="5" s="1"/>
  <c r="G923" i="5"/>
  <c r="H923" i="5" s="1"/>
  <c r="G912" i="5"/>
  <c r="H912" i="5" s="1"/>
  <c r="F889" i="5"/>
  <c r="H889" i="5" s="1"/>
  <c r="F854" i="5"/>
  <c r="F838" i="5"/>
  <c r="H838" i="5" s="1"/>
  <c r="F741" i="5"/>
  <c r="G702" i="5"/>
  <c r="H702" i="5" s="1"/>
  <c r="F618" i="5"/>
  <c r="F546" i="5"/>
  <c r="G490" i="5"/>
  <c r="H490" i="5" s="1"/>
  <c r="G473" i="5"/>
  <c r="G368" i="5"/>
  <c r="H368" i="5" s="1"/>
  <c r="F245" i="5"/>
  <c r="G236" i="5"/>
  <c r="G164" i="5"/>
  <c r="F146" i="5"/>
  <c r="F114" i="5"/>
  <c r="H114" i="5" s="1"/>
  <c r="F4" i="5"/>
  <c r="F5176" i="5"/>
  <c r="G5172" i="5"/>
  <c r="H5172" i="5" s="1"/>
  <c r="F5150" i="5"/>
  <c r="F5125" i="5"/>
  <c r="F5100" i="5"/>
  <c r="F5077" i="5"/>
  <c r="G5050" i="5"/>
  <c r="F5017" i="5"/>
  <c r="F4991" i="5"/>
  <c r="F4986" i="5"/>
  <c r="H4986" i="5" s="1"/>
  <c r="G4949" i="5"/>
  <c r="F4911" i="5"/>
  <c r="G4877" i="5"/>
  <c r="H4877" i="5" s="1"/>
  <c r="F4870" i="5"/>
  <c r="F4843" i="5"/>
  <c r="F4819" i="5"/>
  <c r="H4819" i="5" s="1"/>
  <c r="G4775" i="5"/>
  <c r="H4775" i="5" s="1"/>
  <c r="F4752" i="5"/>
  <c r="H4752" i="5" s="1"/>
  <c r="G4741" i="5"/>
  <c r="H4741" i="5" s="1"/>
  <c r="F4720" i="5"/>
  <c r="G4692" i="5"/>
  <c r="H4692" i="5" s="1"/>
  <c r="F4680" i="5"/>
  <c r="F4656" i="5"/>
  <c r="F4618" i="5"/>
  <c r="F4605" i="5"/>
  <c r="H4605" i="5" s="1"/>
  <c r="F4564" i="5"/>
  <c r="F4539" i="5"/>
  <c r="F4518" i="5"/>
  <c r="F4502" i="5"/>
  <c r="H4502" i="5" s="1"/>
  <c r="F4468" i="5"/>
  <c r="F4417" i="5"/>
  <c r="G4393" i="5"/>
  <c r="F4325" i="5"/>
  <c r="H4325" i="5" s="1"/>
  <c r="F4297" i="5"/>
  <c r="F4261" i="5"/>
  <c r="G4238" i="5"/>
  <c r="F4235" i="5"/>
  <c r="G4224" i="5"/>
  <c r="H4224" i="5" s="1"/>
  <c r="F4207" i="5"/>
  <c r="H4207" i="5" s="1"/>
  <c r="F4183" i="5"/>
  <c r="F4170" i="5"/>
  <c r="F4109" i="5"/>
  <c r="F4086" i="5"/>
  <c r="F4039" i="5"/>
  <c r="F3997" i="5"/>
  <c r="H3997" i="5" s="1"/>
  <c r="F3974" i="5"/>
  <c r="H3974" i="5" s="1"/>
  <c r="F3945" i="5"/>
  <c r="F3918" i="5"/>
  <c r="G3903" i="5"/>
  <c r="F3883" i="5"/>
  <c r="F3848" i="5"/>
  <c r="F3787" i="5"/>
  <c r="H3787" i="5" s="1"/>
  <c r="G3776" i="5"/>
  <c r="F3735" i="5"/>
  <c r="G3698" i="5"/>
  <c r="H3698" i="5" s="1"/>
  <c r="G3672" i="5"/>
  <c r="G3646" i="5"/>
  <c r="H3646" i="5" s="1"/>
  <c r="F3638" i="5"/>
  <c r="H3638" i="5" s="1"/>
  <c r="G3600" i="5"/>
  <c r="G3594" i="5"/>
  <c r="H3594" i="5" s="1"/>
  <c r="G3545" i="5"/>
  <c r="H3545" i="5" s="1"/>
  <c r="G3540" i="5"/>
  <c r="G3512" i="5"/>
  <c r="G3440" i="5"/>
  <c r="H3440" i="5" s="1"/>
  <c r="F3418" i="5"/>
  <c r="G3408" i="5"/>
  <c r="H3408" i="5" s="1"/>
  <c r="F3400" i="5"/>
  <c r="H3400" i="5" s="1"/>
  <c r="G3380" i="5"/>
  <c r="F3365" i="5"/>
  <c r="F3353" i="5"/>
  <c r="G3329" i="5"/>
  <c r="F3273" i="5"/>
  <c r="G3251" i="5"/>
  <c r="G3193" i="5"/>
  <c r="H3193" i="5" s="1"/>
  <c r="G3151" i="5"/>
  <c r="F3137" i="5"/>
  <c r="G3111" i="5"/>
  <c r="F3043" i="5"/>
  <c r="H3043" i="5" s="1"/>
  <c r="G3018" i="5"/>
  <c r="G2997" i="5"/>
  <c r="G2967" i="5"/>
  <c r="G2937" i="5"/>
  <c r="H2937" i="5" s="1"/>
  <c r="F2917" i="5"/>
  <c r="H2917" i="5" s="1"/>
  <c r="G2910" i="5"/>
  <c r="H2910" i="5" s="1"/>
  <c r="F2890" i="5"/>
  <c r="G2838" i="5"/>
  <c r="F2814" i="5"/>
  <c r="G2789" i="5"/>
  <c r="F2787" i="5"/>
  <c r="H2787" i="5" s="1"/>
  <c r="G2754" i="5"/>
  <c r="G2734" i="5"/>
  <c r="H2734" i="5" s="1"/>
  <c r="G2701" i="5"/>
  <c r="G2655" i="5"/>
  <c r="G2633" i="5"/>
  <c r="H2633" i="5" s="1"/>
  <c r="G2616" i="5"/>
  <c r="H2616" i="5" s="1"/>
  <c r="F2612" i="5"/>
  <c r="G2591" i="5"/>
  <c r="H2591" i="5" s="1"/>
  <c r="G2561" i="5"/>
  <c r="H2561" i="5" s="1"/>
  <c r="F2549" i="5"/>
  <c r="G2529" i="5"/>
  <c r="G2506" i="5"/>
  <c r="H2506" i="5" s="1"/>
  <c r="G2471" i="5"/>
  <c r="G2457" i="5"/>
  <c r="H2457" i="5" s="1"/>
  <c r="F2445" i="5"/>
  <c r="F2429" i="5"/>
  <c r="G2420" i="5"/>
  <c r="H2420" i="5" s="1"/>
  <c r="F2400" i="5"/>
  <c r="G2322" i="5"/>
  <c r="H2322" i="5" s="1"/>
  <c r="F2303" i="5"/>
  <c r="G2277" i="5"/>
  <c r="G2247" i="5"/>
  <c r="H2247" i="5" s="1"/>
  <c r="G2211" i="5"/>
  <c r="G2203" i="5"/>
  <c r="G2172" i="5"/>
  <c r="G2126" i="5"/>
  <c r="G2104" i="5"/>
  <c r="F2078" i="5"/>
  <c r="F2053" i="5"/>
  <c r="G2028" i="5"/>
  <c r="F2002" i="5"/>
  <c r="G1990" i="5"/>
  <c r="H1990" i="5" s="1"/>
  <c r="G1970" i="5"/>
  <c r="G1937" i="5"/>
  <c r="G1922" i="5"/>
  <c r="G1897" i="5"/>
  <c r="F1884" i="5"/>
  <c r="H1884" i="5" s="1"/>
  <c r="F1874" i="5"/>
  <c r="G1812" i="5"/>
  <c r="G1799" i="5"/>
  <c r="F1769" i="5"/>
  <c r="G1747" i="5"/>
  <c r="F1721" i="5"/>
  <c r="G1692" i="5"/>
  <c r="H1692" i="5" s="1"/>
  <c r="F1670" i="5"/>
  <c r="G1646" i="5"/>
  <c r="G1619" i="5"/>
  <c r="G1558" i="5"/>
  <c r="G1543" i="5"/>
  <c r="F1541" i="5"/>
  <c r="H1541" i="5" s="1"/>
  <c r="G1502" i="5"/>
  <c r="F1492" i="5"/>
  <c r="G1467" i="5"/>
  <c r="G1428" i="5"/>
  <c r="G1401" i="5"/>
  <c r="H1401" i="5" s="1"/>
  <c r="G1392" i="5"/>
  <c r="G1351" i="5"/>
  <c r="H1351" i="5" s="1"/>
  <c r="F1331" i="5"/>
  <c r="F1307" i="5"/>
  <c r="G1279" i="5"/>
  <c r="H1279" i="5" s="1"/>
  <c r="F1266" i="5"/>
  <c r="G1225" i="5"/>
  <c r="G1200" i="5"/>
  <c r="H1200" i="5" s="1"/>
  <c r="F1138" i="5"/>
  <c r="G1127" i="5"/>
  <c r="G1109" i="5"/>
  <c r="G1084" i="5"/>
  <c r="H1084" i="5" s="1"/>
  <c r="G1057" i="5"/>
  <c r="F1053" i="5"/>
  <c r="F1029" i="5"/>
  <c r="G1012" i="5"/>
  <c r="H1012" i="5" s="1"/>
  <c r="F1003" i="5"/>
  <c r="F972" i="5"/>
  <c r="H972" i="5" s="1"/>
  <c r="G956" i="5"/>
  <c r="G937" i="5"/>
  <c r="H937" i="5" s="1"/>
  <c r="G904" i="5"/>
  <c r="H904" i="5" s="1"/>
  <c r="G880" i="5"/>
  <c r="F857" i="5"/>
  <c r="G810" i="5"/>
  <c r="F797" i="5"/>
  <c r="G788" i="5"/>
  <c r="H788" i="5" s="1"/>
  <c r="F749" i="5"/>
  <c r="G732" i="5"/>
  <c r="G676" i="5"/>
  <c r="G626" i="5"/>
  <c r="G586" i="5"/>
  <c r="H586" i="5" s="1"/>
  <c r="G566" i="5"/>
  <c r="H566" i="5" s="1"/>
  <c r="F540" i="5"/>
  <c r="H540" i="5" s="1"/>
  <c r="G516" i="5"/>
  <c r="H516" i="5" s="1"/>
  <c r="F512" i="5"/>
  <c r="F491" i="5"/>
  <c r="F463" i="5"/>
  <c r="G447" i="5"/>
  <c r="H447" i="5" s="1"/>
  <c r="G421" i="5"/>
  <c r="H421" i="5" s="1"/>
  <c r="F395" i="5"/>
  <c r="G365" i="5"/>
  <c r="H365" i="5" s="1"/>
  <c r="F339" i="5"/>
  <c r="H339" i="5" s="1"/>
  <c r="G332" i="5"/>
  <c r="G321" i="5"/>
  <c r="G291" i="5"/>
  <c r="G280" i="5"/>
  <c r="H280" i="5" s="1"/>
  <c r="F269" i="5"/>
  <c r="G235" i="5"/>
  <c r="H235" i="5" s="1"/>
  <c r="G225" i="5"/>
  <c r="H225" i="5" s="1"/>
  <c r="G184" i="5"/>
  <c r="H184" i="5" s="1"/>
  <c r="G178" i="5"/>
  <c r="G153" i="5"/>
  <c r="H153" i="5" s="1"/>
  <c r="F133" i="5"/>
  <c r="H133" i="5" s="1"/>
  <c r="F90" i="5"/>
  <c r="G82" i="5"/>
  <c r="H82" i="5" s="1"/>
  <c r="G65" i="5"/>
  <c r="G31" i="5"/>
  <c r="H31" i="5" s="1"/>
  <c r="G15" i="5"/>
  <c r="F3708" i="5"/>
  <c r="F5211" i="5"/>
  <c r="G5198" i="5"/>
  <c r="H5198" i="5" s="1"/>
  <c r="G5150" i="5"/>
  <c r="G5125" i="5"/>
  <c r="G5100" i="5"/>
  <c r="G5070" i="5"/>
  <c r="F5050" i="5"/>
  <c r="G5017" i="5"/>
  <c r="G4996" i="5"/>
  <c r="G4984" i="5"/>
  <c r="F4959" i="5"/>
  <c r="H4959" i="5" s="1"/>
  <c r="F4936" i="5"/>
  <c r="G4932" i="5"/>
  <c r="G4896" i="5"/>
  <c r="H4896" i="5" s="1"/>
  <c r="G4843" i="5"/>
  <c r="G4823" i="5"/>
  <c r="H4823" i="5" s="1"/>
  <c r="G4810" i="5"/>
  <c r="F4797" i="5"/>
  <c r="F4784" i="5"/>
  <c r="G4716" i="5"/>
  <c r="H4716" i="5" s="1"/>
  <c r="F4694" i="5"/>
  <c r="G4681" i="5"/>
  <c r="G4651" i="5"/>
  <c r="H4651" i="5" s="1"/>
  <c r="G4615" i="5"/>
  <c r="H4615" i="5" s="1"/>
  <c r="G4594" i="5"/>
  <c r="H4594" i="5" s="1"/>
  <c r="G4564" i="5"/>
  <c r="G4539" i="5"/>
  <c r="G4518" i="5"/>
  <c r="G4489" i="5"/>
  <c r="G4479" i="5"/>
  <c r="G4453" i="5"/>
  <c r="F4443" i="5"/>
  <c r="G4411" i="5"/>
  <c r="H4411" i="5" s="1"/>
  <c r="F4393" i="5"/>
  <c r="F4368" i="5"/>
  <c r="G4355" i="5"/>
  <c r="G4352" i="5"/>
  <c r="H4352" i="5" s="1"/>
  <c r="F4341" i="5"/>
  <c r="H4341" i="5" s="1"/>
  <c r="G4318" i="5"/>
  <c r="H4318" i="5" s="1"/>
  <c r="G4297" i="5"/>
  <c r="G4258" i="5"/>
  <c r="H4258" i="5" s="1"/>
  <c r="G4183" i="5"/>
  <c r="G4172" i="5"/>
  <c r="F4138" i="5"/>
  <c r="H4138" i="5" s="1"/>
  <c r="G4127" i="5"/>
  <c r="H4127" i="5" s="1"/>
  <c r="G4109" i="5"/>
  <c r="G4086" i="5"/>
  <c r="G4067" i="5"/>
  <c r="F4051" i="5"/>
  <c r="G4041" i="5"/>
  <c r="G4015" i="5"/>
  <c r="G3988" i="5"/>
  <c r="G3945" i="5"/>
  <c r="G3918" i="5"/>
  <c r="F3903" i="5"/>
  <c r="G3883" i="5"/>
  <c r="G3848" i="5"/>
  <c r="G3828" i="5"/>
  <c r="H3828" i="5" s="1"/>
  <c r="F3814" i="5"/>
  <c r="G3804" i="5"/>
  <c r="H3804" i="5" s="1"/>
  <c r="F3778" i="5"/>
  <c r="G3732" i="5"/>
  <c r="H3732" i="5" s="1"/>
  <c r="G3725" i="5"/>
  <c r="H3725" i="5" s="1"/>
  <c r="F3691" i="5"/>
  <c r="F3672" i="5"/>
  <c r="F3604" i="5"/>
  <c r="F3586" i="5"/>
  <c r="H3586" i="5" s="1"/>
  <c r="F3560" i="5"/>
  <c r="F3540" i="5"/>
  <c r="F3509" i="5"/>
  <c r="H3509" i="5" s="1"/>
  <c r="F3486" i="5"/>
  <c r="G3471" i="5"/>
  <c r="F3444" i="5"/>
  <c r="G3422" i="5"/>
  <c r="H3422" i="5" s="1"/>
  <c r="G3353" i="5"/>
  <c r="F3315" i="5"/>
  <c r="F3301" i="5"/>
  <c r="H3301" i="5" s="1"/>
  <c r="G3287" i="5"/>
  <c r="G3275" i="5"/>
  <c r="H3275" i="5" s="1"/>
  <c r="F3251" i="5"/>
  <c r="F3223" i="5"/>
  <c r="H3223" i="5" s="1"/>
  <c r="G3216" i="5"/>
  <c r="H3216" i="5" s="1"/>
  <c r="F3191" i="5"/>
  <c r="F3162" i="5"/>
  <c r="G3139" i="5"/>
  <c r="H3139" i="5" s="1"/>
  <c r="F3111" i="5"/>
  <c r="H3111" i="5" s="1"/>
  <c r="F3099" i="5"/>
  <c r="H3099" i="5" s="1"/>
  <c r="G3082" i="5"/>
  <c r="H3082" i="5" s="1"/>
  <c r="F3069" i="5"/>
  <c r="G3063" i="5"/>
  <c r="H3063" i="5" s="1"/>
  <c r="G3040" i="5"/>
  <c r="F3018" i="5"/>
  <c r="H3018" i="5" s="1"/>
  <c r="F2997" i="5"/>
  <c r="H2997" i="5" s="1"/>
  <c r="F2967" i="5"/>
  <c r="H2967" i="5" s="1"/>
  <c r="F2927" i="5"/>
  <c r="H2927" i="5" s="1"/>
  <c r="G2887" i="5"/>
  <c r="F2868" i="5"/>
  <c r="G2857" i="5"/>
  <c r="F2832" i="5"/>
  <c r="G2812" i="5"/>
  <c r="F2764" i="5"/>
  <c r="F2719" i="5"/>
  <c r="H2719" i="5" s="1"/>
  <c r="F2695" i="5"/>
  <c r="G2687" i="5"/>
  <c r="H2687" i="5" s="1"/>
  <c r="F2679" i="5"/>
  <c r="F2659" i="5"/>
  <c r="F2623" i="5"/>
  <c r="H2623" i="5" s="1"/>
  <c r="F2572" i="5"/>
  <c r="H2572" i="5" s="1"/>
  <c r="F2535" i="5"/>
  <c r="F2497" i="5"/>
  <c r="F2483" i="5"/>
  <c r="H2483" i="5" s="1"/>
  <c r="G2402" i="5"/>
  <c r="F2387" i="5"/>
  <c r="G2379" i="5"/>
  <c r="F2357" i="5"/>
  <c r="G2351" i="5"/>
  <c r="F2323" i="5"/>
  <c r="H2323" i="5" s="1"/>
  <c r="G2303" i="5"/>
  <c r="F2277" i="5"/>
  <c r="H2277" i="5" s="1"/>
  <c r="F2248" i="5"/>
  <c r="F2211" i="5"/>
  <c r="F2196" i="5"/>
  <c r="F2172" i="5"/>
  <c r="F2154" i="5"/>
  <c r="G2141" i="5"/>
  <c r="H2141" i="5" s="1"/>
  <c r="F2114" i="5"/>
  <c r="F2104" i="5"/>
  <c r="G2078" i="5"/>
  <c r="G2039" i="5"/>
  <c r="F2028" i="5"/>
  <c r="F1976" i="5"/>
  <c r="F1950" i="5"/>
  <c r="H1950" i="5" s="1"/>
  <c r="F1928" i="5"/>
  <c r="H1928" i="5" s="1"/>
  <c r="G1861" i="5"/>
  <c r="G1849" i="5"/>
  <c r="F1837" i="5"/>
  <c r="F1817" i="5"/>
  <c r="H1817" i="5" s="1"/>
  <c r="F1799" i="5"/>
  <c r="G1769" i="5"/>
  <c r="F1747" i="5"/>
  <c r="H1747" i="5" s="1"/>
  <c r="G1707" i="5"/>
  <c r="F1680" i="5"/>
  <c r="H1680" i="5" s="1"/>
  <c r="G1670" i="5"/>
  <c r="F1631" i="5"/>
  <c r="F1619" i="5"/>
  <c r="F1593" i="5"/>
  <c r="H1593" i="5" s="1"/>
  <c r="G1581" i="5"/>
  <c r="F1558" i="5"/>
  <c r="F1518" i="5"/>
  <c r="G1492" i="5"/>
  <c r="F1470" i="5"/>
  <c r="F1428" i="5"/>
  <c r="F1402" i="5"/>
  <c r="F1392" i="5"/>
  <c r="F1364" i="5"/>
  <c r="G1331" i="5"/>
  <c r="G1307" i="5"/>
  <c r="F1272" i="5"/>
  <c r="H1272" i="5" s="1"/>
  <c r="G1263" i="5"/>
  <c r="F1225" i="5"/>
  <c r="F1198" i="5"/>
  <c r="H1198" i="5" s="1"/>
  <c r="F1192" i="5"/>
  <c r="H1192" i="5" s="1"/>
  <c r="G1188" i="5"/>
  <c r="H1188" i="5" s="1"/>
  <c r="F1169" i="5"/>
  <c r="G1160" i="5"/>
  <c r="F1109" i="5"/>
  <c r="F1071" i="5"/>
  <c r="H1071" i="5" s="1"/>
  <c r="G1029" i="5"/>
  <c r="G974" i="5"/>
  <c r="H974" i="5" s="1"/>
  <c r="F947" i="5"/>
  <c r="H947" i="5" s="1"/>
  <c r="F939" i="5"/>
  <c r="H939" i="5" s="1"/>
  <c r="F914" i="5"/>
  <c r="H914" i="5" s="1"/>
  <c r="F880" i="5"/>
  <c r="G857" i="5"/>
  <c r="G831" i="5"/>
  <c r="H831" i="5" s="1"/>
  <c r="F817" i="5"/>
  <c r="H817" i="5" s="1"/>
  <c r="F766" i="5"/>
  <c r="H766" i="5" s="1"/>
  <c r="G754" i="5"/>
  <c r="F732" i="5"/>
  <c r="G701" i="5"/>
  <c r="F695" i="5"/>
  <c r="H695" i="5" s="1"/>
  <c r="F666" i="5"/>
  <c r="G644" i="5"/>
  <c r="H644" i="5" s="1"/>
  <c r="F639" i="5"/>
  <c r="F633" i="5"/>
  <c r="H633" i="5" s="1"/>
  <c r="F602" i="5"/>
  <c r="H602" i="5" s="1"/>
  <c r="F563" i="5"/>
  <c r="H563" i="5" s="1"/>
  <c r="G550" i="5"/>
  <c r="H550" i="5" s="1"/>
  <c r="G491" i="5"/>
  <c r="G463" i="5"/>
  <c r="F455" i="5"/>
  <c r="H455" i="5" s="1"/>
  <c r="F430" i="5"/>
  <c r="H430" i="5" s="1"/>
  <c r="G395" i="5"/>
  <c r="F370" i="5"/>
  <c r="F309" i="5"/>
  <c r="F291" i="5"/>
  <c r="F253" i="5"/>
  <c r="H253" i="5" s="1"/>
  <c r="F221" i="5"/>
  <c r="H221" i="5" s="1"/>
  <c r="F183" i="5"/>
  <c r="H183" i="5" s="1"/>
  <c r="F157" i="5"/>
  <c r="G116" i="5"/>
  <c r="F103" i="5"/>
  <c r="H103" i="5" s="1"/>
  <c r="F74" i="5"/>
  <c r="H74" i="5" s="1"/>
  <c r="F49" i="5"/>
  <c r="H49" i="5" s="1"/>
  <c r="F15" i="5"/>
  <c r="F5207" i="5"/>
  <c r="H5207" i="5" s="1"/>
  <c r="F5175" i="5"/>
  <c r="H5175" i="5" s="1"/>
  <c r="F5144" i="5"/>
  <c r="F5132" i="5"/>
  <c r="H5132" i="5" s="1"/>
  <c r="F5109" i="5"/>
  <c r="F5075" i="5"/>
  <c r="F5043" i="5"/>
  <c r="H5043" i="5" s="1"/>
  <c r="F5027" i="5"/>
  <c r="F4992" i="5"/>
  <c r="H4992" i="5" s="1"/>
  <c r="F4976" i="5"/>
  <c r="H4976" i="5" s="1"/>
  <c r="F4962" i="5"/>
  <c r="F4934" i="5"/>
  <c r="H4934" i="5" s="1"/>
  <c r="F4900" i="5"/>
  <c r="F4874" i="5"/>
  <c r="H4874" i="5" s="1"/>
  <c r="F4850" i="5"/>
  <c r="H4850" i="5" s="1"/>
  <c r="F4828" i="5"/>
  <c r="F4810" i="5"/>
  <c r="F4767" i="5"/>
  <c r="H4767" i="5" s="1"/>
  <c r="F4739" i="5"/>
  <c r="H4739" i="5" s="1"/>
  <c r="F4722" i="5"/>
  <c r="F4688" i="5"/>
  <c r="H4688" i="5" s="1"/>
  <c r="F4668" i="5"/>
  <c r="F4636" i="5"/>
  <c r="H4636" i="5" s="1"/>
  <c r="F4631" i="5"/>
  <c r="H4631" i="5" s="1"/>
  <c r="F4606" i="5"/>
  <c r="F4568" i="5"/>
  <c r="F4555" i="5"/>
  <c r="F4520" i="5"/>
  <c r="F4489" i="5"/>
  <c r="F4479" i="5"/>
  <c r="F4441" i="5"/>
  <c r="F4425" i="5"/>
  <c r="F4400" i="5"/>
  <c r="H4400" i="5" s="1"/>
  <c r="F4356" i="5"/>
  <c r="H4356" i="5" s="1"/>
  <c r="F4346" i="5"/>
  <c r="H4346" i="5" s="1"/>
  <c r="F4311" i="5"/>
  <c r="F4294" i="5"/>
  <c r="F4263" i="5"/>
  <c r="F4237" i="5"/>
  <c r="F4217" i="5"/>
  <c r="H4217" i="5" s="1"/>
  <c r="F4190" i="5"/>
  <c r="H4190" i="5" s="1"/>
  <c r="F4159" i="5"/>
  <c r="F4129" i="5"/>
  <c r="F4118" i="5"/>
  <c r="F4094" i="5"/>
  <c r="F4054" i="5"/>
  <c r="F4024" i="5"/>
  <c r="H4024" i="5" s="1"/>
  <c r="F3998" i="5"/>
  <c r="H3998" i="5" s="1"/>
  <c r="F3972" i="5"/>
  <c r="F3954" i="5"/>
  <c r="H3954" i="5" s="1"/>
  <c r="F3935" i="5"/>
  <c r="F3893" i="5"/>
  <c r="F3866" i="5"/>
  <c r="F3839" i="5"/>
  <c r="F3816" i="5"/>
  <c r="H3816" i="5" s="1"/>
  <c r="F3788" i="5"/>
  <c r="H3788" i="5" s="1"/>
  <c r="F3761" i="5"/>
  <c r="F3744" i="5"/>
  <c r="G3676" i="5"/>
  <c r="G3671" i="5"/>
  <c r="G3644" i="5"/>
  <c r="H3644" i="5" s="1"/>
  <c r="G3618" i="5"/>
  <c r="H3618" i="5" s="1"/>
  <c r="G3573" i="5"/>
  <c r="H3573" i="5" s="1"/>
  <c r="G3551" i="5"/>
  <c r="G3522" i="5"/>
  <c r="G3497" i="5"/>
  <c r="G3473" i="5"/>
  <c r="G3459" i="5"/>
  <c r="G3434" i="5"/>
  <c r="H3434" i="5" s="1"/>
  <c r="G3392" i="5"/>
  <c r="G3359" i="5"/>
  <c r="H3359" i="5" s="1"/>
  <c r="G3355" i="5"/>
  <c r="H3355" i="5" s="1"/>
  <c r="G3311" i="5"/>
  <c r="H3311" i="5" s="1"/>
  <c r="G3289" i="5"/>
  <c r="H3289" i="5" s="1"/>
  <c r="G3277" i="5"/>
  <c r="G3240" i="5"/>
  <c r="G3212" i="5"/>
  <c r="H3212" i="5" s="1"/>
  <c r="G3179" i="5"/>
  <c r="G3161" i="5"/>
  <c r="H3161" i="5" s="1"/>
  <c r="G3148" i="5"/>
  <c r="G3110" i="5"/>
  <c r="H3110" i="5" s="1"/>
  <c r="G3085" i="5"/>
  <c r="G3066" i="5"/>
  <c r="H3066" i="5" s="1"/>
  <c r="G3028" i="5"/>
  <c r="H3028" i="5" s="1"/>
  <c r="G3015" i="5"/>
  <c r="G2992" i="5"/>
  <c r="H2992" i="5" s="1"/>
  <c r="G2956" i="5"/>
  <c r="H2956" i="5" s="1"/>
  <c r="G2933" i="5"/>
  <c r="H2933" i="5" s="1"/>
  <c r="G2913" i="5"/>
  <c r="H2913" i="5" s="1"/>
  <c r="G2890" i="5"/>
  <c r="G2862" i="5"/>
  <c r="G2839" i="5"/>
  <c r="G2814" i="5"/>
  <c r="G2780" i="5"/>
  <c r="H2780" i="5" s="1"/>
  <c r="G2761" i="5"/>
  <c r="H2761" i="5" s="1"/>
  <c r="G2730" i="5"/>
  <c r="H2730" i="5" s="1"/>
  <c r="G2704" i="5"/>
  <c r="H2704" i="5" s="1"/>
  <c r="G2684" i="5"/>
  <c r="H2684" i="5" s="1"/>
  <c r="G2659" i="5"/>
  <c r="G2627" i="5"/>
  <c r="H2627" i="5" s="1"/>
  <c r="G2612" i="5"/>
  <c r="G2586" i="5"/>
  <c r="H2586" i="5" s="1"/>
  <c r="G2549" i="5"/>
  <c r="H2549" i="5" s="1"/>
  <c r="G2522" i="5"/>
  <c r="G2497" i="5"/>
  <c r="G2475" i="5"/>
  <c r="G2454" i="5"/>
  <c r="H2454" i="5" s="1"/>
  <c r="G2429" i="5"/>
  <c r="G2407" i="5"/>
  <c r="H2407" i="5" s="1"/>
  <c r="G2382" i="5"/>
  <c r="H2382" i="5" s="1"/>
  <c r="G2353" i="5"/>
  <c r="G2313" i="5"/>
  <c r="G2306" i="5"/>
  <c r="H2306" i="5" s="1"/>
  <c r="G2280" i="5"/>
  <c r="G2256" i="5"/>
  <c r="H2256" i="5" s="1"/>
  <c r="G2218" i="5"/>
  <c r="G2206" i="5"/>
  <c r="H2206" i="5" s="1"/>
  <c r="G2165" i="5"/>
  <c r="G2153" i="5"/>
  <c r="G2129" i="5"/>
  <c r="G2090" i="5"/>
  <c r="G2074" i="5"/>
  <c r="H2074" i="5" s="1"/>
  <c r="G2053" i="5"/>
  <c r="G2015" i="5"/>
  <c r="G1998" i="5"/>
  <c r="H1998" i="5" s="1"/>
  <c r="G1963" i="5"/>
  <c r="G1946" i="5"/>
  <c r="G1919" i="5"/>
  <c r="H1919" i="5" s="1"/>
  <c r="G1886" i="5"/>
  <c r="G1874" i="5"/>
  <c r="G1850" i="5"/>
  <c r="H1850" i="5" s="1"/>
  <c r="G1820" i="5"/>
  <c r="G1783" i="5"/>
  <c r="G1760" i="5"/>
  <c r="G1733" i="5"/>
  <c r="H1733" i="5" s="1"/>
  <c r="G1721" i="5"/>
  <c r="G1696" i="5"/>
  <c r="H1696" i="5" s="1"/>
  <c r="G1658" i="5"/>
  <c r="H1658" i="5" s="1"/>
  <c r="G1645" i="5"/>
  <c r="G1605" i="5"/>
  <c r="G1590" i="5"/>
  <c r="H1590" i="5" s="1"/>
  <c r="G1556" i="5"/>
  <c r="G1530" i="5"/>
  <c r="H1530" i="5" s="1"/>
  <c r="G1499" i="5"/>
  <c r="G1493" i="5"/>
  <c r="H1493" i="5" s="1"/>
  <c r="G1453" i="5"/>
  <c r="G1429" i="5"/>
  <c r="H1429" i="5" s="1"/>
  <c r="G1415" i="5"/>
  <c r="G1377" i="5"/>
  <c r="H1377" i="5" s="1"/>
  <c r="G1348" i="5"/>
  <c r="G1326" i="5"/>
  <c r="G1313" i="5"/>
  <c r="G1285" i="5"/>
  <c r="H1285" i="5" s="1"/>
  <c r="G1267" i="5"/>
  <c r="G1235" i="5"/>
  <c r="H1235" i="5" s="1"/>
  <c r="G1210" i="5"/>
  <c r="G1189" i="5"/>
  <c r="H1189" i="5" s="1"/>
  <c r="G1164" i="5"/>
  <c r="G1138" i="5"/>
  <c r="G1100" i="5"/>
  <c r="G1081" i="5"/>
  <c r="H1081" i="5" s="1"/>
  <c r="G1049" i="5"/>
  <c r="H1049" i="5" s="1"/>
  <c r="G1032" i="5"/>
  <c r="G1011" i="5"/>
  <c r="G981" i="5"/>
  <c r="G948" i="5"/>
  <c r="G932" i="5"/>
  <c r="H932" i="5" s="1"/>
  <c r="G897" i="5"/>
  <c r="H897" i="5" s="1"/>
  <c r="G872" i="5"/>
  <c r="H872" i="5" s="1"/>
  <c r="G854" i="5"/>
  <c r="H854" i="5" s="1"/>
  <c r="G826" i="5"/>
  <c r="G804" i="5"/>
  <c r="G777" i="5"/>
  <c r="H777" i="5" s="1"/>
  <c r="G745" i="5"/>
  <c r="H745" i="5" s="1"/>
  <c r="G713" i="5"/>
  <c r="G711" i="5"/>
  <c r="G666" i="5"/>
  <c r="H666" i="5" s="1"/>
  <c r="G643" i="5"/>
  <c r="H643" i="5" s="1"/>
  <c r="G618" i="5"/>
  <c r="G601" i="5"/>
  <c r="H601" i="5" s="1"/>
  <c r="G576" i="5"/>
  <c r="G560" i="5"/>
  <c r="G515" i="5"/>
  <c r="G497" i="5"/>
  <c r="G459" i="5"/>
  <c r="G446" i="5"/>
  <c r="H446" i="5" s="1"/>
  <c r="G412" i="5"/>
  <c r="H412" i="5" s="1"/>
  <c r="G396" i="5"/>
  <c r="H396" i="5" s="1"/>
  <c r="G364" i="5"/>
  <c r="H364" i="5" s="1"/>
  <c r="G351" i="5"/>
  <c r="G314" i="5"/>
  <c r="G284" i="5"/>
  <c r="G269" i="5"/>
  <c r="G244" i="5"/>
  <c r="H244" i="5" s="1"/>
  <c r="G220" i="5"/>
  <c r="H220" i="5" s="1"/>
  <c r="G193" i="5"/>
  <c r="G168" i="5"/>
  <c r="H168" i="5" s="1"/>
  <c r="G146" i="5"/>
  <c r="G107" i="5"/>
  <c r="G91" i="5"/>
  <c r="G58" i="5"/>
  <c r="H58" i="5" s="1"/>
  <c r="G40" i="5"/>
  <c r="G5" i="5"/>
  <c r="F1100" i="5"/>
  <c r="F956" i="5"/>
  <c r="F863" i="5"/>
  <c r="F836" i="5"/>
  <c r="H836" i="5" s="1"/>
  <c r="F790" i="5"/>
  <c r="H790" i="5" s="1"/>
  <c r="F774" i="5"/>
  <c r="H774" i="5" s="1"/>
  <c r="F760" i="5"/>
  <c r="H760" i="5" s="1"/>
  <c r="F713" i="5"/>
  <c r="F620" i="5"/>
  <c r="H620" i="5" s="1"/>
  <c r="F596" i="5"/>
  <c r="H596" i="5" s="1"/>
  <c r="F475" i="5"/>
  <c r="F436" i="5"/>
  <c r="F415" i="5"/>
  <c r="F384" i="5"/>
  <c r="H384" i="5" s="1"/>
  <c r="F361" i="5"/>
  <c r="H361" i="5" s="1"/>
  <c r="F336" i="5"/>
  <c r="F321" i="5"/>
  <c r="H321" i="5" s="1"/>
  <c r="F247" i="5"/>
  <c r="H247" i="5" s="1"/>
  <c r="F131" i="5"/>
  <c r="H131" i="5" s="1"/>
  <c r="G5213" i="5"/>
  <c r="G5170" i="5"/>
  <c r="G5148" i="5"/>
  <c r="H5148" i="5" s="1"/>
  <c r="G5137" i="5"/>
  <c r="H5137" i="5" s="1"/>
  <c r="G5112" i="5"/>
  <c r="H5112" i="5" s="1"/>
  <c r="G5075" i="5"/>
  <c r="G5062" i="5"/>
  <c r="G5027" i="5"/>
  <c r="G4991" i="5"/>
  <c r="G4974" i="5"/>
  <c r="H4974" i="5" s="1"/>
  <c r="G4944" i="5"/>
  <c r="H4944" i="5" s="1"/>
  <c r="G4936" i="5"/>
  <c r="G4898" i="5"/>
  <c r="H4898" i="5" s="1"/>
  <c r="G4879" i="5"/>
  <c r="G4852" i="5"/>
  <c r="G4828" i="5"/>
  <c r="G4787" i="5"/>
  <c r="H4787" i="5" s="1"/>
  <c r="G4784" i="5"/>
  <c r="G4746" i="5"/>
  <c r="H4746" i="5" s="1"/>
  <c r="G4720" i="5"/>
  <c r="G4707" i="5"/>
  <c r="G4666" i="5"/>
  <c r="H4666" i="5" s="1"/>
  <c r="G4644" i="5"/>
  <c r="G4618" i="5"/>
  <c r="G4606" i="5"/>
  <c r="G4568" i="5"/>
  <c r="G4543" i="5"/>
  <c r="G4520" i="5"/>
  <c r="G4488" i="5"/>
  <c r="G4470" i="5"/>
  <c r="H4470" i="5" s="1"/>
  <c r="G4443" i="5"/>
  <c r="G4428" i="5"/>
  <c r="G4385" i="5"/>
  <c r="G4368" i="5"/>
  <c r="G4336" i="5"/>
  <c r="G4314" i="5"/>
  <c r="H4314" i="5" s="1"/>
  <c r="G4294" i="5"/>
  <c r="G4269" i="5"/>
  <c r="H4269" i="5" s="1"/>
  <c r="G4252" i="5"/>
  <c r="G4225" i="5"/>
  <c r="H4225" i="5" s="1"/>
  <c r="G4184" i="5"/>
  <c r="G4166" i="5"/>
  <c r="H4166" i="5" s="1"/>
  <c r="G4146" i="5"/>
  <c r="H4146" i="5" s="1"/>
  <c r="G4118" i="5"/>
  <c r="G4094" i="5"/>
  <c r="G4047" i="5"/>
  <c r="G4036" i="5"/>
  <c r="H4036" i="5" s="1"/>
  <c r="G4009" i="5"/>
  <c r="G3966" i="5"/>
  <c r="H3966" i="5" s="1"/>
  <c r="G3947" i="5"/>
  <c r="G3935" i="5"/>
  <c r="G3908" i="5"/>
  <c r="H3908" i="5" s="1"/>
  <c r="G3866" i="5"/>
  <c r="G3834" i="5"/>
  <c r="G3808" i="5"/>
  <c r="G3798" i="5"/>
  <c r="H3798" i="5" s="1"/>
  <c r="G3778" i="5"/>
  <c r="G3743" i="5"/>
  <c r="H3743" i="5" s="1"/>
  <c r="G3708" i="5"/>
  <c r="F3707" i="5"/>
  <c r="F3682" i="5"/>
  <c r="F3657" i="5"/>
  <c r="H3657" i="5" s="1"/>
  <c r="F3630" i="5"/>
  <c r="H3630" i="5" s="1"/>
  <c r="F3607" i="5"/>
  <c r="F3580" i="5"/>
  <c r="F3551" i="5"/>
  <c r="F3522" i="5"/>
  <c r="F3497" i="5"/>
  <c r="F3471" i="5"/>
  <c r="H3471" i="5" s="1"/>
  <c r="F3458" i="5"/>
  <c r="F3417" i="5"/>
  <c r="H3417" i="5" s="1"/>
  <c r="F3406" i="5"/>
  <c r="F3380" i="5"/>
  <c r="F3352" i="5"/>
  <c r="F3313" i="5"/>
  <c r="F3287" i="5"/>
  <c r="F3265" i="5"/>
  <c r="F3240" i="5"/>
  <c r="F3221" i="5"/>
  <c r="F3176" i="5"/>
  <c r="H3176" i="5" s="1"/>
  <c r="F3158" i="5"/>
  <c r="F3125" i="5"/>
  <c r="H3125" i="5" s="1"/>
  <c r="F3103" i="5"/>
  <c r="H3103" i="5" s="1"/>
  <c r="F3079" i="5"/>
  <c r="H3079" i="5" s="1"/>
  <c r="F3056" i="5"/>
  <c r="F3044" i="5"/>
  <c r="H3044" i="5" s="1"/>
  <c r="F3003" i="5"/>
  <c r="H3003" i="5" s="1"/>
  <c r="F2976" i="5"/>
  <c r="F2959" i="5"/>
  <c r="H2959" i="5" s="1"/>
  <c r="F2934" i="5"/>
  <c r="F2921" i="5"/>
  <c r="H2921" i="5" s="1"/>
  <c r="F2882" i="5"/>
  <c r="F2852" i="5"/>
  <c r="F2841" i="5"/>
  <c r="F2810" i="5"/>
  <c r="H2810" i="5" s="1"/>
  <c r="F2789" i="5"/>
  <c r="F2756" i="5"/>
  <c r="F2726" i="5"/>
  <c r="F2705" i="5"/>
  <c r="F2688" i="5"/>
  <c r="H2688" i="5" s="1"/>
  <c r="F2667" i="5"/>
  <c r="F2625" i="5"/>
  <c r="F2592" i="5"/>
  <c r="H2592" i="5" s="1"/>
  <c r="F2574" i="5"/>
  <c r="F2543" i="5"/>
  <c r="H2543" i="5" s="1"/>
  <c r="F2522" i="5"/>
  <c r="F2501" i="5"/>
  <c r="H2501" i="5" s="1"/>
  <c r="F2475" i="5"/>
  <c r="F2441" i="5"/>
  <c r="F2425" i="5"/>
  <c r="H2425" i="5" s="1"/>
  <c r="F2389" i="5"/>
  <c r="H2389" i="5" s="1"/>
  <c r="F2363" i="5"/>
  <c r="H2363" i="5" s="1"/>
  <c r="F2349" i="5"/>
  <c r="F2316" i="5"/>
  <c r="H2316" i="5" s="1"/>
  <c r="F2301" i="5"/>
  <c r="H2301" i="5" s="1"/>
  <c r="F2280" i="5"/>
  <c r="F2257" i="5"/>
  <c r="H2257" i="5" s="1"/>
  <c r="F2217" i="5"/>
  <c r="H2217" i="5" s="1"/>
  <c r="F2208" i="5"/>
  <c r="F2170" i="5"/>
  <c r="H2170" i="5" s="1"/>
  <c r="F2136" i="5"/>
  <c r="H2136" i="5" s="1"/>
  <c r="F2129" i="5"/>
  <c r="F2091" i="5"/>
  <c r="F2081" i="5"/>
  <c r="H2081" i="5" s="1"/>
  <c r="F2035" i="5"/>
  <c r="H2035" i="5" s="1"/>
  <c r="F2024" i="5"/>
  <c r="F2008" i="5"/>
  <c r="H2008" i="5" s="1"/>
  <c r="F1970" i="5"/>
  <c r="F1948" i="5"/>
  <c r="H1948" i="5" s="1"/>
  <c r="F1912" i="5"/>
  <c r="H1912" i="5" s="1"/>
  <c r="F1883" i="5"/>
  <c r="H1883" i="5" s="1"/>
  <c r="F1861" i="5"/>
  <c r="F1849" i="5"/>
  <c r="F1825" i="5"/>
  <c r="H1825" i="5" s="1"/>
  <c r="F1786" i="5"/>
  <c r="F1773" i="5"/>
  <c r="F1745" i="5"/>
  <c r="F1707" i="5"/>
  <c r="H1707" i="5" s="1"/>
  <c r="F1698" i="5"/>
  <c r="H1698" i="5" s="1"/>
  <c r="F1673" i="5"/>
  <c r="H1673" i="5" s="1"/>
  <c r="F1632" i="5"/>
  <c r="F1601" i="5"/>
  <c r="H1601" i="5" s="1"/>
  <c r="F1581" i="5"/>
  <c r="F1553" i="5"/>
  <c r="H1553" i="5" s="1"/>
  <c r="F1543" i="5"/>
  <c r="F1502" i="5"/>
  <c r="F1488" i="5"/>
  <c r="F1449" i="5"/>
  <c r="H1449" i="5" s="1"/>
  <c r="F1441" i="5"/>
  <c r="F1413" i="5"/>
  <c r="H1413" i="5" s="1"/>
  <c r="F1389" i="5"/>
  <c r="F1346" i="5"/>
  <c r="H1346" i="5" s="1"/>
  <c r="F1334" i="5"/>
  <c r="F1301" i="5"/>
  <c r="F1292" i="5"/>
  <c r="H1292" i="5" s="1"/>
  <c r="F1250" i="5"/>
  <c r="F1238" i="5"/>
  <c r="F1210" i="5"/>
  <c r="F1175" i="5"/>
  <c r="F1160" i="5"/>
  <c r="F1131" i="5"/>
  <c r="F1082" i="5"/>
  <c r="F1057" i="5"/>
  <c r="H1057" i="5" s="1"/>
  <c r="F1021" i="5"/>
  <c r="H1021" i="5" s="1"/>
  <c r="F1000" i="5"/>
  <c r="H1000" i="5" s="1"/>
  <c r="F970" i="5"/>
  <c r="F920" i="5"/>
  <c r="F903" i="5"/>
  <c r="H903" i="5" s="1"/>
  <c r="F877" i="5"/>
  <c r="F701" i="5"/>
  <c r="F676" i="5"/>
  <c r="H676" i="5" s="1"/>
  <c r="F646" i="5"/>
  <c r="H646" i="5" s="1"/>
  <c r="F582" i="5"/>
  <c r="H582" i="5" s="1"/>
  <c r="F539" i="5"/>
  <c r="H539" i="5" s="1"/>
  <c r="F510" i="5"/>
  <c r="H510" i="5" s="1"/>
  <c r="F485" i="5"/>
  <c r="H485" i="5" s="1"/>
  <c r="F283" i="5"/>
  <c r="F268" i="5"/>
  <c r="F219" i="5"/>
  <c r="F195" i="5"/>
  <c r="H195" i="5" s="1"/>
  <c r="F178" i="5"/>
  <c r="H178" i="5" s="1"/>
  <c r="F122" i="5"/>
  <c r="H122" i="5" s="1"/>
  <c r="F87" i="5"/>
  <c r="F62" i="5"/>
  <c r="F43" i="5"/>
  <c r="H43" i="5" s="1"/>
  <c r="F5" i="5"/>
  <c r="G31" i="10"/>
  <c r="G30" i="10"/>
  <c r="G29" i="10"/>
  <c r="G28" i="10"/>
  <c r="G27" i="10"/>
  <c r="G10" i="10"/>
  <c r="G9" i="10"/>
  <c r="G7" i="10"/>
  <c r="G6" i="10"/>
  <c r="X3" i="5"/>
  <c r="X4" i="5"/>
  <c r="X5" i="5"/>
  <c r="X6" i="5"/>
  <c r="X7" i="5"/>
  <c r="X8" i="5"/>
  <c r="X9" i="5"/>
  <c r="X10" i="5"/>
  <c r="X11" i="5"/>
  <c r="X12" i="5"/>
  <c r="X13" i="5"/>
  <c r="X14" i="5"/>
  <c r="X15" i="5"/>
  <c r="X16" i="5"/>
  <c r="X17" i="5"/>
  <c r="X18" i="5"/>
  <c r="X19" i="5"/>
  <c r="X20" i="5"/>
  <c r="X21" i="5"/>
  <c r="X22" i="5"/>
  <c r="X23" i="5"/>
  <c r="X24" i="5"/>
  <c r="X25" i="5"/>
  <c r="X26" i="5"/>
  <c r="X27" i="5"/>
  <c r="H1989" i="5" l="1"/>
  <c r="H3750" i="5"/>
  <c r="H5143" i="5"/>
  <c r="H366" i="5"/>
  <c r="H4007" i="5"/>
  <c r="H414" i="5"/>
  <c r="H950" i="5"/>
  <c r="H4118" i="5"/>
  <c r="H2267" i="5"/>
  <c r="H4838" i="5"/>
  <c r="H4520" i="5"/>
  <c r="H4720" i="5"/>
  <c r="H2104" i="5"/>
  <c r="H3708" i="5"/>
  <c r="H4443" i="5"/>
  <c r="H956" i="5"/>
  <c r="H269" i="5"/>
  <c r="H4045" i="5"/>
  <c r="H3940" i="5"/>
  <c r="H185" i="5"/>
  <c r="H592" i="5"/>
  <c r="H4791" i="5"/>
  <c r="H3658" i="5"/>
  <c r="H4709" i="5"/>
  <c r="H567" i="5"/>
  <c r="H1241" i="5"/>
  <c r="H1372" i="5"/>
  <c r="H1550" i="5"/>
  <c r="H1547" i="5"/>
  <c r="H5160" i="5"/>
  <c r="H1745" i="5"/>
  <c r="H107" i="5"/>
  <c r="H1169" i="5"/>
  <c r="H4417" i="5"/>
  <c r="H1386" i="5"/>
  <c r="H5202" i="5"/>
  <c r="H978" i="5"/>
  <c r="H1109" i="5"/>
  <c r="H2114" i="5"/>
  <c r="H4235" i="5"/>
  <c r="H1798" i="5"/>
  <c r="H2636" i="5"/>
  <c r="H2318" i="5"/>
  <c r="H3935" i="5"/>
  <c r="H1488" i="5"/>
  <c r="H2090" i="5"/>
  <c r="H2857" i="5"/>
  <c r="H2294" i="5"/>
  <c r="H2313" i="5"/>
  <c r="H4996" i="5"/>
  <c r="H810" i="5"/>
  <c r="H3137" i="5"/>
  <c r="H985" i="5"/>
  <c r="H1718" i="5"/>
  <c r="H360" i="5"/>
  <c r="H1902" i="5"/>
  <c r="H3307" i="5"/>
  <c r="H2049" i="5"/>
  <c r="H2868" i="5"/>
  <c r="H283" i="5"/>
  <c r="H1131" i="5"/>
  <c r="H2349" i="5"/>
  <c r="H4488" i="5"/>
  <c r="H5213" i="5"/>
  <c r="H1946" i="5"/>
  <c r="H3560" i="5"/>
  <c r="H3988" i="5"/>
  <c r="H1801" i="5"/>
  <c r="H2289" i="5"/>
  <c r="H5021" i="5"/>
  <c r="H4462" i="5"/>
  <c r="H4368" i="5"/>
  <c r="H4784" i="5"/>
  <c r="H5075" i="5"/>
  <c r="H1820" i="5"/>
  <c r="H880" i="5"/>
  <c r="H3540" i="5"/>
  <c r="H5211" i="5"/>
  <c r="H4039" i="5"/>
  <c r="H2321" i="5"/>
  <c r="H2463" i="5"/>
  <c r="H3933" i="5"/>
  <c r="H4299" i="5"/>
  <c r="H4156" i="5"/>
  <c r="H3633" i="5"/>
  <c r="H4349" i="5"/>
  <c r="H1852" i="5"/>
  <c r="H3696" i="5"/>
  <c r="H743" i="5"/>
  <c r="H955" i="5"/>
  <c r="H1514" i="5"/>
  <c r="H4165" i="5"/>
  <c r="H2417" i="5"/>
  <c r="H4089" i="5"/>
  <c r="H4290" i="5"/>
  <c r="H2619" i="5"/>
  <c r="H64" i="5"/>
  <c r="H910" i="5"/>
  <c r="H3197" i="5"/>
  <c r="H4870" i="5"/>
  <c r="H3002" i="5"/>
  <c r="H1812" i="5"/>
  <c r="H4570" i="5"/>
  <c r="H514" i="5"/>
  <c r="H3808" i="5"/>
  <c r="H2246" i="5"/>
  <c r="H3607" i="5"/>
  <c r="H3191" i="5"/>
  <c r="H4905" i="5"/>
  <c r="H4359" i="5"/>
  <c r="H2225" i="5"/>
  <c r="H4609" i="5"/>
  <c r="H1104" i="5"/>
  <c r="H1613" i="5"/>
  <c r="H2551" i="5"/>
  <c r="H3015" i="5"/>
  <c r="H370" i="5"/>
  <c r="H4103" i="5"/>
  <c r="H5018" i="5"/>
  <c r="H922" i="5"/>
  <c r="H970" i="5"/>
  <c r="H2841" i="5"/>
  <c r="H4047" i="5"/>
  <c r="H193" i="5"/>
  <c r="H804" i="5"/>
  <c r="H1011" i="5"/>
  <c r="H1605" i="5"/>
  <c r="H3671" i="5"/>
  <c r="H116" i="5"/>
  <c r="H1619" i="5"/>
  <c r="H2039" i="5"/>
  <c r="H2211" i="5"/>
  <c r="H2679" i="5"/>
  <c r="H3444" i="5"/>
  <c r="H3672" i="5"/>
  <c r="H1666" i="5"/>
  <c r="H3939" i="5"/>
  <c r="H3991" i="5"/>
  <c r="H1811" i="5"/>
  <c r="H286" i="5"/>
  <c r="H3723" i="5"/>
  <c r="H4132" i="5"/>
  <c r="H1106" i="5"/>
  <c r="H1254" i="5"/>
  <c r="H4913" i="5"/>
  <c r="H2271" i="5"/>
  <c r="H3585" i="5"/>
  <c r="H87" i="5"/>
  <c r="H2814" i="5"/>
  <c r="H2028" i="5"/>
  <c r="H2379" i="5"/>
  <c r="H3880" i="5"/>
  <c r="H1972" i="5"/>
  <c r="H4135" i="5"/>
  <c r="H4335" i="5"/>
  <c r="H4064" i="5"/>
  <c r="H4276" i="5"/>
  <c r="H3056" i="5"/>
  <c r="H3682" i="5"/>
  <c r="H4707" i="5"/>
  <c r="H3277" i="5"/>
  <c r="H639" i="5"/>
  <c r="H1631" i="5"/>
  <c r="H2126" i="5"/>
  <c r="H4261" i="5"/>
  <c r="H4949" i="5"/>
  <c r="H1683" i="5"/>
  <c r="H3213" i="5"/>
  <c r="H78" i="5"/>
  <c r="H2064" i="5"/>
  <c r="H3295" i="5"/>
  <c r="H3114" i="5"/>
  <c r="H855" i="5"/>
  <c r="H3361" i="5"/>
  <c r="H4496" i="5"/>
  <c r="H4095" i="5"/>
  <c r="H4702" i="5"/>
  <c r="H1361" i="5"/>
  <c r="H1507" i="5"/>
  <c r="H3313" i="5"/>
  <c r="H2203" i="5"/>
  <c r="H268" i="5"/>
  <c r="H1502" i="5"/>
  <c r="H4568" i="5"/>
  <c r="H2398" i="5"/>
  <c r="H1301" i="5"/>
  <c r="H473" i="5"/>
  <c r="H3893" i="5"/>
  <c r="H4722" i="5"/>
  <c r="H2387" i="5"/>
  <c r="H4051" i="5"/>
  <c r="H775" i="5"/>
  <c r="H5070" i="5"/>
  <c r="H4825" i="5"/>
  <c r="H4238" i="5"/>
  <c r="H1129" i="5"/>
  <c r="H523" i="5"/>
  <c r="H1141" i="5"/>
  <c r="H2120" i="5"/>
  <c r="H1236" i="5"/>
  <c r="H2535" i="5"/>
  <c r="H2002" i="5"/>
  <c r="H4" i="5"/>
  <c r="H4512" i="5"/>
  <c r="H3623" i="5"/>
  <c r="H3860" i="5"/>
  <c r="H1979" i="5"/>
  <c r="H4288" i="5"/>
  <c r="H877" i="5"/>
  <c r="H2756" i="5"/>
  <c r="H3158" i="5"/>
  <c r="H4606" i="5"/>
  <c r="H4991" i="5"/>
  <c r="H515" i="5"/>
  <c r="H1138" i="5"/>
  <c r="H4237" i="5"/>
  <c r="H4441" i="5"/>
  <c r="H291" i="5"/>
  <c r="H1558" i="5"/>
  <c r="H3162" i="5"/>
  <c r="H3329" i="5"/>
  <c r="H3332" i="5"/>
  <c r="H4476" i="5"/>
  <c r="H410" i="5"/>
  <c r="H692" i="5"/>
  <c r="H906" i="5"/>
  <c r="H1387" i="5"/>
  <c r="H4473" i="5"/>
  <c r="H1454" i="5"/>
  <c r="H593" i="5"/>
  <c r="H1432" i="5"/>
  <c r="H1750" i="5"/>
  <c r="H3948" i="5"/>
  <c r="H650" i="5"/>
  <c r="H2807" i="5"/>
  <c r="H4028" i="5"/>
  <c r="H4924" i="5"/>
  <c r="H1480" i="5"/>
  <c r="H2072" i="5"/>
  <c r="H2228" i="5"/>
  <c r="H825" i="5"/>
  <c r="H5061" i="5"/>
  <c r="H345" i="5"/>
  <c r="H2344" i="5"/>
  <c r="H2991" i="5"/>
  <c r="H3518" i="5"/>
  <c r="H3117" i="5"/>
  <c r="H5037" i="5"/>
  <c r="H1721" i="5"/>
  <c r="H4425" i="5"/>
  <c r="H15" i="5"/>
  <c r="H65" i="5"/>
  <c r="H2445" i="5"/>
  <c r="H3273" i="5"/>
  <c r="H1153" i="5"/>
  <c r="H4456" i="5"/>
  <c r="H3852" i="5"/>
  <c r="H2266" i="5"/>
  <c r="H3936" i="5"/>
  <c r="H2583" i="5"/>
  <c r="H3911" i="5"/>
  <c r="H4703" i="5"/>
  <c r="H4069" i="5"/>
  <c r="H62" i="5"/>
  <c r="H1160" i="5"/>
  <c r="H1773" i="5"/>
  <c r="H1970" i="5"/>
  <c r="H2789" i="5"/>
  <c r="H2976" i="5"/>
  <c r="H4428" i="5"/>
  <c r="H4618" i="5"/>
  <c r="H4828" i="5"/>
  <c r="H5027" i="5"/>
  <c r="H475" i="5"/>
  <c r="H863" i="5"/>
  <c r="H948" i="5"/>
  <c r="H1556" i="5"/>
  <c r="H1760" i="5"/>
  <c r="H3179" i="5"/>
  <c r="H309" i="5"/>
  <c r="H732" i="5"/>
  <c r="H1976" i="5"/>
  <c r="H2172" i="5"/>
  <c r="H3040" i="5"/>
  <c r="H90" i="5"/>
  <c r="H626" i="5"/>
  <c r="H1266" i="5"/>
  <c r="H1467" i="5"/>
  <c r="H2471" i="5"/>
  <c r="H2838" i="5"/>
  <c r="H4468" i="5"/>
  <c r="H1622" i="5"/>
  <c r="H1936" i="5"/>
  <c r="H2437" i="5"/>
  <c r="H3367" i="5"/>
  <c r="H3811" i="5"/>
  <c r="H4079" i="5"/>
  <c r="H4730" i="5"/>
  <c r="H487" i="5"/>
  <c r="H1463" i="5"/>
  <c r="H748" i="5"/>
  <c r="H2675" i="5"/>
  <c r="H2895" i="5"/>
  <c r="H1438" i="5"/>
  <c r="H1606" i="5"/>
  <c r="H1761" i="5"/>
  <c r="H2107" i="5"/>
  <c r="H2298" i="5"/>
  <c r="H2478" i="5"/>
  <c r="H2670" i="5"/>
  <c r="H3235" i="5"/>
  <c r="H2652" i="5"/>
  <c r="H3420" i="5"/>
  <c r="H4771" i="5"/>
  <c r="H3496" i="5"/>
  <c r="H3875" i="5"/>
  <c r="H4034" i="5"/>
  <c r="H4228" i="5"/>
  <c r="H5161" i="5"/>
  <c r="H1667" i="5"/>
  <c r="H3411" i="5"/>
  <c r="H698" i="5"/>
  <c r="H4567" i="5"/>
  <c r="H3805" i="5"/>
  <c r="H1051" i="5"/>
  <c r="H57" i="5"/>
  <c r="H879" i="5"/>
  <c r="H1325" i="5"/>
  <c r="H3902" i="5"/>
  <c r="H3930" i="5"/>
  <c r="H4070" i="5"/>
  <c r="H5166" i="5"/>
  <c r="H1656" i="5"/>
  <c r="H3148" i="5"/>
  <c r="H1518" i="5"/>
  <c r="H4932" i="5"/>
  <c r="H4208" i="5"/>
  <c r="H548" i="5"/>
  <c r="H997" i="5"/>
  <c r="H2782" i="5"/>
  <c r="H4196" i="5"/>
  <c r="H920" i="5"/>
  <c r="H1389" i="5"/>
  <c r="H1786" i="5"/>
  <c r="H4644" i="5"/>
  <c r="H1783" i="5"/>
  <c r="H5109" i="5"/>
  <c r="H754" i="5"/>
  <c r="H1392" i="5"/>
  <c r="H1799" i="5"/>
  <c r="H3604" i="5"/>
  <c r="H4041" i="5"/>
  <c r="H4984" i="5"/>
  <c r="H1897" i="5"/>
  <c r="H3776" i="5"/>
  <c r="H164" i="5"/>
  <c r="H2340" i="5"/>
  <c r="H3577" i="5"/>
  <c r="H4744" i="5"/>
  <c r="H209" i="5"/>
  <c r="H3975" i="5"/>
  <c r="H976" i="5"/>
  <c r="H14" i="5"/>
  <c r="H507" i="5"/>
  <c r="H1134" i="5"/>
  <c r="H3914" i="5"/>
  <c r="H4300" i="5"/>
  <c r="H3348" i="5"/>
  <c r="H1722" i="5"/>
  <c r="H2515" i="5"/>
  <c r="H5012" i="5"/>
  <c r="H352" i="5"/>
  <c r="H3183" i="5"/>
  <c r="H1617" i="5"/>
  <c r="H2441" i="5"/>
  <c r="H2852" i="5"/>
  <c r="H3265" i="5"/>
  <c r="H3866" i="5"/>
  <c r="H4294" i="5"/>
  <c r="H2659" i="5"/>
  <c r="H2862" i="5"/>
  <c r="H3473" i="5"/>
  <c r="H3676" i="5"/>
  <c r="H4555" i="5"/>
  <c r="H157" i="5"/>
  <c r="H1225" i="5"/>
  <c r="H1428" i="5"/>
  <c r="H2248" i="5"/>
  <c r="H2402" i="5"/>
  <c r="H2887" i="5"/>
  <c r="H3251" i="5"/>
  <c r="H3691" i="5"/>
  <c r="H332" i="5"/>
  <c r="H1937" i="5"/>
  <c r="H1317" i="5"/>
  <c r="H2508" i="5"/>
  <c r="H3685" i="5"/>
  <c r="H4818" i="5"/>
  <c r="H11" i="5"/>
  <c r="H3838" i="5"/>
  <c r="H4380" i="5"/>
  <c r="H160" i="5"/>
  <c r="H3480" i="5"/>
  <c r="H3965" i="5"/>
  <c r="H641" i="5"/>
  <c r="H2745" i="5"/>
  <c r="H1023" i="5"/>
  <c r="H2115" i="5"/>
  <c r="H501" i="5"/>
  <c r="H4435" i="5"/>
  <c r="H543" i="5"/>
  <c r="H5036" i="5"/>
  <c r="H4094" i="5"/>
  <c r="H701" i="5"/>
  <c r="H1082" i="5"/>
  <c r="H1250" i="5"/>
  <c r="H1861" i="5"/>
  <c r="H2024" i="5"/>
  <c r="H2574" i="5"/>
  <c r="H2625" i="5"/>
  <c r="H2726" i="5"/>
  <c r="H2882" i="5"/>
  <c r="H2934" i="5"/>
  <c r="H3287" i="5"/>
  <c r="H3352" i="5"/>
  <c r="H3406" i="5"/>
  <c r="H3458" i="5"/>
  <c r="H3707" i="5"/>
  <c r="H3834" i="5"/>
  <c r="H3947" i="5"/>
  <c r="H4936" i="5"/>
  <c r="H5170" i="5"/>
  <c r="H415" i="5"/>
  <c r="S8" i="5"/>
  <c r="H497" i="5"/>
  <c r="H711" i="5"/>
  <c r="H1313" i="5"/>
  <c r="H1415" i="5"/>
  <c r="H1963" i="5"/>
  <c r="H2015" i="5"/>
  <c r="H3459" i="5"/>
  <c r="H3839" i="5"/>
  <c r="H4159" i="5"/>
  <c r="H4263" i="5"/>
  <c r="H4311" i="5"/>
  <c r="H1402" i="5"/>
  <c r="H1470" i="5"/>
  <c r="H2357" i="5"/>
  <c r="H2695" i="5"/>
  <c r="H2832" i="5"/>
  <c r="H3069" i="5"/>
  <c r="H3814" i="5"/>
  <c r="H4015" i="5"/>
  <c r="H2529" i="5"/>
  <c r="H2701" i="5"/>
  <c r="H3735" i="5"/>
  <c r="H4680" i="5"/>
  <c r="H5077" i="5"/>
  <c r="H236" i="5"/>
  <c r="H1150" i="5"/>
  <c r="H2167" i="5"/>
  <c r="H3173" i="5"/>
  <c r="H5152" i="5"/>
  <c r="H1568" i="5"/>
  <c r="H3087" i="5"/>
  <c r="H3116" i="5"/>
  <c r="H3208" i="5"/>
  <c r="H2654" i="5"/>
  <c r="H3684" i="5"/>
  <c r="H3752" i="5"/>
  <c r="H2264" i="5"/>
  <c r="H2347" i="5"/>
  <c r="H4250" i="5"/>
  <c r="H4983" i="5"/>
  <c r="H472" i="5"/>
  <c r="H3499" i="5"/>
  <c r="H4223" i="5"/>
  <c r="H663" i="5"/>
  <c r="H4097" i="5"/>
  <c r="H3080" i="5"/>
  <c r="H5127" i="5"/>
  <c r="H1877" i="5"/>
  <c r="H1316" i="5"/>
  <c r="H2885" i="5"/>
  <c r="H1913" i="5"/>
  <c r="H2646" i="5"/>
  <c r="H2693" i="5"/>
  <c r="H3913" i="5"/>
  <c r="H4072" i="5"/>
  <c r="H4303" i="5"/>
  <c r="H4466" i="5"/>
  <c r="H4864" i="5"/>
  <c r="H219" i="5"/>
  <c r="H1175" i="5"/>
  <c r="H1238" i="5"/>
  <c r="H1334" i="5"/>
  <c r="H1441" i="5"/>
  <c r="H1632" i="5"/>
  <c r="H2091" i="5"/>
  <c r="H2208" i="5"/>
  <c r="H2667" i="5"/>
  <c r="H2705" i="5"/>
  <c r="H3221" i="5"/>
  <c r="H3580" i="5"/>
  <c r="H4184" i="5"/>
  <c r="H4252" i="5"/>
  <c r="H4336" i="5"/>
  <c r="H4385" i="5"/>
  <c r="H4543" i="5"/>
  <c r="H4852" i="5"/>
  <c r="H5062" i="5"/>
  <c r="H336" i="5"/>
  <c r="H436" i="5"/>
  <c r="H981" i="5"/>
  <c r="H1032" i="5"/>
  <c r="H1326" i="5"/>
  <c r="H1645" i="5"/>
  <c r="H1886" i="5"/>
  <c r="H2353" i="5"/>
  <c r="H3761" i="5"/>
  <c r="H3972" i="5"/>
  <c r="H4129" i="5"/>
  <c r="H4900" i="5"/>
  <c r="H4962" i="5"/>
  <c r="H5144" i="5"/>
  <c r="H2154" i="5"/>
  <c r="H2196" i="5"/>
  <c r="H2351" i="5"/>
  <c r="H2812" i="5"/>
  <c r="H4067" i="5"/>
  <c r="H4355" i="5"/>
  <c r="H4681" i="5"/>
  <c r="H4797" i="5"/>
  <c r="H512" i="5"/>
  <c r="H749" i="5"/>
  <c r="H797" i="5"/>
  <c r="H1003" i="5"/>
  <c r="H2400" i="5"/>
  <c r="H3151" i="5"/>
  <c r="H3365" i="5"/>
  <c r="H3418" i="5"/>
  <c r="H3600" i="5"/>
  <c r="H4170" i="5"/>
  <c r="H5176" i="5"/>
  <c r="H245" i="5"/>
  <c r="H1135" i="5"/>
  <c r="H1532" i="5"/>
  <c r="H1657" i="5"/>
  <c r="H2404" i="5"/>
  <c r="H3266" i="5"/>
  <c r="H3617" i="5"/>
  <c r="H3632" i="5"/>
  <c r="H3803" i="5"/>
  <c r="H4025" i="5"/>
  <c r="H4306" i="5"/>
  <c r="H4951" i="5"/>
  <c r="H5174" i="5"/>
  <c r="H32" i="5"/>
  <c r="H311" i="5"/>
  <c r="H675" i="5"/>
  <c r="H2374" i="5"/>
  <c r="H2929" i="5"/>
  <c r="H3109" i="5"/>
  <c r="H3339" i="5"/>
  <c r="H3763" i="5"/>
  <c r="H3980" i="5"/>
  <c r="H4773" i="5"/>
  <c r="H10" i="5"/>
  <c r="H119" i="5"/>
  <c r="H159" i="5"/>
  <c r="H4958" i="5"/>
  <c r="H3170" i="5"/>
  <c r="H438" i="5"/>
  <c r="H362" i="5"/>
  <c r="H848" i="5"/>
  <c r="H952" i="5"/>
  <c r="H1847" i="5"/>
  <c r="H2831" i="5"/>
  <c r="H4640" i="5"/>
  <c r="H29" i="5"/>
  <c r="H1376" i="5"/>
  <c r="H1687" i="5"/>
  <c r="H3488" i="5"/>
  <c r="H3711" i="5"/>
  <c r="H4106" i="5"/>
  <c r="H165" i="5"/>
  <c r="H571" i="5"/>
  <c r="H647" i="5"/>
  <c r="H909" i="5"/>
  <c r="H1393" i="5"/>
  <c r="H3102" i="5"/>
  <c r="H3817" i="5"/>
  <c r="H3906" i="5"/>
  <c r="H4388" i="5"/>
  <c r="H5096" i="5"/>
  <c r="H106" i="5"/>
  <c r="H590" i="5"/>
  <c r="H1464" i="5"/>
  <c r="H3447" i="5"/>
  <c r="H4801" i="5"/>
  <c r="H2293" i="5"/>
  <c r="H4175" i="5"/>
  <c r="H260" i="5"/>
  <c r="H1191" i="5"/>
  <c r="H3550" i="5"/>
  <c r="H3737" i="5"/>
  <c r="H4550" i="5"/>
  <c r="H4827" i="5"/>
  <c r="H1329" i="5"/>
  <c r="H1418" i="5"/>
  <c r="H1537" i="5"/>
  <c r="H2791" i="5"/>
  <c r="H3253" i="5"/>
  <c r="H3419" i="5"/>
  <c r="H3520" i="5"/>
  <c r="H3841" i="5"/>
  <c r="H4375" i="5"/>
  <c r="H4583" i="5"/>
  <c r="H4893" i="5"/>
  <c r="H5032" i="5"/>
  <c r="H1036" i="5"/>
  <c r="H1214" i="5"/>
  <c r="H1767" i="5"/>
  <c r="H2331" i="5"/>
  <c r="H4150" i="5"/>
  <c r="H4229" i="5"/>
  <c r="H2499" i="5"/>
  <c r="H2716" i="5"/>
  <c r="H3412" i="5"/>
  <c r="H4423" i="5"/>
  <c r="H1925" i="5"/>
  <c r="H2221" i="5"/>
  <c r="H1615" i="5"/>
  <c r="H3260" i="5"/>
  <c r="H1341" i="5"/>
  <c r="H2281" i="5"/>
  <c r="H3465" i="5"/>
  <c r="H3896" i="5"/>
  <c r="H4210" i="5"/>
  <c r="H2564" i="5"/>
  <c r="H1874" i="5"/>
  <c r="H2165" i="5"/>
  <c r="H2218" i="5"/>
  <c r="H2839" i="5"/>
  <c r="H2890" i="5"/>
  <c r="H3392" i="5"/>
  <c r="H3744" i="5"/>
  <c r="H4054" i="5"/>
  <c r="H4479" i="5"/>
  <c r="H4668" i="5"/>
  <c r="H1263" i="5"/>
  <c r="H1364" i="5"/>
  <c r="H2764" i="5"/>
  <c r="H3486" i="5"/>
  <c r="H3903" i="5"/>
  <c r="H4172" i="5"/>
  <c r="H4453" i="5"/>
  <c r="H4694" i="5"/>
  <c r="H5050" i="5"/>
  <c r="H1053" i="5"/>
  <c r="H1127" i="5"/>
  <c r="H1922" i="5"/>
  <c r="H2754" i="5"/>
  <c r="H4911" i="5"/>
  <c r="H741" i="5"/>
  <c r="H1338" i="5"/>
  <c r="H2803" i="5"/>
  <c r="H2850" i="5"/>
  <c r="H4374" i="5"/>
  <c r="H1072" i="5"/>
  <c r="H3327" i="5"/>
  <c r="H3368" i="5"/>
  <c r="H3670" i="5"/>
  <c r="H4530" i="5"/>
  <c r="H1163" i="5"/>
  <c r="H2025" i="5"/>
  <c r="H2177" i="5"/>
  <c r="H2465" i="5"/>
  <c r="H3500" i="5"/>
  <c r="H3830" i="5"/>
  <c r="H3868" i="5"/>
  <c r="H4077" i="5"/>
  <c r="H4181" i="5"/>
  <c r="H4278" i="5"/>
  <c r="H4736" i="5"/>
  <c r="H5111" i="5"/>
  <c r="H1565" i="5"/>
  <c r="H2423" i="5"/>
  <c r="H1281" i="5"/>
  <c r="H1988" i="5"/>
  <c r="H2354" i="5"/>
  <c r="H2531" i="5"/>
  <c r="H3145" i="5"/>
  <c r="H4678" i="5"/>
  <c r="H36" i="5"/>
  <c r="H1182" i="5"/>
  <c r="H2607" i="5"/>
  <c r="H3160" i="5"/>
  <c r="H3524" i="5"/>
  <c r="H3920" i="5"/>
  <c r="H4080" i="5"/>
  <c r="H4289" i="5"/>
  <c r="H5039" i="5"/>
  <c r="H1114" i="5"/>
  <c r="H89" i="5"/>
  <c r="H4448" i="5"/>
  <c r="H5093" i="5"/>
  <c r="H803" i="5"/>
  <c r="H4201" i="5"/>
  <c r="H2164" i="5"/>
  <c r="H2802" i="5"/>
  <c r="H1543" i="5"/>
  <c r="H3380" i="5"/>
  <c r="H3316" i="5"/>
  <c r="H2955" i="5"/>
  <c r="H4264" i="5"/>
  <c r="H995" i="5"/>
  <c r="H2014" i="5"/>
  <c r="H1581" i="5"/>
  <c r="H1849" i="5"/>
  <c r="H3778" i="5"/>
  <c r="H2053" i="5"/>
  <c r="H2612" i="5"/>
  <c r="H4489" i="5"/>
  <c r="H4810" i="5"/>
  <c r="H1837" i="5"/>
  <c r="H3315" i="5"/>
  <c r="H4393" i="5"/>
  <c r="H1646" i="5"/>
  <c r="H2655" i="5"/>
  <c r="H3512" i="5"/>
  <c r="H4656" i="5"/>
  <c r="H546" i="5"/>
  <c r="H2244" i="5"/>
  <c r="H445" i="5"/>
  <c r="H2509" i="5"/>
  <c r="H4592" i="5"/>
  <c r="H953" i="5"/>
  <c r="H1973" i="5"/>
  <c r="H2040" i="5"/>
  <c r="H2751" i="5"/>
  <c r="H3541" i="5"/>
  <c r="H3620" i="5"/>
  <c r="H3934" i="5"/>
  <c r="H4291" i="5"/>
  <c r="H4560" i="5"/>
  <c r="H4848" i="5"/>
  <c r="H5035" i="5"/>
  <c r="H5165" i="5"/>
  <c r="H2628" i="5"/>
  <c r="H5106" i="5"/>
  <c r="H134" i="5"/>
  <c r="H2966" i="5"/>
  <c r="H2030" i="5"/>
  <c r="H2504" i="5"/>
  <c r="H3553" i="5"/>
  <c r="H3781" i="5"/>
  <c r="H4569" i="5"/>
  <c r="H4646" i="5"/>
  <c r="H761" i="5"/>
  <c r="H3859" i="5"/>
  <c r="H448" i="5"/>
  <c r="H3263" i="5"/>
  <c r="H4001" i="5"/>
  <c r="H1695" i="5"/>
  <c r="H3374" i="5"/>
  <c r="H4590" i="5"/>
  <c r="H3701" i="5"/>
  <c r="H1166" i="5"/>
  <c r="H2151" i="5"/>
  <c r="H2199" i="5"/>
  <c r="H3036" i="5"/>
  <c r="H3659" i="5"/>
  <c r="H4158" i="5"/>
  <c r="H4670" i="5"/>
  <c r="H1734" i="5"/>
  <c r="H3566" i="5"/>
  <c r="H4013" i="5"/>
  <c r="H4415" i="5"/>
  <c r="H5200" i="5"/>
  <c r="H2589" i="5"/>
  <c r="H4622" i="5"/>
  <c r="H463" i="5"/>
  <c r="H857" i="5"/>
  <c r="H1029" i="5"/>
  <c r="H1331" i="5"/>
  <c r="H1492" i="5"/>
  <c r="H2078" i="5"/>
  <c r="H2303" i="5"/>
  <c r="H3848" i="5"/>
  <c r="H3945" i="5"/>
  <c r="H4086" i="5"/>
  <c r="H4539" i="5"/>
  <c r="H4843" i="5"/>
  <c r="H5100" i="5"/>
  <c r="H5150" i="5"/>
  <c r="H395" i="5"/>
  <c r="H491" i="5"/>
  <c r="H1307" i="5"/>
  <c r="H1670" i="5"/>
  <c r="H1769" i="5"/>
  <c r="H3353" i="5"/>
  <c r="H3883" i="5"/>
  <c r="H3918" i="5"/>
  <c r="H4109" i="5"/>
  <c r="H4183" i="5"/>
  <c r="H4297" i="5"/>
  <c r="H4518" i="5"/>
  <c r="H4564" i="5"/>
  <c r="H5017" i="5"/>
  <c r="H5125" i="5"/>
  <c r="H713" i="5"/>
  <c r="H3522" i="5"/>
  <c r="H1100" i="5"/>
  <c r="H1210" i="5"/>
  <c r="H2129" i="5"/>
  <c r="H2280" i="5"/>
  <c r="H2522" i="5"/>
  <c r="H3497" i="5"/>
  <c r="H3551" i="5"/>
  <c r="H1267" i="5"/>
  <c r="S24" i="5"/>
  <c r="H314" i="5"/>
  <c r="S18" i="5"/>
  <c r="H576" i="5"/>
  <c r="S20" i="5"/>
  <c r="S17" i="5"/>
  <c r="H5" i="5"/>
  <c r="S12" i="5"/>
  <c r="S27" i="5"/>
  <c r="H459" i="5"/>
  <c r="H618" i="5"/>
  <c r="S5" i="5"/>
  <c r="H826" i="5"/>
  <c r="S23" i="5"/>
  <c r="H2153" i="5"/>
  <c r="S19" i="5"/>
  <c r="H2497" i="5"/>
  <c r="S11" i="5"/>
  <c r="H4009" i="5"/>
  <c r="S22" i="5"/>
  <c r="H4879" i="5"/>
  <c r="S2" i="5"/>
  <c r="H40" i="5"/>
  <c r="S4" i="5"/>
  <c r="H91" i="5"/>
  <c r="Q28" i="5" s="1"/>
  <c r="Y28" i="5" s="1"/>
  <c r="S28" i="5"/>
  <c r="H146" i="5"/>
  <c r="S10" i="5"/>
  <c r="H284" i="5"/>
  <c r="S15" i="5"/>
  <c r="H351" i="5"/>
  <c r="S9" i="5"/>
  <c r="H560" i="5"/>
  <c r="S6" i="5"/>
  <c r="H1164" i="5"/>
  <c r="S21" i="5"/>
  <c r="H1348" i="5"/>
  <c r="S25" i="5"/>
  <c r="H1453" i="5"/>
  <c r="S14" i="5"/>
  <c r="H1499" i="5"/>
  <c r="S7" i="5"/>
  <c r="H2429" i="5"/>
  <c r="S26" i="5"/>
  <c r="H2475" i="5"/>
  <c r="S13" i="5"/>
  <c r="H3085" i="5"/>
  <c r="S3" i="5"/>
  <c r="H3240" i="5"/>
  <c r="S16" i="5"/>
  <c r="Q25" i="5" l="1"/>
  <c r="Y25" i="5" s="1"/>
  <c r="Q15" i="5"/>
  <c r="Y15" i="5" s="1"/>
  <c r="Q3" i="5"/>
  <c r="Y3" i="5" s="1"/>
  <c r="Q26" i="5"/>
  <c r="Y26" i="5" s="1"/>
  <c r="Q16" i="5"/>
  <c r="Y16" i="5" s="1"/>
  <c r="Q7" i="5"/>
  <c r="Y7" i="5" s="1"/>
  <c r="Q4" i="5"/>
  <c r="Y4" i="5" s="1"/>
  <c r="Q21" i="5"/>
  <c r="Y21" i="5" s="1"/>
  <c r="Q20" i="5"/>
  <c r="Y20" i="5" s="1"/>
  <c r="Q18" i="5"/>
  <c r="Y18" i="5" s="1"/>
  <c r="Q24" i="5"/>
  <c r="Y24" i="5" s="1"/>
  <c r="Q6" i="5"/>
  <c r="Y6" i="5" s="1"/>
  <c r="Q9" i="5"/>
  <c r="Y9" i="5" s="1"/>
  <c r="Q19" i="5"/>
  <c r="Y19" i="5" s="1"/>
  <c r="Q5" i="5"/>
  <c r="Y5" i="5" s="1"/>
  <c r="Q2" i="5"/>
  <c r="Y2" i="5" s="1"/>
  <c r="Q22" i="5"/>
  <c r="Y22" i="5" s="1"/>
  <c r="Q12" i="5"/>
  <c r="Y12" i="5" s="1"/>
  <c r="Q27" i="5"/>
  <c r="Y27" i="5" s="1"/>
  <c r="Q13" i="5"/>
  <c r="Y13" i="5" s="1"/>
  <c r="Q17" i="5"/>
  <c r="Y17" i="5" s="1"/>
  <c r="Q10" i="5"/>
  <c r="Y10" i="5" s="1"/>
  <c r="Q8" i="5"/>
  <c r="Y8" i="5" s="1"/>
  <c r="Q14" i="5"/>
  <c r="Y14" i="5" s="1"/>
  <c r="Q11" i="5"/>
  <c r="Y11" i="5" s="1"/>
  <c r="Q23" i="5"/>
  <c r="Y23" i="5" s="1"/>
  <c r="R24" i="5" l="1"/>
  <c r="T24" i="5" s="1"/>
  <c r="R27" i="5"/>
  <c r="T27" i="5" s="1"/>
  <c r="R5" i="5"/>
  <c r="T5" i="5" s="1"/>
  <c r="R26" i="5"/>
  <c r="T26" i="5" s="1"/>
  <c r="R19" i="5"/>
  <c r="T19" i="5" s="1"/>
  <c r="R20" i="5"/>
  <c r="T20" i="5" s="1"/>
  <c r="R22" i="5"/>
  <c r="T22" i="5" s="1"/>
  <c r="R11" i="5"/>
  <c r="T11" i="5" s="1"/>
  <c r="R25" i="5"/>
  <c r="T25" i="5" s="1"/>
  <c r="R14" i="5"/>
  <c r="T14" i="5" s="1"/>
  <c r="R10" i="5"/>
  <c r="T10" i="5" s="1"/>
  <c r="R16" i="5"/>
  <c r="T16" i="5" s="1"/>
  <c r="R7" i="5"/>
  <c r="T7" i="5" s="1"/>
  <c r="R21" i="5"/>
  <c r="T21" i="5" s="1"/>
  <c r="R23" i="5"/>
  <c r="T23" i="5" s="1"/>
  <c r="R28" i="5"/>
  <c r="T28" i="5" s="1"/>
  <c r="R12" i="5"/>
  <c r="T12" i="5" s="1"/>
  <c r="R9" i="5"/>
  <c r="T9" i="5" s="1"/>
  <c r="R6" i="5"/>
  <c r="T6" i="5" s="1"/>
  <c r="R3" i="5"/>
  <c r="T3" i="5" s="1"/>
  <c r="R13" i="5"/>
  <c r="T13" i="5" s="1"/>
  <c r="R8" i="5"/>
  <c r="T8" i="5" s="1"/>
  <c r="R15" i="5"/>
  <c r="T15" i="5" s="1"/>
  <c r="R4" i="5"/>
  <c r="T4" i="5" s="1"/>
  <c r="R17" i="5"/>
  <c r="T17" i="5" s="1"/>
  <c r="R18" i="5"/>
  <c r="T18" i="5" s="1"/>
  <c r="R2" i="5"/>
  <c r="T2" i="5" s="1"/>
  <c r="U2" i="5" l="1"/>
  <c r="V2" i="5" s="1"/>
  <c r="U23" i="5"/>
  <c r="V23" i="5" s="1"/>
  <c r="U22" i="5"/>
  <c r="V22" i="5" s="1"/>
  <c r="U25" i="5"/>
  <c r="V25" i="5" s="1"/>
  <c r="U8" i="5"/>
  <c r="V8" i="5" s="1"/>
  <c r="U15" i="5"/>
  <c r="V15" i="5" s="1"/>
  <c r="U5" i="5"/>
  <c r="V5" i="5" s="1"/>
  <c r="U24" i="5"/>
  <c r="V24" i="5" s="1"/>
  <c r="U28" i="5"/>
  <c r="V28" i="5" s="1"/>
  <c r="U27" i="5"/>
  <c r="V27" i="5" s="1"/>
  <c r="U18" i="5"/>
  <c r="V18" i="5" s="1"/>
  <c r="U4" i="5"/>
  <c r="V4" i="5" s="1"/>
  <c r="U13" i="5"/>
  <c r="V13" i="5" s="1"/>
  <c r="U9" i="5"/>
  <c r="V9" i="5" s="1"/>
  <c r="U21" i="5"/>
  <c r="V21" i="5" s="1"/>
  <c r="U11" i="5"/>
  <c r="V11" i="5" s="1"/>
  <c r="U6" i="5"/>
  <c r="V6" i="5" s="1"/>
  <c r="U7" i="5"/>
  <c r="V7" i="5" s="1"/>
  <c r="U19" i="5"/>
  <c r="V19" i="5" s="1"/>
  <c r="U10" i="5"/>
  <c r="V10" i="5" s="1"/>
  <c r="U14" i="5"/>
  <c r="V14" i="5" s="1"/>
  <c r="U20" i="5"/>
  <c r="V20" i="5" s="1"/>
  <c r="U16" i="5"/>
  <c r="V16" i="5" s="1"/>
  <c r="U26" i="5"/>
  <c r="V26" i="5" s="1"/>
  <c r="U17" i="5"/>
  <c r="V17" i="5" s="1"/>
  <c r="U12" i="5"/>
  <c r="V12" i="5" s="1"/>
  <c r="U3" i="5"/>
  <c r="V3" i="5" s="1"/>
  <c r="W14" i="5" l="1"/>
  <c r="W19" i="5"/>
  <c r="W21" i="5"/>
  <c r="W13" i="5"/>
  <c r="W11" i="5"/>
  <c r="W6" i="5"/>
  <c r="W9" i="5"/>
  <c r="W17" i="5"/>
  <c r="W20" i="5"/>
  <c r="W26" i="5"/>
  <c r="W16" i="5"/>
  <c r="W15" i="5"/>
  <c r="W23" i="5"/>
  <c r="W12" i="5"/>
  <c r="W8" i="5"/>
  <c r="W18" i="5"/>
  <c r="W28" i="5"/>
  <c r="W4" i="5"/>
  <c r="W25" i="5"/>
  <c r="W7" i="5"/>
  <c r="W3" i="5"/>
  <c r="W5" i="5"/>
  <c r="W22" i="5"/>
  <c r="W10" i="5"/>
  <c r="W27" i="5"/>
  <c r="W2" i="5"/>
  <c r="W24" i="5"/>
  <c r="K7" i="10" l="1"/>
  <c r="AA3" i="5" s="1"/>
  <c r="L31" i="10"/>
  <c r="AC27" i="5" s="1"/>
  <c r="K22" i="10"/>
  <c r="L12" i="10"/>
  <c r="AC8" i="5" s="1"/>
  <c r="L28" i="10"/>
  <c r="AC24" i="5" s="1"/>
  <c r="K21" i="10"/>
  <c r="AA17" i="5" s="1"/>
  <c r="L11" i="10"/>
  <c r="AC7" i="5" s="1"/>
  <c r="L29" i="10"/>
  <c r="AC25" i="5" s="1"/>
  <c r="H44" i="11"/>
  <c r="I43" i="11"/>
  <c r="H42" i="11"/>
  <c r="I41" i="11"/>
  <c r="H40" i="11"/>
  <c r="I39" i="11"/>
  <c r="H38" i="11"/>
  <c r="I37" i="11"/>
  <c r="H36" i="11"/>
  <c r="I35" i="11"/>
  <c r="H34" i="11"/>
  <c r="I33" i="11"/>
  <c r="H32" i="11"/>
  <c r="I31" i="11"/>
  <c r="H30" i="11"/>
  <c r="I29" i="11"/>
  <c r="H28" i="11"/>
  <c r="I27" i="11"/>
  <c r="H26" i="11"/>
  <c r="I25" i="11"/>
  <c r="H24" i="11"/>
  <c r="I23" i="11"/>
  <c r="H22" i="11"/>
  <c r="I21" i="11"/>
  <c r="H20" i="11"/>
  <c r="I19" i="11"/>
  <c r="H45" i="11"/>
  <c r="I44" i="11"/>
  <c r="H43" i="11"/>
  <c r="I42" i="11"/>
  <c r="H41" i="11"/>
  <c r="I40" i="11"/>
  <c r="H39" i="11"/>
  <c r="I38" i="11"/>
  <c r="H37" i="11"/>
  <c r="I36" i="11"/>
  <c r="H35" i="11"/>
  <c r="I34" i="11"/>
  <c r="H33" i="11"/>
  <c r="I32" i="11"/>
  <c r="H31" i="11"/>
  <c r="I30" i="11"/>
  <c r="H29" i="11"/>
  <c r="I28" i="11"/>
  <c r="H27" i="11"/>
  <c r="I26" i="11"/>
  <c r="H25" i="11"/>
  <c r="I24" i="11"/>
  <c r="H23" i="11"/>
  <c r="I22" i="11"/>
  <c r="H21" i="11"/>
  <c r="I20" i="11"/>
  <c r="H19" i="11"/>
  <c r="K14" i="10"/>
  <c r="AA10" i="5" s="1"/>
  <c r="K30" i="10"/>
  <c r="AA26" i="5" s="1"/>
  <c r="L20" i="10"/>
  <c r="AC16" i="5" s="1"/>
  <c r="K13" i="10"/>
  <c r="AA9" i="5" s="1"/>
  <c r="K29" i="10"/>
  <c r="AA25" i="5" s="1"/>
  <c r="L19" i="10"/>
  <c r="AC15" i="5" s="1"/>
  <c r="K8" i="10"/>
  <c r="AA4" i="5" s="1"/>
  <c r="K10" i="10"/>
  <c r="AA6" i="5" s="1"/>
  <c r="K18" i="10"/>
  <c r="AA14" i="5" s="1"/>
  <c r="K26" i="10"/>
  <c r="AA22" i="5" s="1"/>
  <c r="L8" i="10"/>
  <c r="AC4" i="5" s="1"/>
  <c r="L16" i="10"/>
  <c r="AC12" i="5" s="1"/>
  <c r="L24" i="10"/>
  <c r="AC20" i="5" s="1"/>
  <c r="K9" i="10"/>
  <c r="AA5" i="5" s="1"/>
  <c r="K17" i="10"/>
  <c r="AA13" i="5" s="1"/>
  <c r="K25" i="10"/>
  <c r="AA21" i="5" s="1"/>
  <c r="L6" i="10"/>
  <c r="AC2" i="5" s="1"/>
  <c r="L15" i="10"/>
  <c r="AC11" i="5" s="1"/>
  <c r="L23" i="10"/>
  <c r="AC19" i="5" s="1"/>
  <c r="L27" i="10"/>
  <c r="AC23" i="5" s="1"/>
  <c r="K6" i="10"/>
  <c r="AA2" i="5" s="1"/>
  <c r="L7" i="10"/>
  <c r="AC3" i="5" s="1"/>
  <c r="K12" i="10"/>
  <c r="AA8" i="5" s="1"/>
  <c r="K16" i="10"/>
  <c r="AA12" i="5" s="1"/>
  <c r="K20" i="10"/>
  <c r="AA16" i="5" s="1"/>
  <c r="K24" i="10"/>
  <c r="AA20" i="5" s="1"/>
  <c r="K28" i="10"/>
  <c r="AA24" i="5" s="1"/>
  <c r="K32" i="10"/>
  <c r="AA28" i="5" s="1"/>
  <c r="L10" i="10"/>
  <c r="AC6" i="5" s="1"/>
  <c r="L14" i="10"/>
  <c r="AC10" i="5" s="1"/>
  <c r="L18" i="10"/>
  <c r="AC14" i="5" s="1"/>
  <c r="L22" i="10"/>
  <c r="AC18" i="5" s="1"/>
  <c r="L26" i="10"/>
  <c r="AC22" i="5" s="1"/>
  <c r="L30" i="10"/>
  <c r="AC26" i="5" s="1"/>
  <c r="K11" i="10"/>
  <c r="AA7" i="5" s="1"/>
  <c r="K15" i="10"/>
  <c r="AA11" i="5" s="1"/>
  <c r="K19" i="10"/>
  <c r="AA15" i="5" s="1"/>
  <c r="K23" i="10"/>
  <c r="AA19" i="5" s="1"/>
  <c r="K27" i="10"/>
  <c r="AA23" i="5" s="1"/>
  <c r="K31" i="10"/>
  <c r="AA27" i="5" s="1"/>
  <c r="L9" i="10"/>
  <c r="AC5" i="5" s="1"/>
  <c r="L13" i="10"/>
  <c r="AC9" i="5" s="1"/>
  <c r="L17" i="10"/>
  <c r="AC13" i="5" s="1"/>
  <c r="L21" i="10"/>
  <c r="AC17" i="5" s="1"/>
  <c r="L25" i="10"/>
  <c r="AC21" i="5" s="1"/>
  <c r="AA18" i="5"/>
  <c r="L32" i="10" l="1"/>
  <c r="I45" i="11"/>
  <c r="AF4" i="5"/>
  <c r="AF6" i="5"/>
  <c r="AF8" i="5"/>
  <c r="AF10" i="5"/>
  <c r="AF12" i="5"/>
  <c r="AF14" i="5"/>
  <c r="AF16" i="5"/>
  <c r="AF18" i="5"/>
  <c r="AF20" i="5"/>
  <c r="AF22" i="5"/>
  <c r="AF24" i="5"/>
  <c r="AF26" i="5"/>
  <c r="AF3" i="5"/>
  <c r="AF5" i="5"/>
  <c r="AF7" i="5"/>
  <c r="AF9" i="5"/>
  <c r="AF11" i="5"/>
  <c r="AF13" i="5"/>
  <c r="AF15" i="5"/>
  <c r="AF17" i="5"/>
  <c r="AF19" i="5"/>
  <c r="AF21" i="5"/>
  <c r="AF23" i="5"/>
  <c r="AF25" i="5"/>
  <c r="AF27" i="5"/>
  <c r="AF2" i="5"/>
  <c r="J19" i="11" s="1"/>
  <c r="AC28" i="5"/>
  <c r="AB28" i="5"/>
  <c r="AD28" i="5"/>
  <c r="AF28" i="5" s="1"/>
  <c r="J36" i="11" l="1"/>
  <c r="J44" i="11"/>
  <c r="J20" i="11"/>
  <c r="J21" i="11"/>
  <c r="J24" i="11"/>
  <c r="J29" i="11"/>
  <c r="J39" i="11"/>
  <c r="J23" i="11"/>
  <c r="J33" i="11"/>
  <c r="J27" i="11"/>
  <c r="J43" i="11"/>
  <c r="J31" i="11"/>
  <c r="J41" i="11"/>
  <c r="J37" i="11"/>
  <c r="J45" i="11"/>
  <c r="J34" i="11"/>
  <c r="J42" i="11"/>
  <c r="J35" i="11"/>
  <c r="J26" i="11"/>
  <c r="J22" i="11"/>
  <c r="J40" i="11"/>
  <c r="J38" i="11"/>
  <c r="J28" i="11"/>
  <c r="J30" i="11"/>
  <c r="J25" i="11"/>
  <c r="J32" i="11"/>
  <c r="M32" i="10"/>
  <c r="M11" i="10"/>
  <c r="M12" i="10" l="1"/>
  <c r="M7" i="10"/>
  <c r="M31" i="10"/>
  <c r="M17" i="10"/>
  <c r="M20" i="10"/>
  <c r="M13" i="10"/>
  <c r="M24" i="10"/>
  <c r="M8" i="10"/>
  <c r="M18" i="10"/>
  <c r="M19" i="10"/>
  <c r="M29" i="10"/>
  <c r="M10" i="10"/>
  <c r="M22" i="10"/>
  <c r="M15" i="10"/>
  <c r="M14" i="10"/>
  <c r="M21" i="10"/>
  <c r="M9" i="10"/>
  <c r="M26" i="10"/>
  <c r="M16" i="10"/>
  <c r="M23" i="10"/>
  <c r="M28" i="10"/>
  <c r="M27" i="10"/>
  <c r="M6" i="10"/>
  <c r="M30" i="10"/>
  <c r="M25" i="10"/>
</calcChain>
</file>

<file path=xl/sharedStrings.xml><?xml version="1.0" encoding="utf-8"?>
<sst xmlns="http://schemas.openxmlformats.org/spreadsheetml/2006/main" count="10781" uniqueCount="115">
  <si>
    <t>RECEPTOR</t>
  </si>
  <si>
    <t>SUMAR.SI</t>
  </si>
  <si>
    <t>JERARQUIA</t>
  </si>
  <si>
    <t>ORDEN</t>
  </si>
  <si>
    <t>RANKING</t>
  </si>
  <si>
    <t>PERSONAL</t>
  </si>
  <si>
    <t>Albania</t>
  </si>
  <si>
    <t>Israel</t>
  </si>
  <si>
    <t>Bulgaria</t>
  </si>
  <si>
    <t>Australia</t>
  </si>
  <si>
    <t>Serbia</t>
  </si>
  <si>
    <t>Malta</t>
  </si>
  <si>
    <t>Georgia</t>
  </si>
  <si>
    <t>Austria</t>
  </si>
  <si>
    <t>Armenia</t>
  </si>
  <si>
    <t>Bosnia &amp; H.</t>
  </si>
  <si>
    <t>Estonia</t>
  </si>
  <si>
    <t>FYR Macedonia</t>
  </si>
  <si>
    <t>Montenegro</t>
  </si>
  <si>
    <t>San Marino</t>
  </si>
  <si>
    <t>Bélgica</t>
  </si>
  <si>
    <t>Chequia</t>
  </si>
  <si>
    <t>Países Bajos</t>
  </si>
  <si>
    <t>Azerbaiyán</t>
  </si>
  <si>
    <t>Hungría</t>
  </si>
  <si>
    <t>Italia</t>
  </si>
  <si>
    <t>Suecia</t>
  </si>
  <si>
    <t>Alemania</t>
  </si>
  <si>
    <t>Francia</t>
  </si>
  <si>
    <t>Polonia</t>
  </si>
  <si>
    <t>Chipre</t>
  </si>
  <si>
    <t>Lituania</t>
  </si>
  <si>
    <t>Croacia</t>
  </si>
  <si>
    <t>Rusia</t>
  </si>
  <si>
    <t>España</t>
  </si>
  <si>
    <t>Letonia</t>
  </si>
  <si>
    <t>Ucrania</t>
  </si>
  <si>
    <t>Reino Unido</t>
  </si>
  <si>
    <t>CLASIFICACIÓN</t>
  </si>
  <si>
    <t>PAÍS</t>
  </si>
  <si>
    <t>PUNTOS</t>
  </si>
  <si>
    <t>DIFERENCIA</t>
  </si>
  <si>
    <t>MOTOS</t>
  </si>
  <si>
    <t>MEDALLAS</t>
  </si>
  <si>
    <t>Creado por Jesús Manuel Rodrigo Céspedes para www.eurovision-spain.com</t>
  </si>
  <si>
    <t>Correo de contacto: jesusm@eurovision-spain.com</t>
  </si>
  <si>
    <t>DEL PAÍS</t>
  </si>
  <si>
    <t>AL PAÍS</t>
  </si>
  <si>
    <t>VALOR JURADO</t>
  </si>
  <si>
    <t>VALOR TELEVOTO</t>
  </si>
  <si>
    <t>INDICE 1</t>
  </si>
  <si>
    <t>INDICE 2</t>
  </si>
  <si>
    <t>JERARQUIA 3</t>
  </si>
  <si>
    <t>DIFERENCIA PUESTOS</t>
  </si>
  <si>
    <t>PUESTO</t>
  </si>
  <si>
    <t>SUMA TELEVOTO</t>
  </si>
  <si>
    <t>Eurovisión (12, 10, 8…)</t>
  </si>
  <si>
    <t>Ranking (25, 24, 23…)</t>
  </si>
  <si>
    <t>Motociclismo (25, 20, 16…)</t>
  </si>
  <si>
    <t>Medallas (3, 2, 1…)</t>
  </si>
  <si>
    <t>Personalizado</t>
  </si>
  <si>
    <t>Portugal</t>
  </si>
  <si>
    <t>AÑO</t>
  </si>
  <si>
    <t>VC MÉTODO</t>
  </si>
  <si>
    <t>VC AÑO</t>
  </si>
  <si>
    <t>Bielorrusia</t>
  </si>
  <si>
    <t>Moldavia</t>
  </si>
  <si>
    <t>Dinamarca</t>
  </si>
  <si>
    <t>Grecia</t>
  </si>
  <si>
    <t>Noruega</t>
  </si>
  <si>
    <t>Rumanía</t>
  </si>
  <si>
    <t>FÓRMULA 1</t>
  </si>
  <si>
    <t>Fórmula 1 (25, 18, 15…)</t>
  </si>
  <si>
    <t>Escalonado (5, 4, 4…)</t>
  </si>
  <si>
    <t>1) MENÚ DE SELECCIÓN</t>
  </si>
  <si>
    <t>3) RESULTADOS Y COMPARATIVA</t>
  </si>
  <si>
    <t>2) TU SISTEMA ELEGIDO</t>
  </si>
  <si>
    <t>Exponencial (12, 9,92, 8,21…)</t>
  </si>
  <si>
    <t>VALOR CONTROL AÑO</t>
  </si>
  <si>
    <t>SISTEMA DE VOTACIÓN</t>
  </si>
  <si>
    <t>VALOR CONTROL SISTEMA</t>
  </si>
  <si>
    <t>ESC</t>
  </si>
  <si>
    <t>ESCALÓN</t>
  </si>
  <si>
    <t>EXP</t>
  </si>
  <si>
    <t>RESULTADO JURADO</t>
  </si>
  <si>
    <t>RESULTADO TELEVOTO</t>
  </si>
  <si>
    <t>SUMA</t>
  </si>
  <si>
    <t>Finlandia</t>
  </si>
  <si>
    <t>Irlanda</t>
  </si>
  <si>
    <t>Eslovenia</t>
  </si>
  <si>
    <t>Islandia</t>
  </si>
  <si>
    <t>Suiza</t>
  </si>
  <si>
    <t>ORDEN DE ACTUACIÓN</t>
  </si>
  <si>
    <t>SIMULADOR DE VOTACIONES 1.2</t>
  </si>
  <si>
    <t>QUIÉNES VOTAN</t>
  </si>
  <si>
    <t>VALOR CONTROL QUIÉN VOTA</t>
  </si>
  <si>
    <t>VC QUIÉN</t>
  </si>
  <si>
    <t>VC TELEVOTO</t>
  </si>
  <si>
    <t>VALOR CONTROL TELEVOTO</t>
  </si>
  <si>
    <t>TELEVOTO O JURADO</t>
  </si>
  <si>
    <t>Solo televoto</t>
  </si>
  <si>
    <t>Solo jurado</t>
  </si>
  <si>
    <t>ESC-10</t>
  </si>
  <si>
    <t>Eurovisión-10 (10, 9, 8…)</t>
  </si>
  <si>
    <t>Descubre que habría pasado en las finales de Eurovisión de 2014 a 2018 con otros sistemas de votación.
Para ello selecciona en el menú superior un año (de 2014 a 2018).
Después selecciona un sistema de votación. El que escojas aparecerá en la columna gris de la tabla central.
También puedes introducir tu propio sistema seleccionando en el menú "Personalizado" y escribiendo tus puntos en la columna "Personal".
Ahora observa cómo cambian los resultados en la tabla de la derecha. La columna "Diferencia" indica la variación de puestos con el resultado real.</t>
  </si>
  <si>
    <t>Votan todos los países</t>
  </si>
  <si>
    <t>Votan solo los finalistas</t>
  </si>
  <si>
    <t>Año:</t>
  </si>
  <si>
    <t>Método de votación:</t>
  </si>
  <si>
    <t>Televoto, jurado o ambos:</t>
  </si>
  <si>
    <t>Qué países votan:</t>
  </si>
  <si>
    <t>Descubre que habría pasado en las finales de Eurovisión con otros sistemas de votación. Puedes elegir:
(1) Año
(2) Método de votación
(3) Televoto, jurado o ambos
(4) Qué países votan
También puedes introducir tu propio sistema seleccionando en el menú "Personalizado" y escribiendo tus puntos en la columna "Personal".
Ahora observa cómo cambian los resultados en la tabla de la derecha. La columna "Diferencia" indica la variación de puestos con el resultado real.</t>
  </si>
  <si>
    <t>Televoto + Jurado</t>
  </si>
  <si>
    <t>SIMULADOR DE VOTACIONES 2.0</t>
  </si>
  <si>
    <t>RESULTADOS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</si>
</sst>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 _€_-;\-* #,##0.00\ _€_-;_-* &quot;-&quot;??\ _€_-;_-@_-"/>
    <numFmt numFmtId="164" formatCode="_-* #,##0\ _€_-;\-* #,##0\ _€_-;_-* &quot;-&quot;??\ _€_-;_-@_-"/>
  </numFmts>
  <fonts count="15" x14ac:knownFonts="1">
    <font>
      <sz val="11"/>
      <color theme="1"/>
      <name val="Calibri"/>
      <family val="2"/>
      <scheme val="minor"/>
    </font>
    <font>
      <sz val="10"/>
      <name val="Arial"/>
      <family val="2"/>
    </font>
    <font>
      <sz val="11"/>
      <color rgb="FF0070C0"/>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2"/>
      <name val="Calibri"/>
      <family val="2"/>
      <scheme val="minor"/>
    </font>
    <font>
      <sz val="12"/>
      <color theme="1"/>
      <name val="Calibri"/>
      <family val="2"/>
      <scheme val="minor"/>
    </font>
    <font>
      <b/>
      <sz val="12"/>
      <color theme="0"/>
      <name val="Calibri"/>
      <family val="2"/>
      <scheme val="minor"/>
    </font>
    <font>
      <b/>
      <sz val="11"/>
      <color theme="0"/>
      <name val="Calibri"/>
      <family val="2"/>
      <scheme val="minor"/>
    </font>
    <font>
      <b/>
      <sz val="18"/>
      <name val="Calibri"/>
      <family val="2"/>
      <scheme val="minor"/>
    </font>
    <font>
      <b/>
      <sz val="12"/>
      <name val="Calibri"/>
      <family val="2"/>
      <scheme val="minor"/>
    </font>
    <font>
      <sz val="11"/>
      <name val="Calibri"/>
      <family val="2"/>
      <scheme val="minor"/>
    </font>
    <font>
      <sz val="11"/>
      <color rgb="FFFF0000"/>
      <name val="Calibri"/>
      <family val="2"/>
      <scheme val="minor"/>
    </font>
    <font>
      <b/>
      <sz val="10"/>
      <color theme="1"/>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2060"/>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7030A0"/>
        <bgColor indexed="64"/>
      </patternFill>
    </fill>
    <fill>
      <patternFill patternType="solid">
        <fgColor rgb="FFFF0000"/>
        <bgColor indexed="64"/>
      </patternFill>
    </fill>
    <fill>
      <patternFill patternType="solid">
        <fgColor rgb="FF00B0F0"/>
        <bgColor indexed="64"/>
      </patternFill>
    </fill>
    <fill>
      <patternFill patternType="solid">
        <fgColor rgb="FF00B050"/>
        <bgColor indexed="64"/>
      </patternFill>
    </fill>
    <fill>
      <patternFill patternType="solid">
        <fgColor theme="3" tint="0.39997558519241921"/>
        <bgColor indexed="64"/>
      </patternFill>
    </fill>
    <fill>
      <patternFill patternType="solid">
        <fgColor rgb="FFFFFF00"/>
        <bgColor indexed="64"/>
      </patternFill>
    </fill>
    <fill>
      <patternFill patternType="solid">
        <fgColor rgb="FF0070C0"/>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FFC000"/>
        <bgColor indexed="64"/>
      </patternFill>
    </fill>
    <fill>
      <patternFill patternType="solid">
        <fgColor theme="5" tint="0.39997558519241921"/>
        <bgColor indexed="64"/>
      </patternFill>
    </fill>
    <fill>
      <patternFill patternType="solid">
        <fgColor rgb="FFC000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2" tint="-0.499984740745262"/>
        <bgColor indexed="64"/>
      </patternFill>
    </fill>
    <fill>
      <patternFill patternType="solid">
        <fgColor rgb="FFFFFF99"/>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3">
    <xf numFmtId="0" fontId="0" fillId="0" borderId="0"/>
    <xf numFmtId="0" fontId="1" fillId="0" borderId="0"/>
    <xf numFmtId="43" fontId="3" fillId="0" borderId="0" applyFont="0" applyFill="0" applyBorder="0" applyAlignment="0" applyProtection="0"/>
  </cellStyleXfs>
  <cellXfs count="149">
    <xf numFmtId="0" fontId="0" fillId="0" borderId="0" xfId="0"/>
    <xf numFmtId="0" fontId="2" fillId="0" borderId="0" xfId="0" applyFont="1"/>
    <xf numFmtId="0" fontId="0" fillId="0" borderId="0" xfId="0" applyProtection="1"/>
    <xf numFmtId="0" fontId="8" fillId="6" borderId="1" xfId="0" applyFont="1" applyFill="1" applyBorder="1" applyAlignment="1" applyProtection="1">
      <alignment horizontal="center"/>
    </xf>
    <xf numFmtId="0" fontId="8" fillId="5" borderId="4" xfId="0" applyFont="1" applyFill="1" applyBorder="1" applyAlignment="1" applyProtection="1">
      <alignment horizontal="center"/>
    </xf>
    <xf numFmtId="0" fontId="8" fillId="8" borderId="3" xfId="0" applyFont="1" applyFill="1" applyBorder="1" applyAlignment="1" applyProtection="1">
      <alignment horizontal="center"/>
    </xf>
    <xf numFmtId="0" fontId="8" fillId="9" borderId="1" xfId="0" applyFont="1" applyFill="1" applyBorder="1" applyAlignment="1" applyProtection="1">
      <alignment horizontal="center"/>
    </xf>
    <xf numFmtId="164" fontId="5" fillId="7" borderId="8" xfId="2" applyNumberFormat="1" applyFont="1" applyFill="1" applyBorder="1" applyProtection="1"/>
    <xf numFmtId="164" fontId="5" fillId="7" borderId="9" xfId="2" applyNumberFormat="1" applyFont="1" applyFill="1" applyBorder="1" applyProtection="1"/>
    <xf numFmtId="0" fontId="0" fillId="0" borderId="0" xfId="0" applyAlignment="1">
      <alignment horizontal="center"/>
    </xf>
    <xf numFmtId="0" fontId="0" fillId="0" borderId="0" xfId="0" applyAlignment="1">
      <alignment vertical="center" wrapText="1"/>
    </xf>
    <xf numFmtId="0" fontId="4" fillId="4" borderId="0" xfId="0" applyFont="1" applyFill="1" applyAlignment="1">
      <alignment horizontal="center" vertical="center" wrapText="1"/>
    </xf>
    <xf numFmtId="0" fontId="0" fillId="0" borderId="0" xfId="0" applyFont="1" applyAlignment="1">
      <alignment vertical="center" wrapText="1"/>
    </xf>
    <xf numFmtId="0" fontId="9" fillId="12" borderId="0" xfId="0" applyFont="1" applyFill="1" applyAlignment="1">
      <alignment horizontal="center" vertical="center" wrapText="1"/>
    </xf>
    <xf numFmtId="0" fontId="9" fillId="9" borderId="0" xfId="0" applyFont="1" applyFill="1" applyAlignment="1">
      <alignment horizontal="center" vertical="center" wrapText="1"/>
    </xf>
    <xf numFmtId="0" fontId="9" fillId="10" borderId="0" xfId="0" applyFont="1" applyFill="1" applyAlignment="1">
      <alignment horizontal="center" vertical="center" wrapText="1"/>
    </xf>
    <xf numFmtId="0" fontId="9" fillId="11" borderId="0" xfId="0" applyFont="1" applyFill="1" applyAlignment="1">
      <alignment horizontal="center" vertical="center" wrapText="1"/>
    </xf>
    <xf numFmtId="0" fontId="0" fillId="0" borderId="11" xfId="0" applyFill="1" applyBorder="1" applyProtection="1"/>
    <xf numFmtId="0" fontId="0" fillId="0" borderId="11" xfId="0" applyBorder="1" applyProtection="1"/>
    <xf numFmtId="0" fontId="0" fillId="0" borderId="13" xfId="0" applyBorder="1" applyProtection="1"/>
    <xf numFmtId="0" fontId="0" fillId="0" borderId="10" xfId="0" applyFill="1" applyBorder="1" applyProtection="1"/>
    <xf numFmtId="0" fontId="0" fillId="0" borderId="0" xfId="0" applyFill="1" applyBorder="1" applyProtection="1"/>
    <xf numFmtId="0" fontId="0" fillId="0" borderId="0" xfId="0" applyBorder="1" applyProtection="1"/>
    <xf numFmtId="0" fontId="0" fillId="0" borderId="5" xfId="0" applyBorder="1" applyProtection="1"/>
    <xf numFmtId="0" fontId="9" fillId="0" borderId="0" xfId="0" applyFont="1" applyFill="1" applyBorder="1" applyProtection="1"/>
    <xf numFmtId="0" fontId="4" fillId="0" borderId="0" xfId="0" applyFont="1" applyFill="1" applyBorder="1" applyProtection="1"/>
    <xf numFmtId="0" fontId="0" fillId="0" borderId="10" xfId="0" applyBorder="1" applyProtection="1"/>
    <xf numFmtId="0" fontId="0" fillId="0" borderId="14" xfId="0" applyBorder="1" applyProtection="1"/>
    <xf numFmtId="0" fontId="0" fillId="0" borderId="6" xfId="0" applyBorder="1" applyProtection="1"/>
    <xf numFmtId="0" fontId="0" fillId="0" borderId="7" xfId="0" applyBorder="1" applyProtection="1"/>
    <xf numFmtId="0" fontId="8" fillId="14" borderId="1" xfId="0" applyFont="1" applyFill="1" applyBorder="1" applyAlignment="1" applyProtection="1">
      <alignment horizontal="center"/>
    </xf>
    <xf numFmtId="0" fontId="5" fillId="0" borderId="0" xfId="0" applyFont="1" applyAlignment="1">
      <alignment horizontal="center" vertical="center" wrapText="1"/>
    </xf>
    <xf numFmtId="0" fontId="0" fillId="0" borderId="10" xfId="0" applyBorder="1"/>
    <xf numFmtId="0" fontId="0" fillId="0" borderId="5" xfId="0" applyBorder="1"/>
    <xf numFmtId="0" fontId="0" fillId="0" borderId="14" xfId="0" applyBorder="1"/>
    <xf numFmtId="0" fontId="0" fillId="0" borderId="7" xfId="0" applyBorder="1"/>
    <xf numFmtId="0" fontId="8" fillId="14" borderId="2" xfId="0" applyFont="1" applyFill="1" applyBorder="1" applyAlignment="1">
      <alignment horizontal="center" vertical="center"/>
    </xf>
    <xf numFmtId="0" fontId="8" fillId="14" borderId="4" xfId="0" applyFont="1" applyFill="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8" fillId="9" borderId="2" xfId="0" applyFont="1" applyFill="1" applyBorder="1" applyAlignment="1">
      <alignment horizontal="center" vertical="center" wrapText="1"/>
    </xf>
    <xf numFmtId="0" fontId="8" fillId="9" borderId="4" xfId="0" applyFont="1" applyFill="1" applyBorder="1" applyAlignment="1">
      <alignment horizontal="center" vertical="center" wrapText="1"/>
    </xf>
    <xf numFmtId="0" fontId="8" fillId="19" borderId="1" xfId="0" applyFont="1" applyFill="1" applyBorder="1" applyAlignment="1" applyProtection="1">
      <alignment horizontal="center" vertical="center"/>
    </xf>
    <xf numFmtId="0" fontId="8" fillId="19" borderId="4" xfId="0" applyFont="1" applyFill="1" applyBorder="1" applyAlignment="1" applyProtection="1">
      <alignment horizontal="center" vertical="center"/>
    </xf>
    <xf numFmtId="0" fontId="8" fillId="19" borderId="3" xfId="0" applyFont="1" applyFill="1" applyBorder="1" applyAlignment="1" applyProtection="1">
      <alignment horizontal="center" vertical="center"/>
    </xf>
    <xf numFmtId="164" fontId="5" fillId="18" borderId="8" xfId="2" applyNumberFormat="1" applyFont="1" applyFill="1" applyBorder="1" applyProtection="1"/>
    <xf numFmtId="164" fontId="5" fillId="18" borderId="9" xfId="2" applyNumberFormat="1" applyFont="1" applyFill="1" applyBorder="1" applyProtection="1"/>
    <xf numFmtId="0" fontId="6" fillId="15" borderId="10" xfId="0" applyFont="1" applyFill="1" applyBorder="1" applyAlignment="1" applyProtection="1">
      <alignment horizontal="center" vertical="center"/>
    </xf>
    <xf numFmtId="0" fontId="6" fillId="15" borderId="0" xfId="0" applyFont="1" applyFill="1" applyBorder="1" applyAlignment="1" applyProtection="1">
      <alignment horizontal="center" vertical="center"/>
    </xf>
    <xf numFmtId="0" fontId="6" fillId="15" borderId="14" xfId="0" applyFont="1" applyFill="1" applyBorder="1" applyAlignment="1" applyProtection="1">
      <alignment horizontal="center" vertical="center"/>
    </xf>
    <xf numFmtId="0" fontId="6" fillId="15" borderId="6" xfId="0" applyFont="1" applyFill="1" applyBorder="1" applyAlignment="1" applyProtection="1">
      <alignment horizontal="center" vertical="center"/>
    </xf>
    <xf numFmtId="0" fontId="6" fillId="20" borderId="13" xfId="0" applyFont="1" applyFill="1" applyBorder="1" applyAlignment="1" applyProtection="1">
      <alignment horizontal="center" vertical="center"/>
      <protection locked="0"/>
    </xf>
    <xf numFmtId="0" fontId="6" fillId="20" borderId="5" xfId="0" applyFont="1" applyFill="1" applyBorder="1" applyAlignment="1" applyProtection="1">
      <alignment horizontal="center" vertical="center"/>
      <protection locked="0"/>
    </xf>
    <xf numFmtId="0" fontId="6" fillId="20" borderId="7" xfId="0" applyFont="1" applyFill="1" applyBorder="1" applyAlignment="1" applyProtection="1">
      <alignment horizontal="center" vertical="center"/>
      <protection locked="0"/>
    </xf>
    <xf numFmtId="0" fontId="11" fillId="15" borderId="12" xfId="0" applyFont="1" applyFill="1" applyBorder="1" applyAlignment="1" applyProtection="1">
      <alignment horizontal="center" vertical="center"/>
    </xf>
    <xf numFmtId="0" fontId="11" fillId="15" borderId="10" xfId="0" applyFont="1" applyFill="1" applyBorder="1" applyAlignment="1" applyProtection="1">
      <alignment horizontal="center" vertical="center"/>
    </xf>
    <xf numFmtId="0" fontId="11" fillId="15" borderId="11" xfId="0" applyFont="1" applyFill="1" applyBorder="1" applyAlignment="1" applyProtection="1">
      <alignment horizontal="center" vertical="center"/>
    </xf>
    <xf numFmtId="0" fontId="11" fillId="15" borderId="0" xfId="0" applyFont="1" applyFill="1" applyBorder="1" applyAlignment="1" applyProtection="1">
      <alignment horizontal="center" vertical="center"/>
    </xf>
    <xf numFmtId="0" fontId="0" fillId="0" borderId="0" xfId="0" applyAlignment="1" applyProtection="1">
      <alignment horizontal="center"/>
      <protection locked="0"/>
    </xf>
    <xf numFmtId="0" fontId="0" fillId="0" borderId="0" xfId="0" applyBorder="1"/>
    <xf numFmtId="0" fontId="0" fillId="0" borderId="0" xfId="0" applyFill="1" applyBorder="1"/>
    <xf numFmtId="0" fontId="0" fillId="0" borderId="6" xfId="0" applyBorder="1"/>
    <xf numFmtId="0" fontId="8" fillId="11" borderId="1" xfId="0" applyFont="1" applyFill="1" applyBorder="1" applyAlignment="1" applyProtection="1">
      <alignment horizontal="center" vertical="center" wrapText="1"/>
    </xf>
    <xf numFmtId="0" fontId="5" fillId="21" borderId="8" xfId="0" applyFont="1" applyFill="1" applyBorder="1" applyAlignment="1">
      <alignment horizontal="center"/>
    </xf>
    <xf numFmtId="0" fontId="5" fillId="21" borderId="9" xfId="0" applyFont="1" applyFill="1" applyBorder="1" applyAlignment="1">
      <alignment horizontal="center"/>
    </xf>
    <xf numFmtId="0" fontId="12" fillId="0" borderId="0" xfId="0" applyFont="1"/>
    <xf numFmtId="0" fontId="12" fillId="0" borderId="0" xfId="0" applyFont="1" applyAlignment="1">
      <alignment horizontal="center"/>
    </xf>
    <xf numFmtId="0" fontId="8" fillId="17" borderId="1" xfId="0" applyFont="1" applyFill="1" applyBorder="1" applyAlignment="1" applyProtection="1">
      <alignment horizontal="center" vertical="center" wrapText="1"/>
    </xf>
    <xf numFmtId="0" fontId="8" fillId="17" borderId="3" xfId="0" applyFont="1" applyFill="1" applyBorder="1" applyAlignment="1">
      <alignment horizontal="center" vertical="center"/>
    </xf>
    <xf numFmtId="0" fontId="8" fillId="11" borderId="3" xfId="0" applyFont="1" applyFill="1" applyBorder="1" applyAlignment="1">
      <alignment horizontal="center" vertical="center"/>
    </xf>
    <xf numFmtId="0" fontId="8" fillId="11" borderId="4" xfId="0" applyFont="1" applyFill="1" applyBorder="1" applyAlignment="1">
      <alignment horizontal="center" vertical="center"/>
    </xf>
    <xf numFmtId="0" fontId="5" fillId="22" borderId="8" xfId="0" applyFont="1" applyFill="1" applyBorder="1" applyAlignment="1">
      <alignment horizontal="center"/>
    </xf>
    <xf numFmtId="0" fontId="5" fillId="22" borderId="9" xfId="0" applyFont="1" applyFill="1" applyBorder="1" applyAlignment="1">
      <alignment horizontal="center"/>
    </xf>
    <xf numFmtId="2" fontId="6" fillId="15" borderId="11" xfId="0" applyNumberFormat="1" applyFont="1" applyFill="1" applyBorder="1" applyAlignment="1" applyProtection="1">
      <alignment horizontal="center" vertical="center"/>
    </xf>
    <xf numFmtId="2" fontId="6" fillId="15" borderId="0" xfId="0" applyNumberFormat="1" applyFont="1" applyFill="1" applyBorder="1" applyAlignment="1" applyProtection="1">
      <alignment horizontal="center" vertical="center"/>
    </xf>
    <xf numFmtId="2" fontId="6" fillId="15" borderId="6" xfId="0" applyNumberFormat="1" applyFont="1" applyFill="1" applyBorder="1" applyAlignment="1" applyProtection="1">
      <alignment horizontal="center" vertical="center"/>
    </xf>
    <xf numFmtId="0" fontId="4" fillId="16" borderId="10" xfId="0" applyFont="1" applyFill="1" applyBorder="1" applyAlignment="1">
      <alignment horizontal="center"/>
    </xf>
    <xf numFmtId="0" fontId="4" fillId="16" borderId="14" xfId="0" applyFont="1" applyFill="1" applyBorder="1" applyAlignment="1">
      <alignment horizontal="center"/>
    </xf>
    <xf numFmtId="0" fontId="0" fillId="0" borderId="12" xfId="0" applyBorder="1"/>
    <xf numFmtId="0" fontId="0" fillId="0" borderId="13" xfId="0" applyBorder="1" applyAlignment="1">
      <alignment horizontal="center"/>
    </xf>
    <xf numFmtId="0" fontId="8" fillId="8" borderId="2" xfId="0" applyFont="1" applyFill="1" applyBorder="1" applyAlignment="1">
      <alignment horizontal="center" vertical="center"/>
    </xf>
    <xf numFmtId="0" fontId="8" fillId="8" borderId="4" xfId="0" applyFont="1" applyFill="1" applyBorder="1" applyAlignment="1">
      <alignment horizontal="center" vertical="center" wrapText="1"/>
    </xf>
    <xf numFmtId="0" fontId="8" fillId="8" borderId="4" xfId="0" applyFont="1" applyFill="1" applyBorder="1" applyAlignment="1">
      <alignment horizontal="center" vertical="center"/>
    </xf>
    <xf numFmtId="0" fontId="8" fillId="23" borderId="2" xfId="0" applyFont="1" applyFill="1" applyBorder="1" applyAlignment="1">
      <alignment horizontal="center" vertical="center" wrapText="1"/>
    </xf>
    <xf numFmtId="0" fontId="8" fillId="23" borderId="4" xfId="0" applyFont="1" applyFill="1" applyBorder="1" applyAlignment="1">
      <alignment horizontal="center" vertical="center" wrapText="1"/>
    </xf>
    <xf numFmtId="0" fontId="5" fillId="3" borderId="1" xfId="0" applyFont="1" applyFill="1" applyBorder="1" applyAlignment="1" applyProtection="1">
      <alignment horizontal="center"/>
      <protection hidden="1"/>
    </xf>
    <xf numFmtId="0" fontId="7" fillId="3" borderId="15" xfId="0" applyNumberFormat="1" applyFont="1" applyFill="1" applyBorder="1" applyAlignment="1" applyProtection="1">
      <alignment horizontal="center"/>
      <protection hidden="1"/>
    </xf>
    <xf numFmtId="0" fontId="7" fillId="3" borderId="8" xfId="0" applyNumberFormat="1" applyFont="1" applyFill="1" applyBorder="1" applyAlignment="1" applyProtection="1">
      <alignment horizontal="center"/>
      <protection hidden="1"/>
    </xf>
    <xf numFmtId="0" fontId="7" fillId="3" borderId="9" xfId="0" applyNumberFormat="1" applyFont="1" applyFill="1" applyBorder="1" applyAlignment="1" applyProtection="1">
      <alignment horizontal="center"/>
      <protection hidden="1"/>
    </xf>
    <xf numFmtId="0" fontId="6" fillId="2" borderId="5" xfId="0" applyFont="1" applyFill="1" applyBorder="1" applyAlignment="1" applyProtection="1">
      <alignment horizontal="center" vertical="center"/>
      <protection locked="0" hidden="1"/>
    </xf>
    <xf numFmtId="0" fontId="6" fillId="2" borderId="7" xfId="0" applyFont="1" applyFill="1" applyBorder="1" applyAlignment="1" applyProtection="1">
      <alignment horizontal="center" vertical="center"/>
      <protection locked="0" hidden="1"/>
    </xf>
    <xf numFmtId="164" fontId="5" fillId="16" borderId="8" xfId="2" applyNumberFormat="1" applyFont="1" applyFill="1" applyBorder="1" applyProtection="1">
      <protection hidden="1"/>
    </xf>
    <xf numFmtId="0" fontId="7" fillId="2" borderId="0" xfId="0" applyFont="1" applyFill="1" applyBorder="1" applyProtection="1">
      <protection hidden="1"/>
    </xf>
    <xf numFmtId="0" fontId="7" fillId="2" borderId="0" xfId="0" applyNumberFormat="1" applyFont="1" applyFill="1" applyBorder="1" applyProtection="1">
      <protection hidden="1"/>
    </xf>
    <xf numFmtId="0" fontId="7" fillId="15" borderId="8" xfId="0" applyFont="1" applyFill="1" applyBorder="1" applyAlignment="1" applyProtection="1">
      <alignment horizontal="center"/>
      <protection hidden="1"/>
    </xf>
    <xf numFmtId="164" fontId="5" fillId="16" borderId="9" xfId="2" applyNumberFormat="1" applyFont="1" applyFill="1" applyBorder="1" applyProtection="1">
      <protection hidden="1"/>
    </xf>
    <xf numFmtId="0" fontId="7" fillId="2" borderId="6" xfId="0" applyFont="1" applyFill="1" applyBorder="1" applyProtection="1">
      <protection hidden="1"/>
    </xf>
    <xf numFmtId="0" fontId="7" fillId="2" borderId="6" xfId="0" applyNumberFormat="1" applyFont="1" applyFill="1" applyBorder="1" applyProtection="1">
      <protection hidden="1"/>
    </xf>
    <xf numFmtId="0" fontId="7" fillId="15" borderId="9" xfId="0" applyFont="1" applyFill="1" applyBorder="1" applyAlignment="1" applyProtection="1">
      <alignment horizontal="center"/>
      <protection hidden="1"/>
    </xf>
    <xf numFmtId="0" fontId="0" fillId="0" borderId="0" xfId="0" applyAlignment="1">
      <alignment horizontal="right"/>
    </xf>
    <xf numFmtId="0" fontId="13" fillId="13" borderId="0" xfId="0" applyFont="1" applyFill="1" applyAlignment="1">
      <alignment horizontal="center"/>
    </xf>
    <xf numFmtId="0" fontId="0" fillId="0" borderId="11" xfId="0" applyFill="1" applyBorder="1" applyProtection="1">
      <protection hidden="1"/>
    </xf>
    <xf numFmtId="0" fontId="9" fillId="0" borderId="0" xfId="0" applyFont="1" applyFill="1" applyBorder="1" applyProtection="1">
      <protection hidden="1"/>
    </xf>
    <xf numFmtId="0" fontId="0" fillId="0" borderId="11" xfId="0" applyBorder="1" applyProtection="1">
      <protection hidden="1"/>
    </xf>
    <xf numFmtId="0" fontId="0" fillId="0" borderId="0" xfId="0" applyProtection="1">
      <protection hidden="1"/>
    </xf>
    <xf numFmtId="0" fontId="0" fillId="0" borderId="10" xfId="0" applyFill="1" applyBorder="1" applyProtection="1">
      <protection hidden="1"/>
    </xf>
    <xf numFmtId="0" fontId="0" fillId="0" borderId="0" xfId="0" applyFill="1" applyBorder="1" applyProtection="1">
      <protection hidden="1"/>
    </xf>
    <xf numFmtId="0" fontId="0" fillId="0" borderId="0" xfId="0" applyBorder="1" applyProtection="1">
      <protection hidden="1"/>
    </xf>
    <xf numFmtId="0" fontId="4" fillId="24" borderId="2" xfId="0" applyFont="1" applyFill="1" applyBorder="1" applyProtection="1">
      <protection hidden="1"/>
    </xf>
    <xf numFmtId="0" fontId="0" fillId="24" borderId="3" xfId="0" applyFill="1" applyBorder="1" applyProtection="1">
      <protection hidden="1"/>
    </xf>
    <xf numFmtId="0" fontId="0" fillId="24" borderId="4" xfId="0" applyFill="1" applyBorder="1" applyProtection="1">
      <protection hidden="1"/>
    </xf>
    <xf numFmtId="0" fontId="8" fillId="6" borderId="1" xfId="0" applyFont="1" applyFill="1" applyBorder="1" applyAlignment="1" applyProtection="1">
      <alignment horizontal="center"/>
      <protection hidden="1"/>
    </xf>
    <xf numFmtId="0" fontId="8" fillId="5" borderId="4" xfId="0" applyFont="1" applyFill="1" applyBorder="1" applyAlignment="1" applyProtection="1">
      <alignment horizontal="center"/>
      <protection hidden="1"/>
    </xf>
    <xf numFmtId="0" fontId="8" fillId="14" borderId="1" xfId="0" applyFont="1" applyFill="1" applyBorder="1" applyAlignment="1" applyProtection="1">
      <alignment horizontal="center"/>
      <protection hidden="1"/>
    </xf>
    <xf numFmtId="0" fontId="8" fillId="8" borderId="3" xfId="0" applyFont="1" applyFill="1" applyBorder="1" applyAlignment="1" applyProtection="1">
      <alignment horizontal="center"/>
      <protection hidden="1"/>
    </xf>
    <xf numFmtId="0" fontId="8" fillId="9" borderId="1" xfId="0" applyFont="1" applyFill="1" applyBorder="1" applyAlignment="1" applyProtection="1">
      <alignment horizontal="center"/>
      <protection hidden="1"/>
    </xf>
    <xf numFmtId="164" fontId="5" fillId="7" borderId="8" xfId="2" applyNumberFormat="1" applyFont="1" applyFill="1" applyBorder="1" applyProtection="1">
      <protection hidden="1"/>
    </xf>
    <xf numFmtId="0" fontId="4" fillId="0" borderId="0" xfId="0" applyFont="1" applyFill="1" applyBorder="1" applyProtection="1">
      <protection hidden="1"/>
    </xf>
    <xf numFmtId="164" fontId="5" fillId="7" borderId="9" xfId="2" applyNumberFormat="1" applyFont="1" applyFill="1" applyBorder="1" applyProtection="1">
      <protection hidden="1"/>
    </xf>
    <xf numFmtId="0" fontId="4" fillId="13" borderId="2" xfId="0" applyFont="1" applyFill="1" applyBorder="1" applyAlignment="1" applyProtection="1">
      <alignment horizontal="center" vertical="center"/>
      <protection hidden="1"/>
    </xf>
    <xf numFmtId="0" fontId="4" fillId="13" borderId="3" xfId="0" applyFont="1" applyFill="1" applyBorder="1" applyAlignment="1" applyProtection="1">
      <alignment horizontal="center" vertical="center"/>
      <protection hidden="1"/>
    </xf>
    <xf numFmtId="0" fontId="4" fillId="13" borderId="4" xfId="0" applyFont="1" applyFill="1" applyBorder="1" applyAlignment="1" applyProtection="1">
      <alignment horizontal="center" vertical="center"/>
      <protection hidden="1"/>
    </xf>
    <xf numFmtId="0" fontId="14" fillId="2" borderId="12" xfId="0" applyFont="1" applyFill="1" applyBorder="1" applyAlignment="1" applyProtection="1">
      <alignment horizontal="left" vertical="top" wrapText="1"/>
      <protection hidden="1"/>
    </xf>
    <xf numFmtId="0" fontId="14" fillId="2" borderId="11" xfId="0" applyFont="1" applyFill="1" applyBorder="1" applyAlignment="1" applyProtection="1">
      <alignment horizontal="left" vertical="top" wrapText="1"/>
      <protection hidden="1"/>
    </xf>
    <xf numFmtId="0" fontId="14" fillId="2" borderId="13" xfId="0" applyFont="1" applyFill="1" applyBorder="1" applyAlignment="1" applyProtection="1">
      <alignment horizontal="left" vertical="top" wrapText="1"/>
      <protection hidden="1"/>
    </xf>
    <xf numFmtId="0" fontId="14" fillId="2" borderId="10" xfId="0" applyFont="1" applyFill="1" applyBorder="1" applyAlignment="1" applyProtection="1">
      <alignment horizontal="left" vertical="top" wrapText="1"/>
      <protection hidden="1"/>
    </xf>
    <xf numFmtId="0" fontId="14" fillId="2" borderId="0" xfId="0" applyFont="1" applyFill="1" applyBorder="1" applyAlignment="1" applyProtection="1">
      <alignment horizontal="left" vertical="top" wrapText="1"/>
      <protection hidden="1"/>
    </xf>
    <xf numFmtId="0" fontId="14" fillId="2" borderId="5" xfId="0" applyFont="1" applyFill="1" applyBorder="1" applyAlignment="1" applyProtection="1">
      <alignment horizontal="left" vertical="top" wrapText="1"/>
      <protection hidden="1"/>
    </xf>
    <xf numFmtId="0" fontId="14" fillId="2" borderId="14" xfId="0" applyFont="1" applyFill="1" applyBorder="1" applyAlignment="1" applyProtection="1">
      <alignment horizontal="left" vertical="top" wrapText="1"/>
      <protection hidden="1"/>
    </xf>
    <xf numFmtId="0" fontId="14" fillId="2" borderId="6" xfId="0" applyFont="1" applyFill="1" applyBorder="1" applyAlignment="1" applyProtection="1">
      <alignment horizontal="left" vertical="top" wrapText="1"/>
      <protection hidden="1"/>
    </xf>
    <xf numFmtId="0" fontId="14" fillId="2" borderId="7" xfId="0" applyFont="1" applyFill="1" applyBorder="1" applyAlignment="1" applyProtection="1">
      <alignment horizontal="left" vertical="top" wrapText="1"/>
      <protection hidden="1"/>
    </xf>
    <xf numFmtId="0" fontId="10" fillId="2" borderId="2" xfId="0" applyFont="1" applyFill="1" applyBorder="1" applyAlignment="1" applyProtection="1">
      <alignment horizontal="center" vertical="center"/>
      <protection hidden="1"/>
    </xf>
    <xf numFmtId="0" fontId="10" fillId="2" borderId="3" xfId="0" applyFont="1" applyFill="1" applyBorder="1" applyAlignment="1" applyProtection="1">
      <alignment horizontal="center" vertical="center"/>
      <protection hidden="1"/>
    </xf>
    <xf numFmtId="0" fontId="10" fillId="2" borderId="4" xfId="0" applyFont="1" applyFill="1" applyBorder="1" applyAlignment="1" applyProtection="1">
      <alignment horizontal="center" vertical="center"/>
      <protection hidden="1"/>
    </xf>
    <xf numFmtId="0" fontId="5" fillId="2" borderId="12" xfId="0" applyFont="1" applyFill="1" applyBorder="1" applyAlignment="1" applyProtection="1">
      <alignment horizontal="center" vertical="top" wrapText="1"/>
    </xf>
    <xf numFmtId="0" fontId="5" fillId="2" borderId="11" xfId="0" applyFont="1" applyFill="1" applyBorder="1" applyAlignment="1" applyProtection="1">
      <alignment horizontal="center" vertical="top" wrapText="1"/>
    </xf>
    <xf numFmtId="0" fontId="5" fillId="2" borderId="13" xfId="0" applyFont="1" applyFill="1" applyBorder="1" applyAlignment="1" applyProtection="1">
      <alignment horizontal="center" vertical="top" wrapText="1"/>
    </xf>
    <xf numFmtId="0" fontId="5" fillId="2" borderId="10" xfId="0" applyFont="1" applyFill="1" applyBorder="1" applyAlignment="1" applyProtection="1">
      <alignment horizontal="center" vertical="top" wrapText="1"/>
    </xf>
    <xf numFmtId="0" fontId="5" fillId="2" borderId="0" xfId="0" applyFont="1" applyFill="1" applyBorder="1" applyAlignment="1" applyProtection="1">
      <alignment horizontal="center" vertical="top" wrapText="1"/>
    </xf>
    <xf numFmtId="0" fontId="5" fillId="2" borderId="5" xfId="0" applyFont="1" applyFill="1" applyBorder="1" applyAlignment="1" applyProtection="1">
      <alignment horizontal="center" vertical="top" wrapText="1"/>
    </xf>
    <xf numFmtId="0" fontId="5" fillId="2" borderId="14" xfId="0" applyFont="1" applyFill="1" applyBorder="1" applyAlignment="1" applyProtection="1">
      <alignment horizontal="center" vertical="top" wrapText="1"/>
    </xf>
    <xf numFmtId="0" fontId="5" fillId="2" borderId="6" xfId="0" applyFont="1" applyFill="1" applyBorder="1" applyAlignment="1" applyProtection="1">
      <alignment horizontal="center" vertical="top" wrapText="1"/>
    </xf>
    <xf numFmtId="0" fontId="5" fillId="2" borderId="7" xfId="0" applyFont="1" applyFill="1" applyBorder="1" applyAlignment="1" applyProtection="1">
      <alignment horizontal="center" vertical="top" wrapText="1"/>
    </xf>
    <xf numFmtId="0" fontId="4" fillId="13" borderId="2" xfId="0" applyFont="1" applyFill="1" applyBorder="1" applyAlignment="1" applyProtection="1">
      <alignment horizontal="center" vertical="center"/>
    </xf>
    <xf numFmtId="0" fontId="4" fillId="13" borderId="3" xfId="0" applyFont="1" applyFill="1" applyBorder="1" applyAlignment="1" applyProtection="1">
      <alignment horizontal="center" vertical="center"/>
    </xf>
    <xf numFmtId="0" fontId="4" fillId="13" borderId="4" xfId="0" applyFont="1" applyFill="1" applyBorder="1" applyAlignment="1" applyProtection="1">
      <alignment horizontal="center" vertical="center"/>
    </xf>
    <xf numFmtId="0" fontId="10" fillId="2" borderId="2" xfId="0" applyFont="1" applyFill="1" applyBorder="1" applyAlignment="1" applyProtection="1">
      <alignment horizontal="center" vertical="center"/>
    </xf>
    <xf numFmtId="0" fontId="10" fillId="2" borderId="3" xfId="0" applyFont="1" applyFill="1" applyBorder="1" applyAlignment="1" applyProtection="1">
      <alignment horizontal="center" vertical="center"/>
    </xf>
    <xf numFmtId="0" fontId="10" fillId="2" borderId="4" xfId="0" applyFont="1" applyFill="1" applyBorder="1" applyAlignment="1" applyProtection="1">
      <alignment horizontal="center" vertical="center"/>
    </xf>
  </cellXfs>
  <cellStyles count="3">
    <cellStyle name="Millares" xfId="2" builtinId="3"/>
    <cellStyle name="Normal" xfId="0" builtinId="0"/>
    <cellStyle name="Normal 2" xfId="1" xr:uid="{00000000-0005-0000-0000-000002000000}"/>
  </cellStyles>
  <dxfs count="2">
    <dxf>
      <font>
        <color theme="0"/>
      </font>
    </dxf>
    <dxf>
      <font>
        <color theme="0"/>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Drop" dropLines="10" dropStyle="combo" dx="22" fmlaLink="Calculadora!$J$2" fmlaRange="'Tablas auxiliares'!$E$2:$E$10" sel="1" val="0"/>
</file>

<file path=xl/ctrlProps/ctrlProp2.xml><?xml version="1.0" encoding="utf-8"?>
<formControlPr xmlns="http://schemas.microsoft.com/office/spreadsheetml/2009/9/main" objectType="Drop" dropStyle="combo" dx="16" fmlaLink="Calculadora!$K$2" fmlaRange="'Tablas auxiliares'!$B$2:$B$6" sel="1" val="0"/>
</file>

<file path=xl/ctrlProps/ctrlProp3.xml><?xml version="1.0" encoding="utf-8"?>
<formControlPr xmlns="http://schemas.microsoft.com/office/spreadsheetml/2009/9/main" objectType="Drop" dropLines="2" dropStyle="combo" dx="22" fmlaLink="Calculadora!$L$2" fmlaRange="'Tablas auxiliares'!$AJ$2:$AJ$3" sel="1" val="0"/>
</file>

<file path=xl/ctrlProps/ctrlProp4.xml><?xml version="1.0" encoding="utf-8"?>
<formControlPr xmlns="http://schemas.microsoft.com/office/spreadsheetml/2009/9/main" objectType="Drop" dropLines="3" dropStyle="combo" dx="22" fmlaLink="Calculadora!$M$2" fmlaRange="'Tablas auxiliares'!$AM$2:$AM$4" sel="1" val="0"/>
</file>

<file path=xl/ctrlProps/ctrlProp5.xml><?xml version="1.0" encoding="utf-8"?>
<formControlPr xmlns="http://schemas.microsoft.com/office/spreadsheetml/2009/9/main" objectType="Drop" dropLines="10" dropStyle="combo" dx="22" fmlaLink="Calculadora!$J$2" fmlaRange="'Tablas auxiliares'!$E$2:$E$10" sel="1" val="0"/>
</file>

<file path=xl/ctrlProps/ctrlProp6.xml><?xml version="1.0" encoding="utf-8"?>
<formControlPr xmlns="http://schemas.microsoft.com/office/spreadsheetml/2009/9/main" objectType="Drop" dropStyle="combo" dx="16" fmlaLink="Calculadora!$K$2" fmlaRange="'Tablas auxiliares'!$B$2:$B$6" sel="1" val="0"/>
</file>

<file path=xl/ctrlProps/ctrlProp7.xml><?xml version="1.0" encoding="utf-8"?>
<formControlPr xmlns="http://schemas.microsoft.com/office/spreadsheetml/2009/9/main" objectType="Drop" dropLines="2" dropStyle="combo" dx="22" fmlaLink="Calculadora!$L$2" fmlaRange="'Tablas auxiliares'!$AJ$2:$AJ$3" sel="1" val="0"/>
</file>

<file path=xl/ctrlProps/ctrlProp8.xml><?xml version="1.0" encoding="utf-8"?>
<formControlPr xmlns="http://schemas.microsoft.com/office/spreadsheetml/2009/9/main" objectType="Drop" dropLines="3" dropStyle="combo" dx="22" fmlaLink="Calculadora!$M$2" fmlaRange="'Tablas auxiliares'!$AM$2:$AM$4"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13</xdr:col>
          <xdr:colOff>0</xdr:colOff>
          <xdr:row>8</xdr:row>
          <xdr:rowOff>200025</xdr:rowOff>
        </xdr:to>
        <xdr:sp macro="" textlink="">
          <xdr:nvSpPr>
            <xdr:cNvPr id="16385" name="Lista desplegable 7" hidden="1">
              <a:extLst>
                <a:ext uri="{63B3BB69-23CF-44E3-9099-C40C66FF867C}">
                  <a14:compatExt spid="_x0000_s16385"/>
                </a:ext>
                <a:ext uri="{FF2B5EF4-FFF2-40B4-BE49-F238E27FC236}">
                  <a16:creationId xmlns:a16="http://schemas.microsoft.com/office/drawing/2014/main" id="{00000000-0008-0000-00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xdr:row>
          <xdr:rowOff>0</xdr:rowOff>
        </xdr:from>
        <xdr:to>
          <xdr:col>13</xdr:col>
          <xdr:colOff>0</xdr:colOff>
          <xdr:row>6</xdr:row>
          <xdr:rowOff>200025</xdr:rowOff>
        </xdr:to>
        <xdr:sp macro="" textlink="">
          <xdr:nvSpPr>
            <xdr:cNvPr id="16386" name="Drop Down 2" hidden="1">
              <a:extLst>
                <a:ext uri="{63B3BB69-23CF-44E3-9099-C40C66FF867C}">
                  <a14:compatExt spid="_x0000_s16386"/>
                </a:ext>
                <a:ext uri="{FF2B5EF4-FFF2-40B4-BE49-F238E27FC236}">
                  <a16:creationId xmlns:a16="http://schemas.microsoft.com/office/drawing/2014/main" id="{00000000-0008-0000-00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0</xdr:rowOff>
        </xdr:from>
        <xdr:to>
          <xdr:col>13</xdr:col>
          <xdr:colOff>0</xdr:colOff>
          <xdr:row>13</xdr:row>
          <xdr:rowOff>28575</xdr:rowOff>
        </xdr:to>
        <xdr:sp macro="" textlink="">
          <xdr:nvSpPr>
            <xdr:cNvPr id="16387" name="Drop Down 3" hidden="1">
              <a:extLst>
                <a:ext uri="{63B3BB69-23CF-44E3-9099-C40C66FF867C}">
                  <a14:compatExt spid="_x0000_s16387"/>
                </a:ext>
                <a:ext uri="{FF2B5EF4-FFF2-40B4-BE49-F238E27FC236}">
                  <a16:creationId xmlns:a16="http://schemas.microsoft.com/office/drawing/2014/main" id="{00000000-0008-0000-00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13</xdr:col>
          <xdr:colOff>0</xdr:colOff>
          <xdr:row>10</xdr:row>
          <xdr:rowOff>200025</xdr:rowOff>
        </xdr:to>
        <xdr:sp macro="" textlink="">
          <xdr:nvSpPr>
            <xdr:cNvPr id="16388" name="Drop Down 4" hidden="1">
              <a:extLst>
                <a:ext uri="{63B3BB69-23CF-44E3-9099-C40C66FF867C}">
                  <a14:compatExt spid="_x0000_s16388"/>
                </a:ext>
                <a:ext uri="{FF2B5EF4-FFF2-40B4-BE49-F238E27FC236}">
                  <a16:creationId xmlns:a16="http://schemas.microsoft.com/office/drawing/2014/main" id="{00000000-0008-0000-00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5</xdr:row>
          <xdr:rowOff>47625</xdr:rowOff>
        </xdr:from>
        <xdr:to>
          <xdr:col>3</xdr:col>
          <xdr:colOff>1390650</xdr:colOff>
          <xdr:row>6</xdr:row>
          <xdr:rowOff>57150</xdr:rowOff>
        </xdr:to>
        <xdr:sp macro="" textlink="">
          <xdr:nvSpPr>
            <xdr:cNvPr id="13313" name="Lista desplegable 7"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xdr:row>
          <xdr:rowOff>9525</xdr:rowOff>
        </xdr:from>
        <xdr:to>
          <xdr:col>3</xdr:col>
          <xdr:colOff>1390650</xdr:colOff>
          <xdr:row>4</xdr:row>
          <xdr:rowOff>190500</xdr:rowOff>
        </xdr:to>
        <xdr:sp macro="" textlink="">
          <xdr:nvSpPr>
            <xdr:cNvPr id="13314" name="Drop Down 2"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0</xdr:row>
          <xdr:rowOff>228600</xdr:rowOff>
        </xdr:from>
        <xdr:to>
          <xdr:col>7</xdr:col>
          <xdr:colOff>695325</xdr:colOff>
          <xdr:row>1</xdr:row>
          <xdr:rowOff>123825</xdr:rowOff>
        </xdr:to>
        <xdr:sp macro="" textlink="">
          <xdr:nvSpPr>
            <xdr:cNvPr id="13315" name="Drop Down 3" hidden="1">
              <a:extLst>
                <a:ext uri="{63B3BB69-23CF-44E3-9099-C40C66FF867C}">
                  <a14:compatExt spid="_x0000_s13315"/>
                </a:ext>
                <a:ext uri="{FF2B5EF4-FFF2-40B4-BE49-F238E27FC236}">
                  <a16:creationId xmlns:a16="http://schemas.microsoft.com/office/drawing/2014/main" id="{00000000-0008-0000-01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0</xdr:row>
          <xdr:rowOff>228600</xdr:rowOff>
        </xdr:from>
        <xdr:to>
          <xdr:col>11</xdr:col>
          <xdr:colOff>95250</xdr:colOff>
          <xdr:row>1</xdr:row>
          <xdr:rowOff>123825</xdr:rowOff>
        </xdr:to>
        <xdr:sp macro="" textlink="">
          <xdr:nvSpPr>
            <xdr:cNvPr id="13316" name="Drop Down 4" hidden="1">
              <a:extLst>
                <a:ext uri="{63B3BB69-23CF-44E3-9099-C40C66FF867C}">
                  <a14:compatExt spid="_x0000_s13316"/>
                </a:ext>
                <a:ext uri="{FF2B5EF4-FFF2-40B4-BE49-F238E27FC236}">
                  <a16:creationId xmlns:a16="http://schemas.microsoft.com/office/drawing/2014/main" id="{00000000-0008-0000-01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1.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image" Target="../media/image1.png"/></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image" Target="../media/image1.png"/></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45"/>
  <sheetViews>
    <sheetView showGridLines="0" tabSelected="1" zoomScaleNormal="100" zoomScaleSheetLayoutView="100" workbookViewId="0">
      <selection sqref="A1:E1"/>
    </sheetView>
  </sheetViews>
  <sheetFormatPr baseColWidth="10" defaultRowHeight="15" x14ac:dyDescent="0.25"/>
  <cols>
    <col min="1" max="1" width="4.28515625" style="104" customWidth="1"/>
    <col min="2" max="3" width="11.42578125" style="104" customWidth="1"/>
    <col min="4" max="4" width="21" style="104" customWidth="1"/>
    <col min="5" max="5" width="14.42578125" style="104" customWidth="1"/>
    <col min="6" max="6" width="7.5703125" style="104" customWidth="1"/>
    <col min="7" max="7" width="15.28515625" style="104" bestFit="1" customWidth="1"/>
    <col min="8" max="9" width="13.7109375" style="104" customWidth="1"/>
    <col min="10" max="10" width="12.28515625" style="104" bestFit="1" customWidth="1"/>
    <col min="11" max="11" width="4.28515625" style="104" customWidth="1"/>
    <col min="12" max="14" width="13.28515625" style="104" customWidth="1"/>
    <col min="15" max="15" width="4.28515625" style="104" customWidth="1"/>
    <col min="16" max="16384" width="11.42578125" style="104"/>
  </cols>
  <sheetData>
    <row r="1" spans="1:24" ht="24" thickBot="1" x14ac:dyDescent="0.3">
      <c r="A1" s="131" t="s">
        <v>113</v>
      </c>
      <c r="B1" s="132"/>
      <c r="C1" s="132"/>
      <c r="D1" s="132"/>
      <c r="E1" s="133"/>
      <c r="F1" s="101"/>
      <c r="G1" s="101"/>
      <c r="H1" s="102" t="s">
        <v>44</v>
      </c>
      <c r="I1" s="101"/>
      <c r="J1" s="101"/>
      <c r="K1" s="101"/>
      <c r="L1" s="101"/>
      <c r="M1" s="101"/>
      <c r="N1" s="101"/>
      <c r="O1" s="101"/>
      <c r="P1" s="101"/>
      <c r="Q1" s="103"/>
      <c r="R1" s="103"/>
      <c r="S1" s="103"/>
      <c r="T1" s="103"/>
      <c r="U1" s="103"/>
      <c r="V1" s="103"/>
      <c r="W1" s="103"/>
      <c r="X1" s="103"/>
    </row>
    <row r="2" spans="1:24" x14ac:dyDescent="0.25">
      <c r="A2" s="105"/>
      <c r="B2" s="106"/>
      <c r="C2" s="106"/>
      <c r="D2" s="106"/>
      <c r="E2" s="106"/>
      <c r="F2" s="106"/>
      <c r="G2" s="106"/>
      <c r="H2" s="102" t="s">
        <v>45</v>
      </c>
      <c r="I2" s="106"/>
      <c r="J2" s="106"/>
      <c r="K2" s="106"/>
      <c r="L2" s="106"/>
      <c r="M2" s="106"/>
      <c r="N2" s="106"/>
      <c r="O2" s="106"/>
      <c r="P2" s="106"/>
      <c r="Q2" s="107"/>
      <c r="R2" s="107"/>
      <c r="S2" s="107"/>
      <c r="T2" s="107"/>
      <c r="U2" s="107"/>
      <c r="V2" s="107"/>
      <c r="W2" s="107"/>
      <c r="X2" s="107"/>
    </row>
    <row r="3" spans="1:24" ht="14.1" customHeight="1" thickBot="1" x14ac:dyDescent="0.3">
      <c r="A3" s="105"/>
      <c r="E3" s="106"/>
      <c r="O3" s="106"/>
      <c r="P3" s="106"/>
      <c r="Q3" s="107"/>
      <c r="R3" s="107"/>
      <c r="S3" s="107"/>
      <c r="T3" s="107"/>
      <c r="U3" s="107"/>
      <c r="V3" s="107"/>
      <c r="W3" s="107"/>
      <c r="X3" s="107"/>
    </row>
    <row r="4" spans="1:24" ht="14.1" customHeight="1" thickBot="1" x14ac:dyDescent="0.3">
      <c r="A4" s="105"/>
      <c r="B4" s="122" t="s">
        <v>111</v>
      </c>
      <c r="C4" s="123"/>
      <c r="D4" s="123"/>
      <c r="E4" s="123"/>
      <c r="F4" s="123"/>
      <c r="G4" s="123"/>
      <c r="H4" s="124"/>
      <c r="J4" s="119" t="s">
        <v>74</v>
      </c>
      <c r="K4" s="120"/>
      <c r="L4" s="120"/>
      <c r="M4" s="121"/>
      <c r="N4" s="106"/>
      <c r="O4" s="106"/>
      <c r="P4" s="106"/>
      <c r="Q4" s="107"/>
      <c r="R4" s="107"/>
      <c r="S4" s="107"/>
      <c r="T4" s="107"/>
      <c r="U4" s="107"/>
      <c r="V4" s="107"/>
      <c r="W4" s="107"/>
      <c r="X4" s="107"/>
    </row>
    <row r="5" spans="1:24" ht="14.1" customHeight="1" thickBot="1" x14ac:dyDescent="0.3">
      <c r="A5" s="105"/>
      <c r="B5" s="125"/>
      <c r="C5" s="126"/>
      <c r="D5" s="126"/>
      <c r="E5" s="126"/>
      <c r="F5" s="126"/>
      <c r="G5" s="126"/>
      <c r="H5" s="127"/>
      <c r="O5" s="106"/>
      <c r="P5" s="106"/>
      <c r="Q5" s="107"/>
      <c r="R5" s="107"/>
      <c r="S5" s="107"/>
      <c r="T5" s="107"/>
      <c r="U5" s="107"/>
      <c r="V5" s="107"/>
      <c r="W5" s="107"/>
      <c r="X5" s="107"/>
    </row>
    <row r="6" spans="1:24" ht="14.1" customHeight="1" thickBot="1" x14ac:dyDescent="0.3">
      <c r="A6" s="105"/>
      <c r="B6" s="125"/>
      <c r="C6" s="126"/>
      <c r="D6" s="126"/>
      <c r="E6" s="126"/>
      <c r="F6" s="126"/>
      <c r="G6" s="126"/>
      <c r="H6" s="127"/>
      <c r="J6" s="108" t="s">
        <v>107</v>
      </c>
      <c r="K6" s="109"/>
      <c r="L6" s="109"/>
      <c r="M6" s="110"/>
      <c r="O6" s="106"/>
      <c r="P6" s="106"/>
      <c r="Q6" s="107"/>
      <c r="R6" s="107"/>
      <c r="S6" s="107"/>
      <c r="T6" s="107"/>
      <c r="U6" s="107"/>
      <c r="V6" s="107"/>
      <c r="W6" s="107"/>
      <c r="X6" s="107"/>
    </row>
    <row r="7" spans="1:24" ht="20.25" customHeight="1" thickBot="1" x14ac:dyDescent="0.3">
      <c r="A7" s="105"/>
      <c r="B7" s="125"/>
      <c r="C7" s="126"/>
      <c r="D7" s="126"/>
      <c r="E7" s="126"/>
      <c r="F7" s="126"/>
      <c r="G7" s="126"/>
      <c r="H7" s="127"/>
      <c r="O7" s="106"/>
      <c r="P7" s="106"/>
      <c r="Q7" s="107"/>
      <c r="R7" s="107"/>
      <c r="S7" s="107"/>
      <c r="T7" s="107"/>
      <c r="U7" s="107"/>
      <c r="V7" s="107"/>
      <c r="W7" s="107"/>
      <c r="X7" s="107"/>
    </row>
    <row r="8" spans="1:24" ht="14.1" customHeight="1" thickBot="1" x14ac:dyDescent="0.3">
      <c r="A8" s="105"/>
      <c r="B8" s="125"/>
      <c r="C8" s="126"/>
      <c r="D8" s="126"/>
      <c r="E8" s="126"/>
      <c r="F8" s="126"/>
      <c r="G8" s="126"/>
      <c r="H8" s="127"/>
      <c r="J8" s="108" t="s">
        <v>108</v>
      </c>
      <c r="K8" s="109"/>
      <c r="L8" s="109"/>
      <c r="M8" s="110"/>
      <c r="O8" s="106"/>
      <c r="P8" s="106"/>
      <c r="Q8" s="107"/>
      <c r="R8" s="107"/>
      <c r="S8" s="107"/>
      <c r="T8" s="107"/>
      <c r="U8" s="107"/>
      <c r="V8" s="107"/>
      <c r="W8" s="107"/>
      <c r="X8" s="107"/>
    </row>
    <row r="9" spans="1:24" ht="20.25" customHeight="1" thickBot="1" x14ac:dyDescent="0.3">
      <c r="A9" s="105"/>
      <c r="B9" s="125"/>
      <c r="C9" s="126"/>
      <c r="D9" s="126"/>
      <c r="E9" s="126"/>
      <c r="F9" s="126"/>
      <c r="G9" s="126"/>
      <c r="H9" s="127"/>
      <c r="O9" s="106"/>
      <c r="P9" s="106"/>
      <c r="Q9" s="107"/>
      <c r="R9" s="107"/>
      <c r="S9" s="107"/>
      <c r="T9" s="107"/>
      <c r="U9" s="107"/>
      <c r="V9" s="107"/>
      <c r="W9" s="107"/>
      <c r="X9" s="107"/>
    </row>
    <row r="10" spans="1:24" ht="14.1" customHeight="1" thickBot="1" x14ac:dyDescent="0.3">
      <c r="A10" s="105"/>
      <c r="B10" s="125"/>
      <c r="C10" s="126"/>
      <c r="D10" s="126"/>
      <c r="E10" s="126"/>
      <c r="F10" s="126"/>
      <c r="G10" s="126"/>
      <c r="H10" s="127"/>
      <c r="J10" s="108" t="s">
        <v>109</v>
      </c>
      <c r="K10" s="109"/>
      <c r="L10" s="109"/>
      <c r="M10" s="110"/>
      <c r="O10" s="106"/>
      <c r="P10" s="106"/>
      <c r="Q10" s="107"/>
      <c r="R10" s="107"/>
      <c r="S10" s="107"/>
      <c r="T10" s="107"/>
      <c r="U10" s="107"/>
      <c r="V10" s="107"/>
      <c r="W10" s="107"/>
      <c r="X10" s="107"/>
    </row>
    <row r="11" spans="1:24" ht="20.25" customHeight="1" thickBot="1" x14ac:dyDescent="0.3">
      <c r="A11" s="105"/>
      <c r="B11" s="125"/>
      <c r="C11" s="126"/>
      <c r="D11" s="126"/>
      <c r="E11" s="126"/>
      <c r="F11" s="126"/>
      <c r="G11" s="126"/>
      <c r="H11" s="127"/>
      <c r="O11" s="106"/>
      <c r="P11" s="106"/>
      <c r="Q11" s="107"/>
      <c r="R11" s="107"/>
      <c r="S11" s="107"/>
      <c r="T11" s="107"/>
      <c r="U11" s="107"/>
      <c r="V11" s="107"/>
      <c r="W11" s="107"/>
      <c r="X11" s="107"/>
    </row>
    <row r="12" spans="1:24" ht="14.1" customHeight="1" thickBot="1" x14ac:dyDescent="0.3">
      <c r="A12" s="105"/>
      <c r="B12" s="125"/>
      <c r="C12" s="126"/>
      <c r="D12" s="126"/>
      <c r="E12" s="126"/>
      <c r="F12" s="126"/>
      <c r="G12" s="126"/>
      <c r="H12" s="127"/>
      <c r="J12" s="108" t="s">
        <v>110</v>
      </c>
      <c r="K12" s="109"/>
      <c r="L12" s="109"/>
      <c r="M12" s="110"/>
      <c r="O12" s="106"/>
      <c r="P12" s="106"/>
      <c r="Q12" s="107"/>
      <c r="R12" s="107"/>
      <c r="S12" s="107"/>
      <c r="T12" s="107"/>
      <c r="U12" s="107"/>
      <c r="V12" s="107"/>
      <c r="W12" s="107"/>
      <c r="X12" s="107"/>
    </row>
    <row r="13" spans="1:24" ht="14.1" customHeight="1" thickBot="1" x14ac:dyDescent="0.3">
      <c r="A13" s="105"/>
      <c r="B13" s="128"/>
      <c r="C13" s="129"/>
      <c r="D13" s="129"/>
      <c r="E13" s="129"/>
      <c r="F13" s="129"/>
      <c r="G13" s="129"/>
      <c r="H13" s="130"/>
      <c r="O13" s="106"/>
      <c r="P13" s="106"/>
      <c r="Q13" s="107"/>
      <c r="R13" s="107"/>
      <c r="S13" s="107"/>
      <c r="T13" s="107"/>
      <c r="U13" s="107"/>
      <c r="V13" s="107"/>
      <c r="W13" s="107"/>
      <c r="X13" s="107"/>
    </row>
    <row r="14" spans="1:24" ht="14.1" customHeight="1" x14ac:dyDescent="0.25">
      <c r="A14" s="105"/>
      <c r="B14" s="106"/>
      <c r="C14" s="106"/>
      <c r="D14" s="106"/>
      <c r="E14" s="106"/>
      <c r="O14" s="106"/>
      <c r="P14" s="106"/>
      <c r="Q14" s="107"/>
      <c r="R14" s="107"/>
      <c r="S14" s="107"/>
      <c r="T14" s="107"/>
      <c r="U14" s="107"/>
      <c r="V14" s="107"/>
      <c r="W14" s="107"/>
      <c r="X14" s="107"/>
    </row>
    <row r="15" spans="1:24" ht="14.1" customHeight="1" thickBot="1" x14ac:dyDescent="0.3">
      <c r="A15" s="105"/>
      <c r="B15" s="106"/>
      <c r="C15" s="106"/>
      <c r="D15" s="106"/>
      <c r="E15" s="106"/>
      <c r="O15" s="106"/>
      <c r="P15" s="106"/>
      <c r="Q15" s="107"/>
      <c r="R15" s="107"/>
      <c r="S15" s="107"/>
      <c r="T15" s="107"/>
      <c r="U15" s="107"/>
      <c r="V15" s="107"/>
      <c r="W15" s="107"/>
      <c r="X15" s="107"/>
    </row>
    <row r="16" spans="1:24" ht="14.1" customHeight="1" thickBot="1" x14ac:dyDescent="0.3">
      <c r="A16" s="105"/>
      <c r="B16" s="106"/>
      <c r="C16" s="119" t="s">
        <v>76</v>
      </c>
      <c r="D16" s="120"/>
      <c r="E16" s="121"/>
      <c r="G16" s="119" t="s">
        <v>75</v>
      </c>
      <c r="H16" s="120"/>
      <c r="I16" s="120"/>
      <c r="J16" s="121"/>
      <c r="O16" s="106"/>
      <c r="P16" s="106"/>
      <c r="Q16" s="107"/>
      <c r="R16" s="107"/>
      <c r="S16" s="107"/>
      <c r="T16" s="107"/>
      <c r="U16" s="107"/>
      <c r="V16" s="107"/>
      <c r="W16" s="107"/>
      <c r="X16" s="107"/>
    </row>
    <row r="17" spans="1:24" ht="14.1" customHeight="1" thickBot="1" x14ac:dyDescent="0.3">
      <c r="A17" s="105"/>
      <c r="B17" s="106"/>
      <c r="C17" s="106"/>
      <c r="D17" s="106"/>
      <c r="E17" s="106"/>
      <c r="G17" s="106"/>
      <c r="H17" s="106"/>
      <c r="I17" s="106"/>
      <c r="J17" s="106"/>
      <c r="O17" s="106"/>
      <c r="P17" s="106"/>
      <c r="Q17" s="107"/>
      <c r="R17" s="107"/>
      <c r="S17" s="107"/>
      <c r="T17" s="107"/>
      <c r="U17" s="107"/>
      <c r="V17" s="107"/>
      <c r="W17" s="107"/>
      <c r="X17" s="107"/>
    </row>
    <row r="18" spans="1:24" ht="14.1" customHeight="1" thickBot="1" x14ac:dyDescent="0.3">
      <c r="A18" s="105"/>
      <c r="B18" s="106"/>
      <c r="C18" s="111" t="s">
        <v>3</v>
      </c>
      <c r="D18" s="85" t="str">
        <f>IFERROR(VLOOKUP($C18,'Tablas auxiliares'!$H$1:$Q$27,Calculadora!$J$2+1,FALSE),"-")</f>
        <v>ESC</v>
      </c>
      <c r="E18" s="112" t="s">
        <v>5</v>
      </c>
      <c r="G18" s="113" t="s">
        <v>38</v>
      </c>
      <c r="H18" s="114" t="s">
        <v>39</v>
      </c>
      <c r="I18" s="114" t="s">
        <v>40</v>
      </c>
      <c r="J18" s="115" t="s">
        <v>41</v>
      </c>
      <c r="O18" s="106"/>
      <c r="P18" s="106"/>
      <c r="Q18" s="107"/>
      <c r="R18" s="107"/>
      <c r="S18" s="107"/>
      <c r="T18" s="107"/>
      <c r="U18" s="107"/>
      <c r="V18" s="107"/>
      <c r="W18" s="107"/>
      <c r="X18" s="107"/>
    </row>
    <row r="19" spans="1:24" ht="14.1" customHeight="1" x14ac:dyDescent="0.25">
      <c r="A19" s="105"/>
      <c r="B19" s="106"/>
      <c r="C19" s="116">
        <v>1</v>
      </c>
      <c r="D19" s="86">
        <f>IFERROR(VLOOKUP($C19,'Tablas auxiliares'!$H$1:$Q$27,Calculadora!$J$2+1,FALSE),"-")</f>
        <v>12</v>
      </c>
      <c r="E19" s="89">
        <v>0</v>
      </c>
      <c r="G19" s="91">
        <v>1</v>
      </c>
      <c r="H19" s="92" t="str">
        <f>VLOOKUP(G19,Calculadora!$W$2:$Y$927,2,FALSE)</f>
        <v>Israel</v>
      </c>
      <c r="I19" s="93">
        <f>VLOOKUP(G19,Calculadora!$W$2:$Y$927,3,FALSE)</f>
        <v>529</v>
      </c>
      <c r="J19" s="94" t="str">
        <f>VLOOKUP(H19,Calculadora!$AD$2:$AF$927,3,FALSE)</f>
        <v>=</v>
      </c>
      <c r="O19" s="106"/>
      <c r="P19" s="106"/>
      <c r="Q19" s="107"/>
      <c r="R19" s="107"/>
      <c r="S19" s="107"/>
      <c r="T19" s="107"/>
      <c r="U19" s="107"/>
      <c r="V19" s="107"/>
      <c r="W19" s="107"/>
      <c r="X19" s="107"/>
    </row>
    <row r="20" spans="1:24" ht="14.1" customHeight="1" x14ac:dyDescent="0.25">
      <c r="A20" s="105"/>
      <c r="B20" s="106"/>
      <c r="C20" s="116">
        <v>2</v>
      </c>
      <c r="D20" s="87">
        <f>IFERROR(VLOOKUP($C20,'Tablas auxiliares'!$H$1:$Q$27,Calculadora!$J$2+1,FALSE),"-")</f>
        <v>10</v>
      </c>
      <c r="E20" s="89">
        <v>0</v>
      </c>
      <c r="G20" s="91">
        <v>2</v>
      </c>
      <c r="H20" s="92" t="str">
        <f>VLOOKUP(G20,Calculadora!$W$2:$Y$927,2,FALSE)</f>
        <v>Chipre</v>
      </c>
      <c r="I20" s="93">
        <f>VLOOKUP(G20,Calculadora!$W$2:$Y$927,3,FALSE)</f>
        <v>436</v>
      </c>
      <c r="J20" s="94" t="str">
        <f>VLOOKUP(H20,Calculadora!$AD$2:$AF$927,3,FALSE)</f>
        <v>=</v>
      </c>
      <c r="O20" s="106"/>
      <c r="P20" s="106"/>
      <c r="Q20" s="107"/>
      <c r="R20" s="107"/>
      <c r="S20" s="107"/>
      <c r="T20" s="107"/>
      <c r="U20" s="107"/>
      <c r="V20" s="107"/>
      <c r="W20" s="107"/>
      <c r="X20" s="107"/>
    </row>
    <row r="21" spans="1:24" ht="14.1" customHeight="1" x14ac:dyDescent="0.25">
      <c r="A21" s="105"/>
      <c r="B21" s="106"/>
      <c r="C21" s="116">
        <v>3</v>
      </c>
      <c r="D21" s="87">
        <f>IFERROR(VLOOKUP($C21,'Tablas auxiliares'!$H$1:$Q$27,Calculadora!$J$2+1,FALSE),"-")</f>
        <v>8</v>
      </c>
      <c r="E21" s="89">
        <v>0</v>
      </c>
      <c r="G21" s="91">
        <v>3</v>
      </c>
      <c r="H21" s="92" t="str">
        <f>VLOOKUP(G21,Calculadora!$W$2:$Y$927,2,FALSE)</f>
        <v>Austria</v>
      </c>
      <c r="I21" s="93">
        <f>VLOOKUP(G21,Calculadora!$W$2:$Y$927,3,FALSE)</f>
        <v>342</v>
      </c>
      <c r="J21" s="94" t="str">
        <f>VLOOKUP(H21,Calculadora!$AD$2:$AF$927,3,FALSE)</f>
        <v>=</v>
      </c>
      <c r="O21" s="106"/>
      <c r="P21" s="106"/>
      <c r="Q21" s="107"/>
      <c r="R21" s="107"/>
      <c r="S21" s="107"/>
      <c r="T21" s="107"/>
      <c r="U21" s="107"/>
      <c r="V21" s="107"/>
      <c r="W21" s="107"/>
      <c r="X21" s="107"/>
    </row>
    <row r="22" spans="1:24" ht="14.1" customHeight="1" x14ac:dyDescent="0.25">
      <c r="A22" s="105"/>
      <c r="B22" s="106"/>
      <c r="C22" s="116">
        <v>4</v>
      </c>
      <c r="D22" s="87">
        <f>IFERROR(VLOOKUP($C22,'Tablas auxiliares'!$H$1:$Q$27,Calculadora!$J$2+1,FALSE),"-")</f>
        <v>7</v>
      </c>
      <c r="E22" s="89">
        <v>0</v>
      </c>
      <c r="G22" s="91">
        <v>4</v>
      </c>
      <c r="H22" s="92" t="str">
        <f>VLOOKUP(G22,Calculadora!$W$2:$Y$927,2,FALSE)</f>
        <v>Alemania</v>
      </c>
      <c r="I22" s="93">
        <f>VLOOKUP(G22,Calculadora!$W$2:$Y$927,3,FALSE)</f>
        <v>340</v>
      </c>
      <c r="J22" s="94" t="str">
        <f>VLOOKUP(H22,Calculadora!$AD$2:$AF$927,3,FALSE)</f>
        <v>=</v>
      </c>
      <c r="O22" s="106"/>
      <c r="P22" s="106"/>
      <c r="Q22" s="107"/>
      <c r="R22" s="107"/>
      <c r="S22" s="107"/>
      <c r="T22" s="107"/>
      <c r="U22" s="107"/>
      <c r="V22" s="107"/>
      <c r="W22" s="107"/>
      <c r="X22" s="107"/>
    </row>
    <row r="23" spans="1:24" ht="14.1" customHeight="1" x14ac:dyDescent="0.25">
      <c r="A23" s="105"/>
      <c r="B23" s="106"/>
      <c r="C23" s="116">
        <v>5</v>
      </c>
      <c r="D23" s="87">
        <f>IFERROR(VLOOKUP($C23,'Tablas auxiliares'!$H$1:$Q$27,Calculadora!$J$2+1,FALSE),"-")</f>
        <v>6</v>
      </c>
      <c r="E23" s="89">
        <v>0</v>
      </c>
      <c r="G23" s="91">
        <v>5</v>
      </c>
      <c r="H23" s="92" t="str">
        <f>VLOOKUP(G23,Calculadora!$W$2:$Y$927,2,FALSE)</f>
        <v>Italia</v>
      </c>
      <c r="I23" s="93">
        <f>VLOOKUP(G23,Calculadora!$W$2:$Y$927,3,FALSE)</f>
        <v>308</v>
      </c>
      <c r="J23" s="94" t="str">
        <f>VLOOKUP(H23,Calculadora!$AD$2:$AF$927,3,FALSE)</f>
        <v>=</v>
      </c>
      <c r="O23" s="106"/>
      <c r="P23" s="106"/>
      <c r="Q23" s="107"/>
      <c r="R23" s="107"/>
      <c r="S23" s="107"/>
      <c r="T23" s="107"/>
      <c r="U23" s="107"/>
      <c r="V23" s="107"/>
      <c r="W23" s="107"/>
      <c r="X23" s="107"/>
    </row>
    <row r="24" spans="1:24" ht="14.1" customHeight="1" x14ac:dyDescent="0.25">
      <c r="A24" s="105"/>
      <c r="B24" s="106"/>
      <c r="C24" s="116">
        <v>6</v>
      </c>
      <c r="D24" s="87">
        <f>IFERROR(VLOOKUP($C24,'Tablas auxiliares'!$H$1:$Q$27,Calculadora!$J$2+1,FALSE),"-")</f>
        <v>5</v>
      </c>
      <c r="E24" s="89">
        <v>0</v>
      </c>
      <c r="G24" s="91">
        <v>6</v>
      </c>
      <c r="H24" s="92" t="str">
        <f>VLOOKUP(G24,Calculadora!$W$2:$Y$927,2,FALSE)</f>
        <v>Chequia</v>
      </c>
      <c r="I24" s="93">
        <f>VLOOKUP(G24,Calculadora!$W$2:$Y$927,3,FALSE)</f>
        <v>281</v>
      </c>
      <c r="J24" s="94" t="str">
        <f>VLOOKUP(H24,Calculadora!$AD$2:$AF$927,3,FALSE)</f>
        <v>=</v>
      </c>
      <c r="O24" s="106"/>
      <c r="P24" s="106"/>
      <c r="Q24" s="107"/>
      <c r="R24" s="107"/>
      <c r="S24" s="107"/>
      <c r="T24" s="107"/>
      <c r="U24" s="107"/>
      <c r="V24" s="107"/>
      <c r="W24" s="107"/>
      <c r="X24" s="107"/>
    </row>
    <row r="25" spans="1:24" ht="14.1" customHeight="1" x14ac:dyDescent="0.25">
      <c r="A25" s="105"/>
      <c r="B25" s="106"/>
      <c r="C25" s="116">
        <v>7</v>
      </c>
      <c r="D25" s="87">
        <f>IFERROR(VLOOKUP($C25,'Tablas auxiliares'!$H$1:$Q$27,Calculadora!$J$2+1,FALSE),"-")</f>
        <v>4</v>
      </c>
      <c r="E25" s="89">
        <v>0</v>
      </c>
      <c r="G25" s="91">
        <v>7</v>
      </c>
      <c r="H25" s="92" t="str">
        <f>VLOOKUP(G25,Calculadora!$W$2:$Y$927,2,FALSE)</f>
        <v>Suecia</v>
      </c>
      <c r="I25" s="93">
        <f>VLOOKUP(G25,Calculadora!$W$2:$Y$927,3,FALSE)</f>
        <v>274</v>
      </c>
      <c r="J25" s="94" t="str">
        <f>VLOOKUP(H25,Calculadora!$AD$2:$AF$927,3,FALSE)</f>
        <v>=</v>
      </c>
      <c r="O25" s="106"/>
      <c r="P25" s="106"/>
      <c r="Q25" s="107"/>
      <c r="R25" s="107"/>
      <c r="S25" s="107"/>
      <c r="T25" s="107"/>
      <c r="U25" s="107"/>
      <c r="V25" s="107"/>
      <c r="W25" s="107"/>
      <c r="X25" s="107"/>
    </row>
    <row r="26" spans="1:24" ht="14.1" customHeight="1" x14ac:dyDescent="0.25">
      <c r="A26" s="105"/>
      <c r="B26" s="106"/>
      <c r="C26" s="116">
        <v>8</v>
      </c>
      <c r="D26" s="87">
        <f>IFERROR(VLOOKUP($C26,'Tablas auxiliares'!$H$1:$Q$27,Calculadora!$J$2+1,FALSE),"-")</f>
        <v>3</v>
      </c>
      <c r="E26" s="89">
        <v>0</v>
      </c>
      <c r="G26" s="91">
        <v>8</v>
      </c>
      <c r="H26" s="92" t="str">
        <f>VLOOKUP(G26,Calculadora!$W$2:$Y$927,2,FALSE)</f>
        <v>Estonia</v>
      </c>
      <c r="I26" s="93">
        <f>VLOOKUP(G26,Calculadora!$W$2:$Y$927,3,FALSE)</f>
        <v>245</v>
      </c>
      <c r="J26" s="94" t="str">
        <f>VLOOKUP(H26,Calculadora!$AD$2:$AF$927,3,FALSE)</f>
        <v>=</v>
      </c>
      <c r="O26" s="106"/>
      <c r="P26" s="106"/>
      <c r="Q26" s="107"/>
      <c r="R26" s="107"/>
      <c r="S26" s="107"/>
      <c r="T26" s="107"/>
      <c r="U26" s="107"/>
      <c r="V26" s="107"/>
      <c r="W26" s="107"/>
      <c r="X26" s="107"/>
    </row>
    <row r="27" spans="1:24" ht="14.1" customHeight="1" x14ac:dyDescent="0.25">
      <c r="A27" s="105"/>
      <c r="B27" s="106"/>
      <c r="C27" s="116">
        <v>9</v>
      </c>
      <c r="D27" s="87">
        <f>IFERROR(VLOOKUP($C27,'Tablas auxiliares'!$H$1:$Q$27,Calculadora!$J$2+1,FALSE),"-")</f>
        <v>2</v>
      </c>
      <c r="E27" s="89">
        <v>0</v>
      </c>
      <c r="G27" s="91">
        <v>9</v>
      </c>
      <c r="H27" s="92" t="str">
        <f>VLOOKUP(G27,Calculadora!$W$2:$Y$927,2,FALSE)</f>
        <v>Dinamarca</v>
      </c>
      <c r="I27" s="93">
        <f>VLOOKUP(G27,Calculadora!$W$2:$Y$927,3,FALSE)</f>
        <v>226</v>
      </c>
      <c r="J27" s="94" t="str">
        <f>VLOOKUP(H27,Calculadora!$AD$2:$AF$927,3,FALSE)</f>
        <v>=</v>
      </c>
      <c r="O27" s="106"/>
      <c r="P27" s="106"/>
      <c r="Q27" s="107"/>
      <c r="R27" s="107"/>
      <c r="S27" s="107"/>
      <c r="T27" s="107"/>
      <c r="U27" s="107"/>
      <c r="V27" s="107"/>
      <c r="W27" s="107"/>
      <c r="X27" s="107"/>
    </row>
    <row r="28" spans="1:24" ht="14.1" customHeight="1" x14ac:dyDescent="0.25">
      <c r="A28" s="105"/>
      <c r="B28" s="106"/>
      <c r="C28" s="116">
        <v>10</v>
      </c>
      <c r="D28" s="87">
        <f>IFERROR(VLOOKUP($C28,'Tablas auxiliares'!$H$1:$Q$27,Calculadora!$J$2+1,FALSE),"-")</f>
        <v>1</v>
      </c>
      <c r="E28" s="89">
        <v>0</v>
      </c>
      <c r="G28" s="91">
        <v>10</v>
      </c>
      <c r="H28" s="92" t="str">
        <f>VLOOKUP(G28,Calculadora!$W$2:$Y$927,2,FALSE)</f>
        <v>Moldavia</v>
      </c>
      <c r="I28" s="93">
        <f>VLOOKUP(G28,Calculadora!$W$2:$Y$927,3,FALSE)</f>
        <v>209</v>
      </c>
      <c r="J28" s="94" t="str">
        <f>VLOOKUP(H28,Calculadora!$AD$2:$AF$927,3,FALSE)</f>
        <v>=</v>
      </c>
      <c r="O28" s="106"/>
      <c r="P28" s="106"/>
      <c r="Q28" s="107"/>
      <c r="R28" s="107"/>
      <c r="S28" s="107"/>
      <c r="T28" s="107"/>
      <c r="U28" s="107"/>
      <c r="V28" s="107"/>
      <c r="W28" s="107"/>
      <c r="X28" s="107"/>
    </row>
    <row r="29" spans="1:24" ht="14.1" customHeight="1" x14ac:dyDescent="0.25">
      <c r="A29" s="105"/>
      <c r="B29" s="106"/>
      <c r="C29" s="116">
        <v>11</v>
      </c>
      <c r="D29" s="87">
        <f>IFERROR(VLOOKUP($C29,'Tablas auxiliares'!$H$1:$Q$27,Calculadora!$J$2+1,FALSE),"-")</f>
        <v>0</v>
      </c>
      <c r="E29" s="89">
        <v>0</v>
      </c>
      <c r="G29" s="91">
        <v>11</v>
      </c>
      <c r="H29" s="92" t="str">
        <f>VLOOKUP(G29,Calculadora!$W$2:$Y$927,2,FALSE)</f>
        <v>Albania</v>
      </c>
      <c r="I29" s="93">
        <f>VLOOKUP(G29,Calculadora!$W$2:$Y$927,3,FALSE)</f>
        <v>184</v>
      </c>
      <c r="J29" s="94" t="str">
        <f>VLOOKUP(H29,Calculadora!$AD$2:$AF$927,3,FALSE)</f>
        <v>=</v>
      </c>
      <c r="O29" s="106"/>
      <c r="P29" s="106"/>
      <c r="Q29" s="107"/>
      <c r="R29" s="107"/>
      <c r="S29" s="107"/>
      <c r="T29" s="107"/>
      <c r="U29" s="107"/>
      <c r="V29" s="107"/>
      <c r="W29" s="107"/>
      <c r="X29" s="107"/>
    </row>
    <row r="30" spans="1:24" ht="14.1" customHeight="1" x14ac:dyDescent="0.25">
      <c r="A30" s="105"/>
      <c r="B30" s="106"/>
      <c r="C30" s="116">
        <v>12</v>
      </c>
      <c r="D30" s="87">
        <f>IFERROR(VLOOKUP($C30,'Tablas auxiliares'!$H$1:$Q$27,Calculadora!$J$2+1,FALSE),"-")</f>
        <v>0</v>
      </c>
      <c r="E30" s="89">
        <v>0</v>
      </c>
      <c r="G30" s="91">
        <v>12</v>
      </c>
      <c r="H30" s="92" t="str">
        <f>VLOOKUP(G30,Calculadora!$W$2:$Y$927,2,FALSE)</f>
        <v>Lituania</v>
      </c>
      <c r="I30" s="93">
        <f>VLOOKUP(G30,Calculadora!$W$2:$Y$927,3,FALSE)</f>
        <v>181</v>
      </c>
      <c r="J30" s="94" t="str">
        <f>VLOOKUP(H30,Calculadora!$AD$2:$AF$927,3,FALSE)</f>
        <v>=</v>
      </c>
      <c r="O30" s="106"/>
      <c r="P30" s="106"/>
      <c r="Q30" s="107"/>
      <c r="R30" s="107"/>
      <c r="S30" s="107"/>
      <c r="T30" s="107"/>
      <c r="U30" s="107"/>
      <c r="V30" s="107"/>
      <c r="W30" s="107"/>
      <c r="X30" s="107"/>
    </row>
    <row r="31" spans="1:24" ht="14.1" customHeight="1" x14ac:dyDescent="0.25">
      <c r="A31" s="105"/>
      <c r="C31" s="116">
        <v>13</v>
      </c>
      <c r="D31" s="87">
        <f>IFERROR(VLOOKUP($C31,'Tablas auxiliares'!$H$1:$Q$27,Calculadora!$J$2+1,FALSE),"-")</f>
        <v>0</v>
      </c>
      <c r="E31" s="89">
        <v>0</v>
      </c>
      <c r="G31" s="91">
        <v>13</v>
      </c>
      <c r="H31" s="92" t="str">
        <f>VLOOKUP(G31,Calculadora!$W$2:$Y$927,2,FALSE)</f>
        <v>Francia</v>
      </c>
      <c r="I31" s="93">
        <f>VLOOKUP(G31,Calculadora!$W$2:$Y$927,3,FALSE)</f>
        <v>173</v>
      </c>
      <c r="J31" s="94" t="str">
        <f>VLOOKUP(H31,Calculadora!$AD$2:$AF$927,3,FALSE)</f>
        <v>=</v>
      </c>
      <c r="O31" s="117"/>
      <c r="P31" s="106"/>
      <c r="Q31" s="107"/>
      <c r="R31" s="107"/>
      <c r="S31" s="107"/>
      <c r="T31" s="107"/>
      <c r="U31" s="107"/>
      <c r="V31" s="107"/>
      <c r="W31" s="107"/>
      <c r="X31" s="107"/>
    </row>
    <row r="32" spans="1:24" ht="14.1" customHeight="1" x14ac:dyDescent="0.25">
      <c r="A32" s="105"/>
      <c r="C32" s="116">
        <v>14</v>
      </c>
      <c r="D32" s="87">
        <f>IFERROR(VLOOKUP($C32,'Tablas auxiliares'!$H$1:$Q$27,Calculadora!$J$2+1,FALSE),"-")</f>
        <v>0</v>
      </c>
      <c r="E32" s="89">
        <v>0</v>
      </c>
      <c r="G32" s="91">
        <v>14</v>
      </c>
      <c r="H32" s="92" t="str">
        <f>VLOOKUP(G32,Calculadora!$W$2:$Y$927,2,FALSE)</f>
        <v>Bulgaria</v>
      </c>
      <c r="I32" s="93">
        <f>VLOOKUP(G32,Calculadora!$W$2:$Y$927,3,FALSE)</f>
        <v>166</v>
      </c>
      <c r="J32" s="94" t="str">
        <f>VLOOKUP(H32,Calculadora!$AD$2:$AF$927,3,FALSE)</f>
        <v>=</v>
      </c>
      <c r="O32" s="117"/>
      <c r="P32" s="106"/>
      <c r="Q32" s="107"/>
      <c r="R32" s="107"/>
      <c r="S32" s="107"/>
      <c r="T32" s="107"/>
      <c r="U32" s="107"/>
      <c r="V32" s="107"/>
      <c r="W32" s="107"/>
      <c r="X32" s="107"/>
    </row>
    <row r="33" spans="1:24" ht="14.1" customHeight="1" x14ac:dyDescent="0.25">
      <c r="A33" s="105"/>
      <c r="B33" s="106"/>
      <c r="C33" s="116">
        <v>15</v>
      </c>
      <c r="D33" s="87">
        <f>IFERROR(VLOOKUP($C33,'Tablas auxiliares'!$H$1:$Q$27,Calculadora!$J$2+1,FALSE),"-")</f>
        <v>0</v>
      </c>
      <c r="E33" s="89">
        <v>0</v>
      </c>
      <c r="G33" s="91">
        <v>15</v>
      </c>
      <c r="H33" s="92" t="str">
        <f>VLOOKUP(G33,Calculadora!$W$2:$Y$927,2,FALSE)</f>
        <v>Noruega</v>
      </c>
      <c r="I33" s="93">
        <f>VLOOKUP(G33,Calculadora!$W$2:$Y$927,3,FALSE)</f>
        <v>144</v>
      </c>
      <c r="J33" s="94" t="str">
        <f>VLOOKUP(H33,Calculadora!$AD$2:$AF$927,3,FALSE)</f>
        <v>=</v>
      </c>
      <c r="O33" s="106"/>
      <c r="P33" s="106"/>
      <c r="Q33" s="107"/>
      <c r="R33" s="107"/>
      <c r="S33" s="107"/>
      <c r="T33" s="107"/>
      <c r="U33" s="107"/>
      <c r="V33" s="107"/>
      <c r="W33" s="107"/>
      <c r="X33" s="107"/>
    </row>
    <row r="34" spans="1:24" ht="14.1" customHeight="1" x14ac:dyDescent="0.25">
      <c r="A34" s="105"/>
      <c r="B34" s="106"/>
      <c r="C34" s="116">
        <v>16</v>
      </c>
      <c r="D34" s="87">
        <f>IFERROR(VLOOKUP($C34,'Tablas auxiliares'!$H$1:$Q$27,Calculadora!$J$2+1,FALSE),"-")</f>
        <v>0</v>
      </c>
      <c r="E34" s="89">
        <v>0</v>
      </c>
      <c r="G34" s="91">
        <v>16</v>
      </c>
      <c r="H34" s="92" t="str">
        <f>VLOOKUP(G34,Calculadora!$W$2:$Y$927,2,FALSE)</f>
        <v>Irlanda</v>
      </c>
      <c r="I34" s="93">
        <f>VLOOKUP(G34,Calculadora!$W$2:$Y$927,3,FALSE)</f>
        <v>136</v>
      </c>
      <c r="J34" s="94" t="str">
        <f>VLOOKUP(H34,Calculadora!$AD$2:$AF$927,3,FALSE)</f>
        <v>=</v>
      </c>
      <c r="O34" s="106"/>
      <c r="P34" s="106"/>
      <c r="Q34" s="107"/>
      <c r="R34" s="107"/>
      <c r="S34" s="107"/>
      <c r="T34" s="107"/>
      <c r="U34" s="107"/>
      <c r="V34" s="107"/>
      <c r="W34" s="107"/>
      <c r="X34" s="107"/>
    </row>
    <row r="35" spans="1:24" ht="14.1" customHeight="1" x14ac:dyDescent="0.25">
      <c r="A35" s="105"/>
      <c r="B35" s="106"/>
      <c r="C35" s="116">
        <v>17</v>
      </c>
      <c r="D35" s="87">
        <f>IFERROR(VLOOKUP($C35,'Tablas auxiliares'!$H$1:$Q$27,Calculadora!$J$2+1,FALSE),"-")</f>
        <v>0</v>
      </c>
      <c r="E35" s="89">
        <v>0</v>
      </c>
      <c r="G35" s="91">
        <v>17</v>
      </c>
      <c r="H35" s="92" t="str">
        <f>VLOOKUP(G35,Calculadora!$W$2:$Y$927,2,FALSE)</f>
        <v>Ucrania</v>
      </c>
      <c r="I35" s="93">
        <f>VLOOKUP(G35,Calculadora!$W$2:$Y$927,3,FALSE)</f>
        <v>130</v>
      </c>
      <c r="J35" s="94" t="str">
        <f>VLOOKUP(H35,Calculadora!$AD$2:$AF$927,3,FALSE)</f>
        <v>=</v>
      </c>
      <c r="O35" s="106"/>
      <c r="P35" s="106"/>
      <c r="Q35" s="107"/>
      <c r="R35" s="107"/>
      <c r="S35" s="107"/>
      <c r="T35" s="107"/>
      <c r="U35" s="107"/>
      <c r="V35" s="107"/>
      <c r="W35" s="107"/>
      <c r="X35" s="107"/>
    </row>
    <row r="36" spans="1:24" ht="14.1" customHeight="1" x14ac:dyDescent="0.25">
      <c r="A36" s="105"/>
      <c r="B36" s="106"/>
      <c r="C36" s="116">
        <v>18</v>
      </c>
      <c r="D36" s="87">
        <f>IFERROR(VLOOKUP($C36,'Tablas auxiliares'!$H$1:$Q$27,Calculadora!$J$2+1,FALSE),"-")</f>
        <v>0</v>
      </c>
      <c r="E36" s="89">
        <v>0</v>
      </c>
      <c r="G36" s="91">
        <v>18</v>
      </c>
      <c r="H36" s="92" t="str">
        <f>VLOOKUP(G36,Calculadora!$W$2:$Y$927,2,FALSE)</f>
        <v>Países Bajos</v>
      </c>
      <c r="I36" s="93">
        <f>VLOOKUP(G36,Calculadora!$W$2:$Y$927,3,FALSE)</f>
        <v>121</v>
      </c>
      <c r="J36" s="94" t="str">
        <f>VLOOKUP(H36,Calculadora!$AD$2:$AF$927,3,FALSE)</f>
        <v>=</v>
      </c>
      <c r="O36" s="106"/>
      <c r="P36" s="106"/>
      <c r="Q36" s="107"/>
      <c r="R36" s="107"/>
      <c r="S36" s="107"/>
      <c r="T36" s="107"/>
      <c r="U36" s="107"/>
      <c r="V36" s="107"/>
      <c r="W36" s="107"/>
      <c r="X36" s="107"/>
    </row>
    <row r="37" spans="1:24" ht="14.1" customHeight="1" x14ac:dyDescent="0.25">
      <c r="A37" s="105"/>
      <c r="B37" s="106"/>
      <c r="C37" s="116">
        <v>19</v>
      </c>
      <c r="D37" s="87">
        <f>IFERROR(VLOOKUP($C37,'Tablas auxiliares'!$H$1:$Q$27,Calculadora!$J$2+1,FALSE),"-")</f>
        <v>0</v>
      </c>
      <c r="E37" s="89">
        <v>0</v>
      </c>
      <c r="G37" s="91">
        <v>19</v>
      </c>
      <c r="H37" s="92" t="str">
        <f>VLOOKUP(G37,Calculadora!$W$2:$Y$927,2,FALSE)</f>
        <v>Serbia</v>
      </c>
      <c r="I37" s="93">
        <f>VLOOKUP(G37,Calculadora!$W$2:$Y$927,3,FALSE)</f>
        <v>113</v>
      </c>
      <c r="J37" s="94" t="str">
        <f>VLOOKUP(H37,Calculadora!$AD$2:$AF$927,3,FALSE)</f>
        <v>=</v>
      </c>
    </row>
    <row r="38" spans="1:24" ht="14.1" customHeight="1" x14ac:dyDescent="0.25">
      <c r="A38" s="105"/>
      <c r="B38" s="106"/>
      <c r="C38" s="116">
        <v>20</v>
      </c>
      <c r="D38" s="87">
        <f>IFERROR(VLOOKUP($C38,'Tablas auxiliares'!$H$1:$Q$27,Calculadora!$J$2+1,FALSE),"-")</f>
        <v>0</v>
      </c>
      <c r="E38" s="89">
        <v>0</v>
      </c>
      <c r="G38" s="91">
        <v>20</v>
      </c>
      <c r="H38" s="92" t="str">
        <f>VLOOKUP(G38,Calculadora!$W$2:$Y$927,2,FALSE)</f>
        <v>Australia</v>
      </c>
      <c r="I38" s="93">
        <f>VLOOKUP(G38,Calculadora!$W$2:$Y$927,3,FALSE)</f>
        <v>99</v>
      </c>
      <c r="J38" s="94" t="str">
        <f>VLOOKUP(H38,Calculadora!$AD$2:$AF$927,3,FALSE)</f>
        <v>=</v>
      </c>
    </row>
    <row r="39" spans="1:24" ht="14.1" customHeight="1" x14ac:dyDescent="0.25">
      <c r="C39" s="116">
        <v>21</v>
      </c>
      <c r="D39" s="87">
        <f>IFERROR(VLOOKUP($C39,'Tablas auxiliares'!$H$1:$Q$27,Calculadora!$J$2+1,FALSE),"-")</f>
        <v>0</v>
      </c>
      <c r="E39" s="89">
        <v>0</v>
      </c>
      <c r="G39" s="91">
        <v>21</v>
      </c>
      <c r="H39" s="92" t="str">
        <f>VLOOKUP(G39,Calculadora!$W$2:$Y$927,2,FALSE)</f>
        <v>Hungría</v>
      </c>
      <c r="I39" s="93">
        <f>VLOOKUP(G39,Calculadora!$W$2:$Y$927,3,FALSE)</f>
        <v>93</v>
      </c>
      <c r="J39" s="94" t="str">
        <f>VLOOKUP(H39,Calculadora!$AD$2:$AF$927,3,FALSE)</f>
        <v>=</v>
      </c>
    </row>
    <row r="40" spans="1:24" ht="14.1" customHeight="1" x14ac:dyDescent="0.25">
      <c r="C40" s="116">
        <v>22</v>
      </c>
      <c r="D40" s="87">
        <f>IFERROR(VLOOKUP($C40,'Tablas auxiliares'!$H$1:$Q$27,Calculadora!$J$2+1,FALSE),"-")</f>
        <v>0</v>
      </c>
      <c r="E40" s="89">
        <v>0</v>
      </c>
      <c r="G40" s="91">
        <v>22</v>
      </c>
      <c r="H40" s="92" t="str">
        <f>VLOOKUP(G40,Calculadora!$W$2:$Y$927,2,FALSE)</f>
        <v>Eslovenia</v>
      </c>
      <c r="I40" s="93">
        <f>VLOOKUP(G40,Calculadora!$W$2:$Y$927,3,FALSE)</f>
        <v>64</v>
      </c>
      <c r="J40" s="94" t="str">
        <f>VLOOKUP(H40,Calculadora!$AD$2:$AF$927,3,FALSE)</f>
        <v>=</v>
      </c>
    </row>
    <row r="41" spans="1:24" ht="14.1" customHeight="1" x14ac:dyDescent="0.25">
      <c r="C41" s="116">
        <v>23</v>
      </c>
      <c r="D41" s="87">
        <f>IFERROR(VLOOKUP($C41,'Tablas auxiliares'!$H$1:$Q$27,Calculadora!$J$2+1,FALSE),"-")</f>
        <v>0</v>
      </c>
      <c r="E41" s="89">
        <v>0</v>
      </c>
      <c r="G41" s="91">
        <v>23</v>
      </c>
      <c r="H41" s="92" t="str">
        <f>VLOOKUP(G41,Calculadora!$W$2:$Y$927,2,FALSE)</f>
        <v>España</v>
      </c>
      <c r="I41" s="93">
        <f>VLOOKUP(G41,Calculadora!$W$2:$Y$927,3,FALSE)</f>
        <v>61</v>
      </c>
      <c r="J41" s="94" t="str">
        <f>VLOOKUP(H41,Calculadora!$AD$2:$AF$927,3,FALSE)</f>
        <v>=</v>
      </c>
    </row>
    <row r="42" spans="1:24" ht="14.1" customHeight="1" x14ac:dyDescent="0.25">
      <c r="C42" s="116">
        <v>24</v>
      </c>
      <c r="D42" s="87">
        <f>IFERROR(VLOOKUP($C42,'Tablas auxiliares'!$H$1:$Q$27,Calculadora!$J$2+1,FALSE),"-")</f>
        <v>0</v>
      </c>
      <c r="E42" s="89">
        <v>0</v>
      </c>
      <c r="G42" s="91">
        <v>24</v>
      </c>
      <c r="H42" s="92" t="str">
        <f>VLOOKUP(G42,Calculadora!$W$2:$Y$927,2,FALSE)</f>
        <v>Reino Unido</v>
      </c>
      <c r="I42" s="93">
        <f>VLOOKUP(G42,Calculadora!$W$2:$Y$927,3,FALSE)</f>
        <v>48</v>
      </c>
      <c r="J42" s="94" t="str">
        <f>VLOOKUP(H42,Calculadora!$AD$2:$AF$927,3,FALSE)</f>
        <v>=</v>
      </c>
    </row>
    <row r="43" spans="1:24" ht="14.1" customHeight="1" x14ac:dyDescent="0.25">
      <c r="C43" s="116">
        <v>25</v>
      </c>
      <c r="D43" s="87">
        <f>IFERROR(VLOOKUP($C43,'Tablas auxiliares'!$H$1:$Q$27,Calculadora!$J$2+1,FALSE),"-")</f>
        <v>0</v>
      </c>
      <c r="E43" s="89">
        <v>0</v>
      </c>
      <c r="G43" s="91">
        <v>25</v>
      </c>
      <c r="H43" s="92" t="str">
        <f>VLOOKUP(G43,Calculadora!$W$2:$Y$927,2,FALSE)</f>
        <v>Finlandia</v>
      </c>
      <c r="I43" s="93">
        <f>VLOOKUP(G43,Calculadora!$W$2:$Y$927,3,FALSE)</f>
        <v>46</v>
      </c>
      <c r="J43" s="94" t="str">
        <f>VLOOKUP(H43,Calculadora!$AD$2:$AF$927,3,FALSE)</f>
        <v>=</v>
      </c>
    </row>
    <row r="44" spans="1:24" ht="14.1" customHeight="1" x14ac:dyDescent="0.25">
      <c r="C44" s="116">
        <v>26</v>
      </c>
      <c r="D44" s="87">
        <f>IFERROR(VLOOKUP($C44,'Tablas auxiliares'!$H$1:$Q$27,Calculadora!$J$2+1,FALSE),"-")</f>
        <v>0</v>
      </c>
      <c r="E44" s="89">
        <v>0</v>
      </c>
      <c r="G44" s="91">
        <v>26</v>
      </c>
      <c r="H44" s="92" t="str">
        <f>VLOOKUP(G44,Calculadora!$W$2:$Y$927,2,FALSE)</f>
        <v>Portugal</v>
      </c>
      <c r="I44" s="93">
        <f>VLOOKUP(G44,Calculadora!$W$2:$Y$927,3,FALSE)</f>
        <v>39</v>
      </c>
      <c r="J44" s="94" t="str">
        <f>VLOOKUP(H44,Calculadora!$AD$2:$AF$927,3,FALSE)</f>
        <v>=</v>
      </c>
    </row>
    <row r="45" spans="1:24" ht="14.1" customHeight="1" thickBot="1" x14ac:dyDescent="0.3">
      <c r="C45" s="118">
        <v>27</v>
      </c>
      <c r="D45" s="88">
        <f>IFERROR(VLOOKUP($C45,'Tablas auxiliares'!$H$1:$Q$927,Calculadora!$J$2+1,FALSE),"-")</f>
        <v>0</v>
      </c>
      <c r="E45" s="90">
        <v>0</v>
      </c>
      <c r="G45" s="95">
        <v>27</v>
      </c>
      <c r="H45" s="96">
        <f>VLOOKUP(G45,Calculadora!$W$2:$Y$927,2,FALSE)</f>
        <v>0</v>
      </c>
      <c r="I45" s="97" t="str">
        <f>IF(H45=0,"",VLOOKUP(G45,Calculadora!$W$2:$Y$927,3,FALSE))</f>
        <v/>
      </c>
      <c r="J45" s="98" t="str">
        <f>IF(H45=0,"",IFERROR(VLOOKUP(H45,Calculadora!$AD$2:$AF$928,3,FALSE),"-"))</f>
        <v/>
      </c>
    </row>
  </sheetData>
  <sheetProtection algorithmName="SHA-512" hashValue="lA/PFDUCuCapzU3tGv5WmN96Lvc6CE/fnoDoDD4EXz3dY4jz8GZGmQ5/uAsPvrYEfoxJG2CNJhmYiDxqxjzhEg==" saltValue="sK0PglnoIkpJPz0Ra/WaVA==" spinCount="100000" sheet="1" objects="1" scenarios="1"/>
  <mergeCells count="5">
    <mergeCell ref="J4:M4"/>
    <mergeCell ref="B4:H13"/>
    <mergeCell ref="A1:E1"/>
    <mergeCell ref="C16:E16"/>
    <mergeCell ref="G16:J16"/>
  </mergeCells>
  <conditionalFormatting sqref="H45">
    <cfRule type="cellIs" dxfId="1" priority="1" operator="equal">
      <formula>0</formula>
    </cfRule>
  </conditionalFormatting>
  <dataValidations count="1">
    <dataValidation type="whole" allowBlank="1" showInputMessage="1" showErrorMessage="1" errorTitle="Número no válido" error="El número de puntos debe estar entre 100 y -100" sqref="E19:E45" xr:uid="{00000000-0002-0000-0000-000000000000}">
      <formula1>-100</formula1>
      <formula2>100</formula2>
    </dataValidation>
  </dataValidations>
  <pageMargins left="0.7" right="0.7" top="0.75" bottom="0.75" header="0.3" footer="0.3"/>
  <pageSetup paperSize="9" scale="60"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16385" r:id="rId5" name="Lista desplegable 7">
              <controlPr defaultSize="0" autoLine="0" autoPict="0">
                <anchor moveWithCells="1">
                  <from>
                    <xdr:col>9</xdr:col>
                    <xdr:colOff>0</xdr:colOff>
                    <xdr:row>8</xdr:row>
                    <xdr:rowOff>0</xdr:rowOff>
                  </from>
                  <to>
                    <xdr:col>13</xdr:col>
                    <xdr:colOff>0</xdr:colOff>
                    <xdr:row>8</xdr:row>
                    <xdr:rowOff>200025</xdr:rowOff>
                  </to>
                </anchor>
              </controlPr>
            </control>
          </mc:Choice>
        </mc:AlternateContent>
        <mc:AlternateContent xmlns:mc="http://schemas.openxmlformats.org/markup-compatibility/2006">
          <mc:Choice Requires="x14">
            <control shapeId="16386" r:id="rId6" name="Drop Down 2">
              <controlPr defaultSize="0" autoLine="0" autoPict="0">
                <anchor moveWithCells="1">
                  <from>
                    <xdr:col>9</xdr:col>
                    <xdr:colOff>0</xdr:colOff>
                    <xdr:row>6</xdr:row>
                    <xdr:rowOff>0</xdr:rowOff>
                  </from>
                  <to>
                    <xdr:col>13</xdr:col>
                    <xdr:colOff>0</xdr:colOff>
                    <xdr:row>6</xdr:row>
                    <xdr:rowOff>200025</xdr:rowOff>
                  </to>
                </anchor>
              </controlPr>
            </control>
          </mc:Choice>
        </mc:AlternateContent>
        <mc:AlternateContent xmlns:mc="http://schemas.openxmlformats.org/markup-compatibility/2006">
          <mc:Choice Requires="x14">
            <control shapeId="16387" r:id="rId7" name="Drop Down 3">
              <controlPr defaultSize="0" autoLine="0" autoPict="0">
                <anchor moveWithCells="1">
                  <from>
                    <xdr:col>9</xdr:col>
                    <xdr:colOff>0</xdr:colOff>
                    <xdr:row>12</xdr:row>
                    <xdr:rowOff>0</xdr:rowOff>
                  </from>
                  <to>
                    <xdr:col>13</xdr:col>
                    <xdr:colOff>0</xdr:colOff>
                    <xdr:row>13</xdr:row>
                    <xdr:rowOff>28575</xdr:rowOff>
                  </to>
                </anchor>
              </controlPr>
            </control>
          </mc:Choice>
        </mc:AlternateContent>
        <mc:AlternateContent xmlns:mc="http://schemas.openxmlformats.org/markup-compatibility/2006">
          <mc:Choice Requires="x14">
            <control shapeId="16388" r:id="rId8" name="Drop Down 4">
              <controlPr defaultSize="0" autoLine="0" autoPict="0">
                <anchor moveWithCells="1">
                  <from>
                    <xdr:col>9</xdr:col>
                    <xdr:colOff>0</xdr:colOff>
                    <xdr:row>10</xdr:row>
                    <xdr:rowOff>0</xdr:rowOff>
                  </from>
                  <to>
                    <xdr:col>13</xdr:col>
                    <xdr:colOff>0</xdr:colOff>
                    <xdr:row>10</xdr:row>
                    <xdr:rowOff>200025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42"/>
  <sheetViews>
    <sheetView showGridLines="0" zoomScaleNormal="100" zoomScaleSheetLayoutView="100" workbookViewId="0">
      <selection activeCell="E10" sqref="E10"/>
    </sheetView>
  </sheetViews>
  <sheetFormatPr baseColWidth="10" defaultRowHeight="15" x14ac:dyDescent="0.25"/>
  <cols>
    <col min="1" max="1" width="4.28515625" style="2" customWidth="1"/>
    <col min="2" max="2" width="11.42578125" style="2"/>
    <col min="3" max="3" width="11.42578125" style="2" customWidth="1"/>
    <col min="4" max="4" width="21" style="2" customWidth="1"/>
    <col min="5" max="5" width="7.85546875" style="2" customWidth="1"/>
    <col min="6" max="8" width="13.7109375" style="2" customWidth="1"/>
    <col min="9" max="9" width="7.85546875" style="2" customWidth="1"/>
    <col min="10" max="10" width="15.28515625" style="2" bestFit="1" customWidth="1"/>
    <col min="11" max="11" width="13.28515625" style="2" customWidth="1"/>
    <col min="12" max="12" width="11.28515625" style="2" customWidth="1"/>
    <col min="13" max="13" width="13.28515625" style="2" customWidth="1"/>
    <col min="14" max="14" width="4.28515625" style="2" customWidth="1"/>
    <col min="15" max="16384" width="11.42578125" style="2"/>
  </cols>
  <sheetData>
    <row r="1" spans="1:22" ht="24" thickBot="1" x14ac:dyDescent="0.3">
      <c r="A1" s="146" t="s">
        <v>93</v>
      </c>
      <c r="B1" s="147"/>
      <c r="C1" s="147"/>
      <c r="D1" s="147"/>
      <c r="E1" s="148"/>
      <c r="F1" s="17"/>
      <c r="G1" s="17"/>
      <c r="H1" s="17"/>
      <c r="I1" s="17"/>
      <c r="J1" s="17"/>
      <c r="K1" s="17"/>
      <c r="L1" s="17"/>
      <c r="M1" s="17"/>
      <c r="N1" s="17"/>
      <c r="O1" s="17"/>
      <c r="P1" s="18"/>
      <c r="Q1" s="18"/>
      <c r="R1" s="18"/>
      <c r="S1" s="18"/>
      <c r="T1" s="18"/>
      <c r="U1" s="18"/>
      <c r="V1" s="19"/>
    </row>
    <row r="2" spans="1:22" ht="15.75" thickBot="1" x14ac:dyDescent="0.3">
      <c r="A2" s="20"/>
      <c r="B2" s="21"/>
      <c r="C2" s="21"/>
      <c r="D2" s="21"/>
      <c r="E2" s="21"/>
      <c r="F2" s="21"/>
      <c r="G2" s="21"/>
      <c r="H2" s="21"/>
      <c r="I2" s="21"/>
      <c r="J2" s="21"/>
      <c r="K2" s="21"/>
      <c r="L2" s="21"/>
      <c r="M2" s="21"/>
      <c r="N2" s="21"/>
      <c r="O2" s="21"/>
      <c r="P2" s="22"/>
      <c r="Q2" s="22"/>
      <c r="R2" s="22"/>
      <c r="S2" s="22"/>
      <c r="T2" s="22"/>
      <c r="U2" s="22"/>
      <c r="V2" s="23"/>
    </row>
    <row r="3" spans="1:22" ht="15.75" thickBot="1" x14ac:dyDescent="0.3">
      <c r="A3" s="20"/>
      <c r="B3" s="143" t="s">
        <v>74</v>
      </c>
      <c r="C3" s="144"/>
      <c r="D3" s="145"/>
      <c r="E3" s="21"/>
      <c r="F3" s="143" t="s">
        <v>76</v>
      </c>
      <c r="G3" s="144"/>
      <c r="H3" s="145"/>
      <c r="I3" s="21"/>
      <c r="J3" s="143" t="s">
        <v>75</v>
      </c>
      <c r="K3" s="144"/>
      <c r="L3" s="144"/>
      <c r="M3" s="145"/>
      <c r="N3" s="21"/>
      <c r="O3" s="21"/>
      <c r="P3" s="22"/>
      <c r="Q3" s="22"/>
      <c r="R3" s="22"/>
      <c r="S3" s="22"/>
      <c r="T3" s="22"/>
      <c r="U3" s="22"/>
      <c r="V3" s="23"/>
    </row>
    <row r="4" spans="1:22" ht="9" customHeight="1" thickBot="1" x14ac:dyDescent="0.3">
      <c r="A4" s="20"/>
      <c r="B4" s="21"/>
      <c r="C4" s="21"/>
      <c r="D4" s="21"/>
      <c r="E4" s="21"/>
      <c r="F4" s="21"/>
      <c r="G4" s="21"/>
      <c r="H4" s="21"/>
      <c r="I4" s="21"/>
      <c r="J4" s="21"/>
      <c r="K4" s="21"/>
      <c r="L4" s="21"/>
      <c r="M4" s="21"/>
      <c r="N4" s="21"/>
      <c r="O4" s="21"/>
      <c r="P4" s="22"/>
      <c r="Q4" s="22"/>
      <c r="R4" s="22"/>
      <c r="S4" s="22"/>
      <c r="T4" s="22"/>
      <c r="U4" s="22"/>
      <c r="V4" s="23"/>
    </row>
    <row r="5" spans="1:22" ht="16.5" thickBot="1" x14ac:dyDescent="0.3">
      <c r="A5" s="20"/>
      <c r="B5" s="21"/>
      <c r="C5" s="21"/>
      <c r="D5" s="21"/>
      <c r="E5" s="21"/>
      <c r="F5" s="3" t="s">
        <v>3</v>
      </c>
      <c r="G5" s="85" t="str">
        <f>IFERROR(VLOOKUP($F5,'Tablas auxiliares'!$H$1:$Q$27,Calculadora!$J$2+1,FALSE),"-")</f>
        <v>ESC</v>
      </c>
      <c r="H5" s="4" t="s">
        <v>5</v>
      </c>
      <c r="I5" s="21"/>
      <c r="J5" s="30" t="s">
        <v>38</v>
      </c>
      <c r="K5" s="5" t="s">
        <v>39</v>
      </c>
      <c r="L5" s="5" t="s">
        <v>40</v>
      </c>
      <c r="M5" s="6" t="s">
        <v>41</v>
      </c>
      <c r="N5" s="21"/>
      <c r="O5" s="21"/>
      <c r="P5" s="22"/>
      <c r="Q5" s="22"/>
      <c r="R5" s="22"/>
      <c r="S5" s="22"/>
      <c r="T5" s="22"/>
      <c r="U5" s="22"/>
      <c r="V5" s="23"/>
    </row>
    <row r="6" spans="1:22" ht="14.1" customHeight="1" x14ac:dyDescent="0.25">
      <c r="A6" s="20"/>
      <c r="B6" s="21"/>
      <c r="C6" s="21"/>
      <c r="D6" s="21"/>
      <c r="E6" s="21"/>
      <c r="F6" s="7">
        <v>1</v>
      </c>
      <c r="G6" s="86">
        <f>IFERROR(VLOOKUP($F6,'Tablas auxiliares'!$H$1:$Q$27,Calculadora!$J$2+1,FALSE),"-")</f>
        <v>12</v>
      </c>
      <c r="H6" s="89">
        <v>0</v>
      </c>
      <c r="I6" s="21"/>
      <c r="J6" s="91">
        <v>1</v>
      </c>
      <c r="K6" s="92" t="str">
        <f>VLOOKUP(J6,Calculadora!$W$2:$Y$927,2,FALSE)</f>
        <v>Israel</v>
      </c>
      <c r="L6" s="93">
        <f>VLOOKUP(J6,Calculadora!$W$2:$Y$927,3,FALSE)</f>
        <v>529</v>
      </c>
      <c r="M6" s="94" t="str">
        <f>VLOOKUP(K6,Calculadora!$AD$2:$AF$927,3,FALSE)</f>
        <v>=</v>
      </c>
      <c r="N6" s="21"/>
      <c r="O6" s="21"/>
      <c r="P6" s="22"/>
      <c r="Q6" s="22"/>
      <c r="R6" s="22"/>
      <c r="S6" s="22"/>
      <c r="T6" s="22"/>
      <c r="U6" s="22"/>
      <c r="V6" s="23"/>
    </row>
    <row r="7" spans="1:22" ht="14.1" customHeight="1" thickBot="1" x14ac:dyDescent="0.3">
      <c r="A7" s="20"/>
      <c r="B7" s="21"/>
      <c r="C7" s="21"/>
      <c r="D7" s="21"/>
      <c r="E7" s="21"/>
      <c r="F7" s="7">
        <v>2</v>
      </c>
      <c r="G7" s="87">
        <f>IFERROR(VLOOKUP($F7,'Tablas auxiliares'!$H$1:$Q$27,Calculadora!$J$2+1,FALSE),"-")</f>
        <v>10</v>
      </c>
      <c r="H7" s="89">
        <v>0</v>
      </c>
      <c r="I7" s="21"/>
      <c r="J7" s="91">
        <v>2</v>
      </c>
      <c r="K7" s="92" t="str">
        <f>VLOOKUP(J7,Calculadora!$W$2:$Y$927,2,FALSE)</f>
        <v>Chipre</v>
      </c>
      <c r="L7" s="93">
        <f>VLOOKUP(J7,Calculadora!$W$2:$Y$927,3,FALSE)</f>
        <v>436</v>
      </c>
      <c r="M7" s="94" t="str">
        <f>VLOOKUP(K7,Calculadora!$AD$2:$AF$927,3,FALSE)</f>
        <v>=</v>
      </c>
      <c r="N7" s="21"/>
      <c r="O7" s="21"/>
      <c r="P7" s="22"/>
      <c r="Q7" s="22"/>
      <c r="R7" s="22"/>
      <c r="S7" s="22"/>
      <c r="T7" s="22"/>
      <c r="U7" s="22"/>
      <c r="V7" s="23"/>
    </row>
    <row r="8" spans="1:22" ht="14.1" customHeight="1" x14ac:dyDescent="0.25">
      <c r="A8" s="20"/>
      <c r="B8" s="134" t="s">
        <v>104</v>
      </c>
      <c r="C8" s="135"/>
      <c r="D8" s="136"/>
      <c r="E8" s="21"/>
      <c r="F8" s="7">
        <v>3</v>
      </c>
      <c r="G8" s="87">
        <f>IFERROR(VLOOKUP($F8,'Tablas auxiliares'!$H$1:$Q$27,Calculadora!$J$2+1,FALSE),"-")</f>
        <v>8</v>
      </c>
      <c r="H8" s="89">
        <v>0</v>
      </c>
      <c r="I8" s="21"/>
      <c r="J8" s="91">
        <v>3</v>
      </c>
      <c r="K8" s="92" t="str">
        <f>VLOOKUP(J8,Calculadora!$W$2:$Y$927,2,FALSE)</f>
        <v>Austria</v>
      </c>
      <c r="L8" s="93">
        <f>VLOOKUP(J8,Calculadora!$W$2:$Y$927,3,FALSE)</f>
        <v>342</v>
      </c>
      <c r="M8" s="94" t="str">
        <f>VLOOKUP(K8,Calculadora!$AD$2:$AF$927,3,FALSE)</f>
        <v>=</v>
      </c>
      <c r="N8" s="21"/>
      <c r="O8" s="21"/>
      <c r="P8" s="22"/>
      <c r="Q8" s="22"/>
      <c r="R8" s="22"/>
      <c r="S8" s="22"/>
      <c r="T8" s="22"/>
      <c r="U8" s="22"/>
      <c r="V8" s="23"/>
    </row>
    <row r="9" spans="1:22" ht="14.1" customHeight="1" x14ac:dyDescent="0.25">
      <c r="A9" s="20"/>
      <c r="B9" s="137"/>
      <c r="C9" s="138"/>
      <c r="D9" s="139"/>
      <c r="E9" s="21"/>
      <c r="F9" s="7">
        <v>4</v>
      </c>
      <c r="G9" s="87">
        <f>IFERROR(VLOOKUP($F9,'Tablas auxiliares'!$H$1:$Q$27,Calculadora!$J$2+1,FALSE),"-")</f>
        <v>7</v>
      </c>
      <c r="H9" s="89">
        <v>0</v>
      </c>
      <c r="I9" s="21"/>
      <c r="J9" s="91">
        <v>4</v>
      </c>
      <c r="K9" s="92" t="str">
        <f>VLOOKUP(J9,Calculadora!$W$2:$Y$927,2,FALSE)</f>
        <v>Alemania</v>
      </c>
      <c r="L9" s="93">
        <f>VLOOKUP(J9,Calculadora!$W$2:$Y$927,3,FALSE)</f>
        <v>340</v>
      </c>
      <c r="M9" s="94" t="str">
        <f>VLOOKUP(K9,Calculadora!$AD$2:$AF$927,3,FALSE)</f>
        <v>=</v>
      </c>
      <c r="N9" s="21"/>
      <c r="O9" s="21"/>
      <c r="P9" s="22"/>
      <c r="Q9" s="22"/>
      <c r="R9" s="22"/>
      <c r="S9" s="22"/>
      <c r="T9" s="22"/>
      <c r="U9" s="22"/>
      <c r="V9" s="23"/>
    </row>
    <row r="10" spans="1:22" ht="14.1" customHeight="1" x14ac:dyDescent="0.25">
      <c r="A10" s="20"/>
      <c r="B10" s="137"/>
      <c r="C10" s="138"/>
      <c r="D10" s="139"/>
      <c r="E10" s="21"/>
      <c r="F10" s="7">
        <v>5</v>
      </c>
      <c r="G10" s="87">
        <f>IFERROR(VLOOKUP($F10,'Tablas auxiliares'!$H$1:$Q$27,Calculadora!$J$2+1,FALSE),"-")</f>
        <v>6</v>
      </c>
      <c r="H10" s="89">
        <v>0</v>
      </c>
      <c r="I10" s="21"/>
      <c r="J10" s="91">
        <v>5</v>
      </c>
      <c r="K10" s="92" t="str">
        <f>VLOOKUP(J10,Calculadora!$W$2:$Y$927,2,FALSE)</f>
        <v>Italia</v>
      </c>
      <c r="L10" s="93">
        <f>VLOOKUP(J10,Calculadora!$W$2:$Y$927,3,FALSE)</f>
        <v>308</v>
      </c>
      <c r="M10" s="94" t="str">
        <f>VLOOKUP(K10,Calculadora!$AD$2:$AF$927,3,FALSE)</f>
        <v>=</v>
      </c>
      <c r="N10" s="21"/>
      <c r="O10" s="21"/>
      <c r="P10" s="22"/>
      <c r="Q10" s="22"/>
      <c r="R10" s="22"/>
      <c r="S10" s="22"/>
      <c r="T10" s="22"/>
      <c r="U10" s="22"/>
      <c r="V10" s="23"/>
    </row>
    <row r="11" spans="1:22" ht="14.1" customHeight="1" x14ac:dyDescent="0.25">
      <c r="A11" s="20"/>
      <c r="B11" s="137"/>
      <c r="C11" s="138"/>
      <c r="D11" s="139"/>
      <c r="E11" s="21"/>
      <c r="F11" s="7">
        <v>6</v>
      </c>
      <c r="G11" s="87">
        <f>IFERROR(VLOOKUP($F11,'Tablas auxiliares'!$H$1:$Q$27,Calculadora!$J$2+1,FALSE),"-")</f>
        <v>5</v>
      </c>
      <c r="H11" s="89">
        <v>0</v>
      </c>
      <c r="I11" s="21"/>
      <c r="J11" s="91">
        <v>6</v>
      </c>
      <c r="K11" s="92" t="str">
        <f>VLOOKUP(J11,Calculadora!$W$2:$Y$927,2,FALSE)</f>
        <v>Chequia</v>
      </c>
      <c r="L11" s="93">
        <f>VLOOKUP(J11,Calculadora!$W$2:$Y$927,3,FALSE)</f>
        <v>281</v>
      </c>
      <c r="M11" s="94" t="str">
        <f>VLOOKUP(K11,Calculadora!$AD$2:$AF$927,3,FALSE)</f>
        <v>=</v>
      </c>
      <c r="N11" s="21"/>
      <c r="O11" s="21"/>
      <c r="P11" s="22"/>
      <c r="Q11" s="22"/>
      <c r="R11" s="22"/>
      <c r="S11" s="22"/>
      <c r="T11" s="22"/>
      <c r="U11" s="22"/>
      <c r="V11" s="23"/>
    </row>
    <row r="12" spans="1:22" ht="14.1" customHeight="1" x14ac:dyDescent="0.25">
      <c r="A12" s="20"/>
      <c r="B12" s="137"/>
      <c r="C12" s="138"/>
      <c r="D12" s="139"/>
      <c r="E12" s="21"/>
      <c r="F12" s="7">
        <v>7</v>
      </c>
      <c r="G12" s="87">
        <f>IFERROR(VLOOKUP($F12,'Tablas auxiliares'!$H$1:$Q$27,Calculadora!$J$2+1,FALSE),"-")</f>
        <v>4</v>
      </c>
      <c r="H12" s="89">
        <v>0</v>
      </c>
      <c r="I12" s="21"/>
      <c r="J12" s="91">
        <v>7</v>
      </c>
      <c r="K12" s="92" t="str">
        <f>VLOOKUP(J12,Calculadora!$W$2:$Y$927,2,FALSE)</f>
        <v>Suecia</v>
      </c>
      <c r="L12" s="93">
        <f>VLOOKUP(J12,Calculadora!$W$2:$Y$927,3,FALSE)</f>
        <v>274</v>
      </c>
      <c r="M12" s="94" t="str">
        <f>VLOOKUP(K12,Calculadora!$AD$2:$AF$927,3,FALSE)</f>
        <v>=</v>
      </c>
      <c r="N12" s="21"/>
      <c r="O12" s="21"/>
      <c r="P12" s="22"/>
      <c r="Q12" s="22"/>
      <c r="R12" s="22"/>
      <c r="S12" s="22"/>
      <c r="T12" s="22"/>
      <c r="U12" s="22"/>
      <c r="V12" s="23"/>
    </row>
    <row r="13" spans="1:22" ht="14.1" customHeight="1" x14ac:dyDescent="0.25">
      <c r="A13" s="20"/>
      <c r="B13" s="137"/>
      <c r="C13" s="138"/>
      <c r="D13" s="139"/>
      <c r="E13" s="21"/>
      <c r="F13" s="7">
        <v>8</v>
      </c>
      <c r="G13" s="87">
        <f>IFERROR(VLOOKUP($F13,'Tablas auxiliares'!$H$1:$Q$27,Calculadora!$J$2+1,FALSE),"-")</f>
        <v>3</v>
      </c>
      <c r="H13" s="89">
        <v>0</v>
      </c>
      <c r="I13" s="21"/>
      <c r="J13" s="91">
        <v>8</v>
      </c>
      <c r="K13" s="92" t="str">
        <f>VLOOKUP(J13,Calculadora!$W$2:$Y$927,2,FALSE)</f>
        <v>Estonia</v>
      </c>
      <c r="L13" s="93">
        <f>VLOOKUP(J13,Calculadora!$W$2:$Y$927,3,FALSE)</f>
        <v>245</v>
      </c>
      <c r="M13" s="94" t="str">
        <f>VLOOKUP(K13,Calculadora!$AD$2:$AF$927,3,FALSE)</f>
        <v>=</v>
      </c>
      <c r="N13" s="21"/>
      <c r="O13" s="21"/>
      <c r="P13" s="22"/>
      <c r="Q13" s="22"/>
      <c r="R13" s="22"/>
      <c r="S13" s="22"/>
      <c r="T13" s="22"/>
      <c r="U13" s="22"/>
      <c r="V13" s="23"/>
    </row>
    <row r="14" spans="1:22" ht="14.1" customHeight="1" x14ac:dyDescent="0.25">
      <c r="A14" s="20"/>
      <c r="B14" s="137"/>
      <c r="C14" s="138"/>
      <c r="D14" s="139"/>
      <c r="E14" s="21"/>
      <c r="F14" s="7">
        <v>9</v>
      </c>
      <c r="G14" s="87">
        <f>IFERROR(VLOOKUP($F14,'Tablas auxiliares'!$H$1:$Q$27,Calculadora!$J$2+1,FALSE),"-")</f>
        <v>2</v>
      </c>
      <c r="H14" s="89">
        <v>0</v>
      </c>
      <c r="I14" s="21"/>
      <c r="J14" s="91">
        <v>9</v>
      </c>
      <c r="K14" s="92" t="str">
        <f>VLOOKUP(J14,Calculadora!$W$2:$Y$927,2,FALSE)</f>
        <v>Dinamarca</v>
      </c>
      <c r="L14" s="93">
        <f>VLOOKUP(J14,Calculadora!$W$2:$Y$927,3,FALSE)</f>
        <v>226</v>
      </c>
      <c r="M14" s="94" t="str">
        <f>VLOOKUP(K14,Calculadora!$AD$2:$AF$927,3,FALSE)</f>
        <v>=</v>
      </c>
      <c r="N14" s="21"/>
      <c r="O14" s="21"/>
      <c r="P14" s="22"/>
      <c r="Q14" s="22"/>
      <c r="R14" s="22"/>
      <c r="S14" s="22"/>
      <c r="T14" s="22"/>
      <c r="U14" s="22"/>
      <c r="V14" s="23"/>
    </row>
    <row r="15" spans="1:22" ht="14.1" customHeight="1" x14ac:dyDescent="0.25">
      <c r="A15" s="20"/>
      <c r="B15" s="137"/>
      <c r="C15" s="138"/>
      <c r="D15" s="139"/>
      <c r="E15" s="21"/>
      <c r="F15" s="7">
        <v>10</v>
      </c>
      <c r="G15" s="87">
        <f>IFERROR(VLOOKUP($F15,'Tablas auxiliares'!$H$1:$Q$27,Calculadora!$J$2+1,FALSE),"-")</f>
        <v>1</v>
      </c>
      <c r="H15" s="89">
        <v>0</v>
      </c>
      <c r="I15" s="21"/>
      <c r="J15" s="91">
        <v>10</v>
      </c>
      <c r="K15" s="92" t="str">
        <f>VLOOKUP(J15,Calculadora!$W$2:$Y$927,2,FALSE)</f>
        <v>Moldavia</v>
      </c>
      <c r="L15" s="93">
        <f>VLOOKUP(J15,Calculadora!$W$2:$Y$927,3,FALSE)</f>
        <v>209</v>
      </c>
      <c r="M15" s="94" t="str">
        <f>VLOOKUP(K15,Calculadora!$AD$2:$AF$927,3,FALSE)</f>
        <v>=</v>
      </c>
      <c r="N15" s="21"/>
      <c r="O15" s="21"/>
      <c r="P15" s="22"/>
      <c r="Q15" s="22"/>
      <c r="R15" s="22"/>
      <c r="S15" s="22"/>
      <c r="T15" s="22"/>
      <c r="U15" s="22"/>
      <c r="V15" s="23"/>
    </row>
    <row r="16" spans="1:22" ht="14.1" customHeight="1" x14ac:dyDescent="0.25">
      <c r="A16" s="20"/>
      <c r="B16" s="137"/>
      <c r="C16" s="138"/>
      <c r="D16" s="139"/>
      <c r="E16" s="21"/>
      <c r="F16" s="7">
        <v>11</v>
      </c>
      <c r="G16" s="87">
        <f>IFERROR(VLOOKUP($F16,'Tablas auxiliares'!$H$1:$Q$27,Calculadora!$J$2+1,FALSE),"-")</f>
        <v>0</v>
      </c>
      <c r="H16" s="89">
        <v>0</v>
      </c>
      <c r="I16" s="21"/>
      <c r="J16" s="91">
        <v>11</v>
      </c>
      <c r="K16" s="92" t="str">
        <f>VLOOKUP(J16,Calculadora!$W$2:$Y$927,2,FALSE)</f>
        <v>Albania</v>
      </c>
      <c r="L16" s="93">
        <f>VLOOKUP(J16,Calculadora!$W$2:$Y$927,3,FALSE)</f>
        <v>184</v>
      </c>
      <c r="M16" s="94" t="str">
        <f>VLOOKUP(K16,Calculadora!$AD$2:$AF$927,3,FALSE)</f>
        <v>=</v>
      </c>
      <c r="N16" s="21"/>
      <c r="O16" s="21"/>
      <c r="P16" s="22"/>
      <c r="Q16" s="22"/>
      <c r="R16" s="22"/>
      <c r="S16" s="22"/>
      <c r="T16" s="22"/>
      <c r="U16" s="22"/>
      <c r="V16" s="23"/>
    </row>
    <row r="17" spans="1:22" ht="14.1" customHeight="1" x14ac:dyDescent="0.25">
      <c r="A17" s="20"/>
      <c r="B17" s="137"/>
      <c r="C17" s="138"/>
      <c r="D17" s="139"/>
      <c r="E17" s="21"/>
      <c r="F17" s="7">
        <v>12</v>
      </c>
      <c r="G17" s="87">
        <f>IFERROR(VLOOKUP($F17,'Tablas auxiliares'!$H$1:$Q$27,Calculadora!$J$2+1,FALSE),"-")</f>
        <v>0</v>
      </c>
      <c r="H17" s="89">
        <v>0</v>
      </c>
      <c r="I17" s="21"/>
      <c r="J17" s="91">
        <v>12</v>
      </c>
      <c r="K17" s="92" t="str">
        <f>VLOOKUP(J17,Calculadora!$W$2:$Y$927,2,FALSE)</f>
        <v>Lituania</v>
      </c>
      <c r="L17" s="93">
        <f>VLOOKUP(J17,Calculadora!$W$2:$Y$927,3,FALSE)</f>
        <v>181</v>
      </c>
      <c r="M17" s="94" t="str">
        <f>VLOOKUP(K17,Calculadora!$AD$2:$AF$927,3,FALSE)</f>
        <v>=</v>
      </c>
      <c r="N17" s="21"/>
      <c r="O17" s="21"/>
      <c r="P17" s="22"/>
      <c r="Q17" s="22"/>
      <c r="R17" s="22"/>
      <c r="S17" s="22"/>
      <c r="T17" s="22"/>
      <c r="U17" s="22"/>
      <c r="V17" s="23"/>
    </row>
    <row r="18" spans="1:22" ht="14.1" customHeight="1" x14ac:dyDescent="0.25">
      <c r="A18" s="20"/>
      <c r="B18" s="137"/>
      <c r="C18" s="138"/>
      <c r="D18" s="139"/>
      <c r="E18" s="21"/>
      <c r="F18" s="7">
        <v>13</v>
      </c>
      <c r="G18" s="87">
        <f>IFERROR(VLOOKUP($F18,'Tablas auxiliares'!$H$1:$Q$27,Calculadora!$J$2+1,FALSE),"-")</f>
        <v>0</v>
      </c>
      <c r="H18" s="89">
        <v>0</v>
      </c>
      <c r="I18" s="21"/>
      <c r="J18" s="91">
        <v>13</v>
      </c>
      <c r="K18" s="92" t="str">
        <f>VLOOKUP(J18,Calculadora!$W$2:$Y$927,2,FALSE)</f>
        <v>Francia</v>
      </c>
      <c r="L18" s="93">
        <f>VLOOKUP(J18,Calculadora!$W$2:$Y$927,3,FALSE)</f>
        <v>173</v>
      </c>
      <c r="M18" s="94" t="str">
        <f>VLOOKUP(K18,Calculadora!$AD$2:$AF$927,3,FALSE)</f>
        <v>=</v>
      </c>
      <c r="N18" s="21"/>
      <c r="O18" s="21"/>
      <c r="P18" s="22"/>
      <c r="Q18" s="22"/>
      <c r="R18" s="22"/>
      <c r="S18" s="22"/>
      <c r="T18" s="22"/>
      <c r="U18" s="22"/>
      <c r="V18" s="23"/>
    </row>
    <row r="19" spans="1:22" ht="14.1" customHeight="1" x14ac:dyDescent="0.25">
      <c r="A19" s="20"/>
      <c r="B19" s="137"/>
      <c r="C19" s="138"/>
      <c r="D19" s="139"/>
      <c r="E19" s="21"/>
      <c r="F19" s="7">
        <v>14</v>
      </c>
      <c r="G19" s="87">
        <f>IFERROR(VLOOKUP($F19,'Tablas auxiliares'!$H$1:$Q$27,Calculadora!$J$2+1,FALSE),"-")</f>
        <v>0</v>
      </c>
      <c r="H19" s="89">
        <v>0</v>
      </c>
      <c r="I19" s="21"/>
      <c r="J19" s="91">
        <v>14</v>
      </c>
      <c r="K19" s="92" t="str">
        <f>VLOOKUP(J19,Calculadora!$W$2:$Y$927,2,FALSE)</f>
        <v>Bulgaria</v>
      </c>
      <c r="L19" s="93">
        <f>VLOOKUP(J19,Calculadora!$W$2:$Y$927,3,FALSE)</f>
        <v>166</v>
      </c>
      <c r="M19" s="94" t="str">
        <f>VLOOKUP(K19,Calculadora!$AD$2:$AF$927,3,FALSE)</f>
        <v>=</v>
      </c>
      <c r="N19" s="21"/>
      <c r="O19" s="21"/>
      <c r="P19" s="22"/>
      <c r="Q19" s="22"/>
      <c r="R19" s="22"/>
      <c r="S19" s="22"/>
      <c r="T19" s="22"/>
      <c r="U19" s="22"/>
      <c r="V19" s="23"/>
    </row>
    <row r="20" spans="1:22" ht="14.1" customHeight="1" x14ac:dyDescent="0.25">
      <c r="A20" s="20"/>
      <c r="B20" s="137"/>
      <c r="C20" s="138"/>
      <c r="D20" s="139"/>
      <c r="E20" s="21"/>
      <c r="F20" s="7">
        <v>15</v>
      </c>
      <c r="G20" s="87">
        <f>IFERROR(VLOOKUP($F20,'Tablas auxiliares'!$H$1:$Q$27,Calculadora!$J$2+1,FALSE),"-")</f>
        <v>0</v>
      </c>
      <c r="H20" s="89">
        <v>0</v>
      </c>
      <c r="I20" s="21"/>
      <c r="J20" s="91">
        <v>15</v>
      </c>
      <c r="K20" s="92" t="str">
        <f>VLOOKUP(J20,Calculadora!$W$2:$Y$927,2,FALSE)</f>
        <v>Noruega</v>
      </c>
      <c r="L20" s="93">
        <f>VLOOKUP(J20,Calculadora!$W$2:$Y$927,3,FALSE)</f>
        <v>144</v>
      </c>
      <c r="M20" s="94" t="str">
        <f>VLOOKUP(K20,Calculadora!$AD$2:$AF$927,3,FALSE)</f>
        <v>=</v>
      </c>
      <c r="N20" s="21"/>
      <c r="O20" s="21"/>
      <c r="P20" s="22"/>
      <c r="Q20" s="22"/>
      <c r="R20" s="22"/>
      <c r="S20" s="22"/>
      <c r="T20" s="22"/>
      <c r="U20" s="22"/>
      <c r="V20" s="23"/>
    </row>
    <row r="21" spans="1:22" ht="14.1" customHeight="1" x14ac:dyDescent="0.25">
      <c r="A21" s="20"/>
      <c r="B21" s="137"/>
      <c r="C21" s="138"/>
      <c r="D21" s="139"/>
      <c r="E21" s="21"/>
      <c r="F21" s="7">
        <v>16</v>
      </c>
      <c r="G21" s="87">
        <f>IFERROR(VLOOKUP($F21,'Tablas auxiliares'!$H$1:$Q$27,Calculadora!$J$2+1,FALSE),"-")</f>
        <v>0</v>
      </c>
      <c r="H21" s="89">
        <v>0</v>
      </c>
      <c r="I21" s="21"/>
      <c r="J21" s="91">
        <v>16</v>
      </c>
      <c r="K21" s="92" t="str">
        <f>VLOOKUP(J21,Calculadora!$W$2:$Y$927,2,FALSE)</f>
        <v>Irlanda</v>
      </c>
      <c r="L21" s="93">
        <f>VLOOKUP(J21,Calculadora!$W$2:$Y$927,3,FALSE)</f>
        <v>136</v>
      </c>
      <c r="M21" s="94" t="str">
        <f>VLOOKUP(K21,Calculadora!$AD$2:$AF$927,3,FALSE)</f>
        <v>=</v>
      </c>
      <c r="N21" s="21"/>
      <c r="O21" s="21"/>
      <c r="P21" s="22"/>
      <c r="Q21" s="22"/>
      <c r="R21" s="22"/>
      <c r="S21" s="22"/>
      <c r="T21" s="22"/>
      <c r="U21" s="22"/>
      <c r="V21" s="23"/>
    </row>
    <row r="22" spans="1:22" ht="14.1" customHeight="1" x14ac:dyDescent="0.25">
      <c r="A22" s="20"/>
      <c r="B22" s="137"/>
      <c r="C22" s="138"/>
      <c r="D22" s="139"/>
      <c r="E22" s="21"/>
      <c r="F22" s="7">
        <v>17</v>
      </c>
      <c r="G22" s="87">
        <f>IFERROR(VLOOKUP($F22,'Tablas auxiliares'!$H$1:$Q$27,Calculadora!$J$2+1,FALSE),"-")</f>
        <v>0</v>
      </c>
      <c r="H22" s="89">
        <v>0</v>
      </c>
      <c r="I22" s="21"/>
      <c r="J22" s="91">
        <v>17</v>
      </c>
      <c r="K22" s="92" t="str">
        <f>VLOOKUP(J22,Calculadora!$W$2:$Y$927,2,FALSE)</f>
        <v>Ucrania</v>
      </c>
      <c r="L22" s="93">
        <f>VLOOKUP(J22,Calculadora!$W$2:$Y$927,3,FALSE)</f>
        <v>130</v>
      </c>
      <c r="M22" s="94" t="str">
        <f>VLOOKUP(K22,Calculadora!$AD$2:$AF$927,3,FALSE)</f>
        <v>=</v>
      </c>
      <c r="N22" s="21"/>
      <c r="O22" s="21"/>
      <c r="P22" s="22"/>
      <c r="Q22" s="22"/>
      <c r="R22" s="22"/>
      <c r="S22" s="22"/>
      <c r="T22" s="22"/>
      <c r="U22" s="22"/>
      <c r="V22" s="23"/>
    </row>
    <row r="23" spans="1:22" ht="14.1" customHeight="1" x14ac:dyDescent="0.25">
      <c r="A23" s="20"/>
      <c r="B23" s="137"/>
      <c r="C23" s="138"/>
      <c r="D23" s="139"/>
      <c r="E23" s="21"/>
      <c r="F23" s="7">
        <v>18</v>
      </c>
      <c r="G23" s="87">
        <f>IFERROR(VLOOKUP($F23,'Tablas auxiliares'!$H$1:$Q$27,Calculadora!$J$2+1,FALSE),"-")</f>
        <v>0</v>
      </c>
      <c r="H23" s="89">
        <v>0</v>
      </c>
      <c r="I23" s="21"/>
      <c r="J23" s="91">
        <v>18</v>
      </c>
      <c r="K23" s="92" t="str">
        <f>VLOOKUP(J23,Calculadora!$W$2:$Y$927,2,FALSE)</f>
        <v>Países Bajos</v>
      </c>
      <c r="L23" s="93">
        <f>VLOOKUP(J23,Calculadora!$W$2:$Y$927,3,FALSE)</f>
        <v>121</v>
      </c>
      <c r="M23" s="94" t="str">
        <f>VLOOKUP(K23,Calculadora!$AD$2:$AF$927,3,FALSE)</f>
        <v>=</v>
      </c>
      <c r="N23" s="21"/>
      <c r="O23" s="21"/>
      <c r="P23" s="22"/>
      <c r="Q23" s="22"/>
      <c r="R23" s="22"/>
      <c r="S23" s="22"/>
      <c r="T23" s="22"/>
      <c r="U23" s="22"/>
      <c r="V23" s="23"/>
    </row>
    <row r="24" spans="1:22" ht="14.1" customHeight="1" x14ac:dyDescent="0.25">
      <c r="A24" s="20"/>
      <c r="B24" s="137"/>
      <c r="C24" s="138"/>
      <c r="D24" s="139"/>
      <c r="E24" s="21"/>
      <c r="F24" s="7">
        <v>19</v>
      </c>
      <c r="G24" s="87">
        <f>IFERROR(VLOOKUP($F24,'Tablas auxiliares'!$H$1:$Q$27,Calculadora!$J$2+1,FALSE),"-")</f>
        <v>0</v>
      </c>
      <c r="H24" s="89">
        <v>0</v>
      </c>
      <c r="I24" s="21"/>
      <c r="J24" s="91">
        <v>19</v>
      </c>
      <c r="K24" s="92" t="str">
        <f>VLOOKUP(J24,Calculadora!$W$2:$Y$927,2,FALSE)</f>
        <v>Serbia</v>
      </c>
      <c r="L24" s="93">
        <f>VLOOKUP(J24,Calculadora!$W$2:$Y$927,3,FALSE)</f>
        <v>113</v>
      </c>
      <c r="M24" s="94" t="str">
        <f>VLOOKUP(K24,Calculadora!$AD$2:$AF$927,3,FALSE)</f>
        <v>=</v>
      </c>
      <c r="N24" s="21"/>
      <c r="O24" s="21"/>
      <c r="P24" s="22"/>
      <c r="Q24" s="22"/>
      <c r="R24" s="22"/>
      <c r="S24" s="22"/>
      <c r="T24" s="22"/>
      <c r="U24" s="22"/>
      <c r="V24" s="23"/>
    </row>
    <row r="25" spans="1:22" ht="14.1" customHeight="1" x14ac:dyDescent="0.25">
      <c r="A25" s="20"/>
      <c r="B25" s="137"/>
      <c r="C25" s="138"/>
      <c r="D25" s="139"/>
      <c r="E25" s="21"/>
      <c r="F25" s="7">
        <v>20</v>
      </c>
      <c r="G25" s="87">
        <f>IFERROR(VLOOKUP($F25,'Tablas auxiliares'!$H$1:$Q$27,Calculadora!$J$2+1,FALSE),"-")</f>
        <v>0</v>
      </c>
      <c r="H25" s="89">
        <v>0</v>
      </c>
      <c r="I25" s="21"/>
      <c r="J25" s="91">
        <v>20</v>
      </c>
      <c r="K25" s="92" t="str">
        <f>VLOOKUP(J25,Calculadora!$W$2:$Y$927,2,FALSE)</f>
        <v>Australia</v>
      </c>
      <c r="L25" s="93">
        <f>VLOOKUP(J25,Calculadora!$W$2:$Y$927,3,FALSE)</f>
        <v>99</v>
      </c>
      <c r="M25" s="94" t="str">
        <f>VLOOKUP(K25,Calculadora!$AD$2:$AF$927,3,FALSE)</f>
        <v>=</v>
      </c>
      <c r="N25" s="21"/>
      <c r="O25" s="21"/>
      <c r="P25" s="22"/>
      <c r="Q25" s="22"/>
      <c r="R25" s="22"/>
      <c r="S25" s="22"/>
      <c r="T25" s="22"/>
      <c r="U25" s="22"/>
      <c r="V25" s="23"/>
    </row>
    <row r="26" spans="1:22" ht="14.1" customHeight="1" x14ac:dyDescent="0.25">
      <c r="A26" s="20"/>
      <c r="B26" s="137"/>
      <c r="C26" s="138"/>
      <c r="D26" s="139"/>
      <c r="E26" s="21"/>
      <c r="F26" s="7">
        <v>21</v>
      </c>
      <c r="G26" s="87">
        <f>IFERROR(VLOOKUP($F26,'Tablas auxiliares'!$H$1:$Q$27,Calculadora!$J$2+1,FALSE),"-")</f>
        <v>0</v>
      </c>
      <c r="H26" s="89">
        <v>0</v>
      </c>
      <c r="I26" s="21"/>
      <c r="J26" s="91">
        <v>21</v>
      </c>
      <c r="K26" s="92" t="str">
        <f>VLOOKUP(J26,Calculadora!$W$2:$Y$927,2,FALSE)</f>
        <v>Hungría</v>
      </c>
      <c r="L26" s="93">
        <f>VLOOKUP(J26,Calculadora!$W$2:$Y$927,3,FALSE)</f>
        <v>93</v>
      </c>
      <c r="M26" s="94" t="str">
        <f>VLOOKUP(K26,Calculadora!$AD$2:$AF$927,3,FALSE)</f>
        <v>=</v>
      </c>
      <c r="N26" s="21"/>
      <c r="O26" s="21"/>
      <c r="P26" s="22"/>
      <c r="Q26" s="22"/>
      <c r="R26" s="22"/>
      <c r="S26" s="22"/>
      <c r="T26" s="22"/>
      <c r="U26" s="22"/>
      <c r="V26" s="23"/>
    </row>
    <row r="27" spans="1:22" ht="14.1" customHeight="1" x14ac:dyDescent="0.25">
      <c r="A27" s="20"/>
      <c r="B27" s="137"/>
      <c r="C27" s="138"/>
      <c r="D27" s="139"/>
      <c r="E27" s="21"/>
      <c r="F27" s="7">
        <v>22</v>
      </c>
      <c r="G27" s="87">
        <f>IFERROR(VLOOKUP($F27,'Tablas auxiliares'!$H$1:$Q$27,Calculadora!$J$2+1,FALSE),"-")</f>
        <v>0</v>
      </c>
      <c r="H27" s="89">
        <v>0</v>
      </c>
      <c r="I27" s="21"/>
      <c r="J27" s="91">
        <v>22</v>
      </c>
      <c r="K27" s="92" t="str">
        <f>VLOOKUP(J27,Calculadora!$W$2:$Y$927,2,FALSE)</f>
        <v>Eslovenia</v>
      </c>
      <c r="L27" s="93">
        <f>VLOOKUP(J27,Calculadora!$W$2:$Y$927,3,FALSE)</f>
        <v>64</v>
      </c>
      <c r="M27" s="94" t="str">
        <f>VLOOKUP(K27,Calculadora!$AD$2:$AF$927,3,FALSE)</f>
        <v>=</v>
      </c>
      <c r="N27" s="21"/>
      <c r="O27" s="21"/>
      <c r="P27" s="22"/>
      <c r="Q27" s="22"/>
      <c r="R27" s="22"/>
      <c r="S27" s="22"/>
      <c r="T27" s="22"/>
      <c r="U27" s="22"/>
      <c r="V27" s="23"/>
    </row>
    <row r="28" spans="1:22" ht="14.1" customHeight="1" x14ac:dyDescent="0.25">
      <c r="A28" s="20"/>
      <c r="B28" s="137"/>
      <c r="C28" s="138"/>
      <c r="D28" s="139"/>
      <c r="E28" s="21"/>
      <c r="F28" s="7">
        <v>23</v>
      </c>
      <c r="G28" s="87">
        <f>IFERROR(VLOOKUP($F28,'Tablas auxiliares'!$H$1:$Q$27,Calculadora!$J$2+1,FALSE),"-")</f>
        <v>0</v>
      </c>
      <c r="H28" s="89">
        <v>0</v>
      </c>
      <c r="I28" s="21"/>
      <c r="J28" s="91">
        <v>23</v>
      </c>
      <c r="K28" s="92" t="str">
        <f>VLOOKUP(J28,Calculadora!$W$2:$Y$927,2,FALSE)</f>
        <v>España</v>
      </c>
      <c r="L28" s="93">
        <f>VLOOKUP(J28,Calculadora!$W$2:$Y$927,3,FALSE)</f>
        <v>61</v>
      </c>
      <c r="M28" s="94" t="str">
        <f>VLOOKUP(K28,Calculadora!$AD$2:$AF$927,3,FALSE)</f>
        <v>=</v>
      </c>
      <c r="N28" s="21"/>
      <c r="O28" s="21"/>
      <c r="P28" s="22"/>
      <c r="Q28" s="22"/>
      <c r="R28" s="22"/>
      <c r="S28" s="22"/>
      <c r="T28" s="22"/>
      <c r="U28" s="22"/>
      <c r="V28" s="23"/>
    </row>
    <row r="29" spans="1:22" ht="14.1" customHeight="1" x14ac:dyDescent="0.25">
      <c r="A29" s="20"/>
      <c r="B29" s="137"/>
      <c r="C29" s="138"/>
      <c r="D29" s="139"/>
      <c r="E29" s="21"/>
      <c r="F29" s="7">
        <v>24</v>
      </c>
      <c r="G29" s="87">
        <f>IFERROR(VLOOKUP($F29,'Tablas auxiliares'!$H$1:$Q$27,Calculadora!$J$2+1,FALSE),"-")</f>
        <v>0</v>
      </c>
      <c r="H29" s="89">
        <v>0</v>
      </c>
      <c r="I29" s="21"/>
      <c r="J29" s="91">
        <v>24</v>
      </c>
      <c r="K29" s="92" t="str">
        <f>VLOOKUP(J29,Calculadora!$W$2:$Y$927,2,FALSE)</f>
        <v>Reino Unido</v>
      </c>
      <c r="L29" s="93">
        <f>VLOOKUP(J29,Calculadora!$W$2:$Y$927,3,FALSE)</f>
        <v>48</v>
      </c>
      <c r="M29" s="94" t="str">
        <f>VLOOKUP(K29,Calculadora!$AD$2:$AF$927,3,FALSE)</f>
        <v>=</v>
      </c>
      <c r="N29" s="21"/>
      <c r="O29" s="21"/>
      <c r="P29" s="22"/>
      <c r="Q29" s="22"/>
      <c r="R29" s="22"/>
      <c r="S29" s="22"/>
      <c r="T29" s="22"/>
      <c r="U29" s="22"/>
      <c r="V29" s="23"/>
    </row>
    <row r="30" spans="1:22" ht="14.1" customHeight="1" x14ac:dyDescent="0.25">
      <c r="A30" s="20"/>
      <c r="B30" s="137"/>
      <c r="C30" s="138"/>
      <c r="D30" s="139"/>
      <c r="E30" s="21"/>
      <c r="F30" s="7">
        <v>25</v>
      </c>
      <c r="G30" s="87">
        <f>IFERROR(VLOOKUP($F30,'Tablas auxiliares'!$H$1:$Q$27,Calculadora!$J$2+1,FALSE),"-")</f>
        <v>0</v>
      </c>
      <c r="H30" s="89">
        <v>0</v>
      </c>
      <c r="I30" s="21"/>
      <c r="J30" s="91">
        <v>25</v>
      </c>
      <c r="K30" s="92" t="str">
        <f>VLOOKUP(J30,Calculadora!$W$2:$Y$927,2,FALSE)</f>
        <v>Finlandia</v>
      </c>
      <c r="L30" s="93">
        <f>VLOOKUP(J30,Calculadora!$W$2:$Y$927,3,FALSE)</f>
        <v>46</v>
      </c>
      <c r="M30" s="94" t="str">
        <f>VLOOKUP(K30,Calculadora!$AD$2:$AF$927,3,FALSE)</f>
        <v>=</v>
      </c>
      <c r="N30" s="21"/>
      <c r="O30" s="21"/>
      <c r="P30" s="22"/>
      <c r="Q30" s="22"/>
      <c r="R30" s="22"/>
      <c r="S30" s="22"/>
      <c r="T30" s="22"/>
      <c r="U30" s="22"/>
      <c r="V30" s="23"/>
    </row>
    <row r="31" spans="1:22" ht="14.1" customHeight="1" thickBot="1" x14ac:dyDescent="0.3">
      <c r="A31" s="20"/>
      <c r="B31" s="140"/>
      <c r="C31" s="141"/>
      <c r="D31" s="142"/>
      <c r="E31" s="21"/>
      <c r="F31" s="7">
        <v>26</v>
      </c>
      <c r="G31" s="87">
        <f>IFERROR(VLOOKUP($F31,'Tablas auxiliares'!$H$1:$Q$27,Calculadora!$J$2+1,FALSE),"-")</f>
        <v>0</v>
      </c>
      <c r="H31" s="89">
        <v>0</v>
      </c>
      <c r="I31" s="21"/>
      <c r="J31" s="91">
        <v>26</v>
      </c>
      <c r="K31" s="92" t="str">
        <f>VLOOKUP(J31,Calculadora!$W$2:$Y$927,2,FALSE)</f>
        <v>Portugal</v>
      </c>
      <c r="L31" s="93">
        <f>VLOOKUP(J31,Calculadora!$W$2:$Y$927,3,FALSE)</f>
        <v>39</v>
      </c>
      <c r="M31" s="94" t="str">
        <f>VLOOKUP(K31,Calculadora!$AD$2:$AF$927,3,FALSE)</f>
        <v>=</v>
      </c>
      <c r="N31" s="21"/>
      <c r="O31" s="21"/>
      <c r="P31" s="22"/>
      <c r="Q31" s="22"/>
      <c r="R31" s="22"/>
      <c r="S31" s="22"/>
      <c r="T31" s="22"/>
      <c r="U31" s="22"/>
      <c r="V31" s="23"/>
    </row>
    <row r="32" spans="1:22" ht="14.1" customHeight="1" thickBot="1" x14ac:dyDescent="0.3">
      <c r="A32" s="20"/>
      <c r="B32" s="21"/>
      <c r="C32" s="21"/>
      <c r="D32" s="21"/>
      <c r="E32" s="21"/>
      <c r="F32" s="8">
        <v>27</v>
      </c>
      <c r="G32" s="88">
        <f>IFERROR(VLOOKUP($F32,'Tablas auxiliares'!$H$1:$Q$927,Calculadora!$J$2+1,FALSE),"-")</f>
        <v>0</v>
      </c>
      <c r="H32" s="90">
        <v>0</v>
      </c>
      <c r="I32" s="21"/>
      <c r="J32" s="95">
        <v>27</v>
      </c>
      <c r="K32" s="96">
        <f>VLOOKUP(J32,Calculadora!$W$2:$Y$927,2,FALSE)</f>
        <v>0</v>
      </c>
      <c r="L32" s="97" t="str">
        <f>IF(K32=0,"",VLOOKUP(J32,Calculadora!$W$2:$Y$927,3,FALSE))</f>
        <v/>
      </c>
      <c r="M32" s="98" t="str">
        <f>IF(K32=0,"",IFERROR(VLOOKUP(K32,Calculadora!$AD$2:$AF$928,3,FALSE),"-"))</f>
        <v/>
      </c>
      <c r="N32" s="21"/>
      <c r="O32" s="21"/>
      <c r="P32" s="22"/>
      <c r="Q32" s="22"/>
      <c r="R32" s="22"/>
      <c r="S32" s="22"/>
      <c r="T32" s="22"/>
      <c r="U32" s="22"/>
      <c r="V32" s="23"/>
    </row>
    <row r="33" spans="1:22" x14ac:dyDescent="0.25">
      <c r="A33" s="20"/>
      <c r="B33" s="24" t="s">
        <v>44</v>
      </c>
      <c r="C33" s="21"/>
      <c r="D33" s="21"/>
      <c r="E33" s="21"/>
      <c r="F33" s="25"/>
      <c r="G33" s="21"/>
      <c r="H33" s="21"/>
      <c r="I33" s="21"/>
      <c r="K33" s="25"/>
      <c r="L33" s="25"/>
      <c r="M33" s="25"/>
      <c r="N33" s="25"/>
      <c r="O33" s="21"/>
      <c r="P33" s="22"/>
      <c r="Q33" s="22"/>
      <c r="R33" s="22"/>
      <c r="S33" s="22"/>
      <c r="T33" s="22"/>
      <c r="U33" s="22"/>
      <c r="V33" s="23"/>
    </row>
    <row r="34" spans="1:22" x14ac:dyDescent="0.25">
      <c r="A34" s="20"/>
      <c r="B34" s="24" t="s">
        <v>45</v>
      </c>
      <c r="C34" s="21"/>
      <c r="D34" s="21"/>
      <c r="E34" s="21"/>
      <c r="F34" s="25"/>
      <c r="G34" s="21"/>
      <c r="H34" s="21"/>
      <c r="I34" s="21"/>
      <c r="K34" s="25"/>
      <c r="L34" s="25"/>
      <c r="M34" s="25"/>
      <c r="N34" s="25"/>
      <c r="O34" s="21"/>
      <c r="P34" s="22"/>
      <c r="Q34" s="22"/>
      <c r="R34" s="22"/>
      <c r="S34" s="22"/>
      <c r="T34" s="22"/>
      <c r="U34" s="22"/>
      <c r="V34" s="23"/>
    </row>
    <row r="35" spans="1:22" x14ac:dyDescent="0.25">
      <c r="A35" s="20"/>
      <c r="B35" s="21"/>
      <c r="C35" s="21"/>
      <c r="D35" s="21"/>
      <c r="E35" s="21"/>
      <c r="F35" s="21"/>
      <c r="G35" s="21"/>
      <c r="H35" s="21"/>
      <c r="I35" s="21"/>
      <c r="J35" s="21"/>
      <c r="K35" s="21"/>
      <c r="L35" s="21"/>
      <c r="M35" s="21"/>
      <c r="N35" s="21"/>
      <c r="O35" s="21"/>
      <c r="P35" s="22"/>
      <c r="Q35" s="22"/>
      <c r="R35" s="22"/>
      <c r="S35" s="22"/>
      <c r="T35" s="22"/>
      <c r="U35" s="22"/>
      <c r="V35" s="23"/>
    </row>
    <row r="36" spans="1:22" x14ac:dyDescent="0.25">
      <c r="A36" s="20"/>
      <c r="B36" s="21"/>
      <c r="C36" s="21"/>
      <c r="D36" s="21"/>
      <c r="E36" s="21"/>
      <c r="F36" s="21"/>
      <c r="G36" s="21"/>
      <c r="H36" s="21"/>
      <c r="I36" s="21"/>
      <c r="J36" s="21"/>
      <c r="K36" s="21"/>
      <c r="L36" s="21"/>
      <c r="M36" s="21"/>
      <c r="N36" s="21"/>
      <c r="O36" s="21"/>
      <c r="P36" s="22"/>
      <c r="Q36" s="22"/>
      <c r="R36" s="22"/>
      <c r="S36" s="22"/>
      <c r="T36" s="22"/>
      <c r="U36" s="22"/>
      <c r="V36" s="23"/>
    </row>
    <row r="37" spans="1:22" x14ac:dyDescent="0.25">
      <c r="A37" s="20"/>
      <c r="B37" s="21"/>
      <c r="C37" s="21"/>
      <c r="D37" s="21"/>
      <c r="E37" s="21"/>
      <c r="F37" s="21"/>
      <c r="G37" s="21"/>
      <c r="H37" s="21"/>
      <c r="I37" s="21"/>
      <c r="J37" s="21"/>
      <c r="K37" s="21"/>
      <c r="L37" s="21"/>
      <c r="M37" s="21"/>
      <c r="N37" s="21"/>
      <c r="O37" s="21"/>
      <c r="P37" s="22"/>
      <c r="Q37" s="22"/>
      <c r="R37" s="22"/>
      <c r="S37" s="22"/>
      <c r="T37" s="22"/>
      <c r="U37" s="22"/>
      <c r="V37" s="23"/>
    </row>
    <row r="38" spans="1:22" x14ac:dyDescent="0.25">
      <c r="A38" s="20"/>
      <c r="B38" s="21"/>
      <c r="C38" s="21"/>
      <c r="D38" s="21"/>
      <c r="E38" s="21"/>
      <c r="F38" s="21"/>
      <c r="G38" s="21"/>
      <c r="H38" s="21"/>
      <c r="I38" s="21"/>
      <c r="J38" s="21"/>
      <c r="K38" s="21"/>
      <c r="L38" s="21"/>
      <c r="M38" s="21"/>
      <c r="N38" s="21"/>
      <c r="O38" s="21"/>
      <c r="P38" s="22"/>
      <c r="Q38" s="22"/>
      <c r="R38" s="22"/>
      <c r="S38" s="22"/>
      <c r="T38" s="22"/>
      <c r="U38" s="22"/>
      <c r="V38" s="23"/>
    </row>
    <row r="39" spans="1:22" x14ac:dyDescent="0.25">
      <c r="A39" s="20"/>
      <c r="B39" s="21"/>
      <c r="C39" s="21"/>
      <c r="D39" s="21"/>
      <c r="E39" s="21"/>
      <c r="F39" s="21"/>
      <c r="G39" s="21"/>
      <c r="H39" s="21"/>
      <c r="I39" s="21"/>
      <c r="J39" s="21"/>
      <c r="K39" s="21"/>
      <c r="L39" s="21"/>
      <c r="M39" s="21"/>
      <c r="N39" s="21"/>
      <c r="O39" s="21"/>
      <c r="P39" s="22"/>
      <c r="Q39" s="22"/>
      <c r="R39" s="22"/>
      <c r="S39" s="22"/>
      <c r="T39" s="22"/>
      <c r="U39" s="22"/>
      <c r="V39" s="23"/>
    </row>
    <row r="40" spans="1:22" x14ac:dyDescent="0.25">
      <c r="A40" s="20"/>
      <c r="B40" s="21"/>
      <c r="C40" s="21"/>
      <c r="D40" s="21"/>
      <c r="E40" s="21"/>
      <c r="F40" s="21"/>
      <c r="G40" s="21"/>
      <c r="H40" s="21"/>
      <c r="I40" s="21"/>
      <c r="J40" s="21"/>
      <c r="K40" s="21"/>
      <c r="L40" s="21"/>
      <c r="M40" s="21"/>
      <c r="N40" s="21"/>
      <c r="O40" s="21"/>
      <c r="P40" s="22"/>
      <c r="Q40" s="22"/>
      <c r="R40" s="22"/>
      <c r="S40" s="22"/>
      <c r="T40" s="22"/>
      <c r="U40" s="22"/>
      <c r="V40" s="23"/>
    </row>
    <row r="41" spans="1:22" x14ac:dyDescent="0.25">
      <c r="A41" s="26"/>
      <c r="B41" s="22"/>
      <c r="C41" s="22"/>
      <c r="D41" s="22"/>
      <c r="E41" s="22"/>
      <c r="F41" s="22"/>
      <c r="G41" s="22"/>
      <c r="H41" s="22"/>
      <c r="I41" s="22"/>
      <c r="J41" s="22"/>
      <c r="K41" s="22"/>
      <c r="L41" s="22"/>
      <c r="M41" s="22"/>
      <c r="N41" s="22"/>
      <c r="O41" s="22"/>
      <c r="P41" s="22"/>
      <c r="Q41" s="22"/>
      <c r="R41" s="22"/>
      <c r="S41" s="22"/>
      <c r="T41" s="22"/>
      <c r="U41" s="22"/>
      <c r="V41" s="23"/>
    </row>
    <row r="42" spans="1:22" ht="15.75" thickBot="1" x14ac:dyDescent="0.3">
      <c r="A42" s="27"/>
      <c r="B42" s="28"/>
      <c r="C42" s="28"/>
      <c r="D42" s="28"/>
      <c r="E42" s="28"/>
      <c r="F42" s="28"/>
      <c r="G42" s="28"/>
      <c r="H42" s="28"/>
      <c r="I42" s="28"/>
      <c r="J42" s="28"/>
      <c r="K42" s="28"/>
      <c r="L42" s="28"/>
      <c r="M42" s="28"/>
      <c r="N42" s="28"/>
      <c r="O42" s="28"/>
      <c r="P42" s="28"/>
      <c r="Q42" s="28"/>
      <c r="R42" s="28"/>
      <c r="S42" s="28"/>
      <c r="T42" s="28"/>
      <c r="U42" s="28"/>
      <c r="V42" s="29"/>
    </row>
  </sheetData>
  <mergeCells count="5">
    <mergeCell ref="B8:D31"/>
    <mergeCell ref="B3:D3"/>
    <mergeCell ref="F3:H3"/>
    <mergeCell ref="J3:M3"/>
    <mergeCell ref="A1:E1"/>
  </mergeCells>
  <conditionalFormatting sqref="K32">
    <cfRule type="cellIs" dxfId="0" priority="1" operator="equal">
      <formula>0</formula>
    </cfRule>
  </conditionalFormatting>
  <dataValidations count="1">
    <dataValidation type="whole" allowBlank="1" showInputMessage="1" showErrorMessage="1" errorTitle="Número no válido" error="El número de puntos debe estar entre 100 y -100" sqref="H6:H32" xr:uid="{00000000-0002-0000-0100-000000000000}">
      <formula1>-100</formula1>
      <formula2>100</formula2>
    </dataValidation>
  </dataValidations>
  <pageMargins left="0.7" right="0.7" top="0.75" bottom="0.75" header="0.3" footer="0.3"/>
  <pageSetup paperSize="9" scale="60"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13313" r:id="rId5" name="Lista desplegable 7">
              <controlPr defaultSize="0" autoLine="0" autoPict="0">
                <anchor moveWithCells="1">
                  <from>
                    <xdr:col>1</xdr:col>
                    <xdr:colOff>19050</xdr:colOff>
                    <xdr:row>5</xdr:row>
                    <xdr:rowOff>47625</xdr:rowOff>
                  </from>
                  <to>
                    <xdr:col>3</xdr:col>
                    <xdr:colOff>1390650</xdr:colOff>
                    <xdr:row>6</xdr:row>
                    <xdr:rowOff>57150</xdr:rowOff>
                  </to>
                </anchor>
              </controlPr>
            </control>
          </mc:Choice>
        </mc:AlternateContent>
        <mc:AlternateContent xmlns:mc="http://schemas.openxmlformats.org/markup-compatibility/2006">
          <mc:Choice Requires="x14">
            <control shapeId="13314" r:id="rId6" name="Drop Down 2">
              <controlPr defaultSize="0" autoLine="0" autoPict="0">
                <anchor moveWithCells="1">
                  <from>
                    <xdr:col>1</xdr:col>
                    <xdr:colOff>19050</xdr:colOff>
                    <xdr:row>4</xdr:row>
                    <xdr:rowOff>9525</xdr:rowOff>
                  </from>
                  <to>
                    <xdr:col>3</xdr:col>
                    <xdr:colOff>1390650</xdr:colOff>
                    <xdr:row>4</xdr:row>
                    <xdr:rowOff>190500</xdr:rowOff>
                  </to>
                </anchor>
              </controlPr>
            </control>
          </mc:Choice>
        </mc:AlternateContent>
        <mc:AlternateContent xmlns:mc="http://schemas.openxmlformats.org/markup-compatibility/2006">
          <mc:Choice Requires="x14">
            <control shapeId="13315" r:id="rId7" name="Drop Down 3">
              <controlPr defaultSize="0" autoLine="0" autoPict="0">
                <anchor moveWithCells="1">
                  <from>
                    <xdr:col>5</xdr:col>
                    <xdr:colOff>828675</xdr:colOff>
                    <xdr:row>0</xdr:row>
                    <xdr:rowOff>228600</xdr:rowOff>
                  </from>
                  <to>
                    <xdr:col>7</xdr:col>
                    <xdr:colOff>695325</xdr:colOff>
                    <xdr:row>1</xdr:row>
                    <xdr:rowOff>123825</xdr:rowOff>
                  </to>
                </anchor>
              </controlPr>
            </control>
          </mc:Choice>
        </mc:AlternateContent>
        <mc:AlternateContent xmlns:mc="http://schemas.openxmlformats.org/markup-compatibility/2006">
          <mc:Choice Requires="x14">
            <control shapeId="13316" r:id="rId8" name="Drop Down 4">
              <controlPr defaultSize="0" autoLine="0" autoPict="0">
                <anchor moveWithCells="1">
                  <from>
                    <xdr:col>9</xdr:col>
                    <xdr:colOff>161925</xdr:colOff>
                    <xdr:row>0</xdr:row>
                    <xdr:rowOff>228600</xdr:rowOff>
                  </from>
                  <to>
                    <xdr:col>11</xdr:col>
                    <xdr:colOff>95250</xdr:colOff>
                    <xdr:row>1</xdr:row>
                    <xdr:rowOff>123825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AF5214"/>
  <sheetViews>
    <sheetView workbookViewId="0">
      <pane ySplit="1" topLeftCell="A2" activePane="bottomLeft" state="frozen"/>
      <selection activeCell="H4" sqref="H4"/>
      <selection pane="bottomLeft" activeCell="H4" sqref="H4"/>
    </sheetView>
  </sheetViews>
  <sheetFormatPr baseColWidth="10" defaultRowHeight="15" x14ac:dyDescent="0.25"/>
  <cols>
    <col min="1" max="1" width="11.42578125" style="9"/>
    <col min="2" max="3" width="15.28515625" bestFit="1" customWidth="1"/>
    <col min="4" max="5" width="11.42578125" style="9"/>
    <col min="6" max="6" width="11.42578125" style="9" customWidth="1"/>
    <col min="7" max="8" width="11.42578125" style="9"/>
    <col min="16" max="16" width="14" style="9" customWidth="1"/>
    <col min="23" max="23" width="12.42578125" bestFit="1" customWidth="1"/>
    <col min="26" max="26" width="2.5703125" customWidth="1"/>
  </cols>
  <sheetData>
    <row r="1" spans="1:32" s="10" customFormat="1" ht="30" x14ac:dyDescent="0.25">
      <c r="A1" s="11" t="s">
        <v>62</v>
      </c>
      <c r="B1" s="11" t="s">
        <v>46</v>
      </c>
      <c r="C1" s="11" t="s">
        <v>47</v>
      </c>
      <c r="D1" s="11" t="s">
        <v>84</v>
      </c>
      <c r="E1" s="11" t="s">
        <v>85</v>
      </c>
      <c r="F1" s="15" t="s">
        <v>48</v>
      </c>
      <c r="G1" s="14" t="s">
        <v>49</v>
      </c>
      <c r="H1" s="16" t="s">
        <v>86</v>
      </c>
      <c r="I1" s="12"/>
      <c r="J1" s="11" t="s">
        <v>63</v>
      </c>
      <c r="K1" s="11" t="s">
        <v>64</v>
      </c>
      <c r="L1" s="11" t="s">
        <v>96</v>
      </c>
      <c r="M1" s="11" t="s">
        <v>97</v>
      </c>
      <c r="N1" s="12"/>
      <c r="O1" s="13" t="s">
        <v>0</v>
      </c>
      <c r="P1" s="13" t="s">
        <v>92</v>
      </c>
      <c r="Q1" s="11" t="s">
        <v>1</v>
      </c>
      <c r="R1" s="11" t="s">
        <v>2</v>
      </c>
      <c r="S1" s="14" t="s">
        <v>55</v>
      </c>
      <c r="T1" s="11" t="s">
        <v>50</v>
      </c>
      <c r="U1" s="11" t="s">
        <v>2</v>
      </c>
      <c r="V1" s="11" t="s">
        <v>51</v>
      </c>
      <c r="W1" s="11" t="s">
        <v>52</v>
      </c>
      <c r="X1" s="11" t="s">
        <v>0</v>
      </c>
      <c r="Y1" s="11" t="s">
        <v>1</v>
      </c>
      <c r="Z1" s="12"/>
      <c r="AA1" s="11" t="s">
        <v>39</v>
      </c>
      <c r="AB1" s="11" t="s">
        <v>54</v>
      </c>
      <c r="AC1" s="11" t="s">
        <v>40</v>
      </c>
      <c r="AD1" s="13" t="s">
        <v>39</v>
      </c>
      <c r="AE1" s="13" t="s">
        <v>54</v>
      </c>
      <c r="AF1" s="11" t="s">
        <v>53</v>
      </c>
    </row>
    <row r="2" spans="1:32" x14ac:dyDescent="0.25">
      <c r="A2" s="9">
        <v>2018</v>
      </c>
      <c r="B2" t="s">
        <v>6</v>
      </c>
      <c r="C2" t="s">
        <v>9</v>
      </c>
      <c r="D2" s="9">
        <v>24</v>
      </c>
      <c r="E2" s="9">
        <v>14</v>
      </c>
      <c r="F2" s="9">
        <f>VLOOKUP(D2,'Tablas auxiliares'!$H$1:$Q$28,Calculadora!$J$2+1,FALSE)*IF(VLOOKUP($A2,'Tablas auxiliares'!$B$2:$C$6,2,FALSE)-Calculadora!$K$2=0,1,0)*IF($L$2=2,IFERROR(VLOOKUP(B2,'Tablas auxiliares'!$AB$2:$AH$27,7,FALSE),0),1)</f>
        <v>0</v>
      </c>
      <c r="G2" s="9">
        <f>VLOOKUP(E2,'Tablas auxiliares'!$H$1:$Q$28,Calculadora!$J$2+1,FALSE)*IF(VLOOKUP($A2,'Tablas auxiliares'!$B$2:$C$6,2,FALSE)-Calculadora!$K$2=0,1,0)*IF($L$2=2,IFERROR(VLOOKUP(B2,'Tablas auxiliares'!$AB$2:$AH$27,7,FALSE),0),1)</f>
        <v>0</v>
      </c>
      <c r="H2" s="9">
        <f>IF($M$2=2,0,F2)+IF($M$2=3,0,G2)</f>
        <v>0</v>
      </c>
      <c r="J2" s="9">
        <v>1</v>
      </c>
      <c r="K2" s="9">
        <v>1</v>
      </c>
      <c r="L2" s="9">
        <v>1</v>
      </c>
      <c r="M2" s="9">
        <v>1</v>
      </c>
      <c r="N2" s="99">
        <v>1</v>
      </c>
      <c r="O2" s="65" t="str">
        <f>VLOOKUP(P2,'Tablas auxiliares'!$S$2:$Y$28,Calculadora!$K$2+1,FALSE)</f>
        <v>Ucrania</v>
      </c>
      <c r="P2" s="66">
        <v>1</v>
      </c>
      <c r="Q2">
        <f>SUMIF($C$2:$C$93225,O2,$H$2:$H$93225)</f>
        <v>130</v>
      </c>
      <c r="R2">
        <f>RANK(Q2,$Q$2:$Q$28,0)</f>
        <v>17</v>
      </c>
      <c r="S2">
        <f>SUMIF($C$2:$C$93225,O2,$G$2:$G$93225)</f>
        <v>119</v>
      </c>
      <c r="T2">
        <f>R2-S2/10000</f>
        <v>16.988099999999999</v>
      </c>
      <c r="U2">
        <f>RANK(T2,$T$2:$T$28,1)</f>
        <v>17</v>
      </c>
      <c r="V2">
        <f>U2+P2/10000</f>
        <v>17.0001</v>
      </c>
      <c r="W2">
        <f>RANK(V2,$V$2:$V$28,1)</f>
        <v>17</v>
      </c>
      <c r="X2" t="str">
        <f>O2</f>
        <v>Ucrania</v>
      </c>
      <c r="Y2">
        <f>Q2</f>
        <v>130</v>
      </c>
      <c r="AA2" t="str">
        <f>'SIMULADOR 1.2'!K6</f>
        <v>Israel</v>
      </c>
      <c r="AB2">
        <f>'SIMULADOR 1.2'!J6</f>
        <v>1</v>
      </c>
      <c r="AC2">
        <f>'SIMULADOR 1.2'!L6</f>
        <v>529</v>
      </c>
      <c r="AD2" s="1" t="str">
        <f>VLOOKUP(AB2,'Tablas auxiliares'!$AA$2:$AH$27,Calculadora!$K$2+1,FALSE)</f>
        <v>Israel</v>
      </c>
      <c r="AE2" s="1">
        <v>1</v>
      </c>
      <c r="AF2" t="str">
        <f>IF(AE2-VLOOKUP(AD2,$AA$2:$AB$28,2,FALSE)=0,"=",AE2-VLOOKUP(AD2,$AA$2:$AB$28,2,FALSE))</f>
        <v>=</v>
      </c>
    </row>
    <row r="3" spans="1:32" x14ac:dyDescent="0.25">
      <c r="A3" s="9">
        <v>2018</v>
      </c>
      <c r="B3" t="s">
        <v>6</v>
      </c>
      <c r="C3" t="s">
        <v>13</v>
      </c>
      <c r="D3" s="9">
        <v>11</v>
      </c>
      <c r="E3" s="9">
        <v>9</v>
      </c>
      <c r="F3" s="9">
        <f>VLOOKUP(D3,'Tablas auxiliares'!$H$1:$Q$28,Calculadora!$J$2+1,FALSE)*IF(VLOOKUP($A3,'Tablas auxiliares'!$B$2:$C$6,2,FALSE)-Calculadora!$K$2=0,1,0)*IF($L$2=2,IFERROR(VLOOKUP(B3,'Tablas auxiliares'!$AB$2:$AH$27,7,FALSE),0),1)</f>
        <v>0</v>
      </c>
      <c r="G3" s="9">
        <f>VLOOKUP(E3,'Tablas auxiliares'!$H$1:$Q$28,Calculadora!$J$2+1,FALSE)*IF(VLOOKUP($A3,'Tablas auxiliares'!$B$2:$C$6,2,FALSE)-Calculadora!$K$2=0,1,0)*IF($L$2=2,IFERROR(VLOOKUP(B3,'Tablas auxiliares'!$AB$2:$AH$27,7,FALSE),0),1)</f>
        <v>2</v>
      </c>
      <c r="H3" s="9">
        <f>IF($M$2=2,0,F3)+IF($M$2=3,0,G3)</f>
        <v>2</v>
      </c>
      <c r="N3" s="99">
        <v>2</v>
      </c>
      <c r="O3" s="65" t="str">
        <f>VLOOKUP(P3,'Tablas auxiliares'!$S$2:$Y$28,Calculadora!$K$2+1,FALSE)</f>
        <v>España</v>
      </c>
      <c r="P3" s="66">
        <v>2</v>
      </c>
      <c r="Q3">
        <f t="shared" ref="Q3:Q28" si="0">SUMIF($C$2:$C$93225,O3,$H$2:$H$93225)</f>
        <v>61</v>
      </c>
      <c r="R3">
        <f t="shared" ref="R3:R27" si="1">RANK(Q3,$Q$2:$Q$28,0)</f>
        <v>23</v>
      </c>
      <c r="S3">
        <f t="shared" ref="S3:S28" si="2">SUMIF($C$2:$C$93225,O3,$G$2:$G$93225)</f>
        <v>18</v>
      </c>
      <c r="T3">
        <f t="shared" ref="T3:T28" si="3">R3-S3/10000</f>
        <v>22.998200000000001</v>
      </c>
      <c r="U3">
        <f t="shared" ref="U3:U28" si="4">RANK(T3,$T$2:$T$28,1)</f>
        <v>23</v>
      </c>
      <c r="V3">
        <f t="shared" ref="V3:V28" si="5">U3+P3/10000</f>
        <v>23.0002</v>
      </c>
      <c r="W3">
        <f t="shared" ref="W3:W28" si="6">RANK(V3,$V$2:$V$28,1)</f>
        <v>23</v>
      </c>
      <c r="X3" t="str">
        <f t="shared" ref="X3:X28" si="7">O3</f>
        <v>España</v>
      </c>
      <c r="Y3">
        <f t="shared" ref="Y3:Y28" si="8">Q3</f>
        <v>61</v>
      </c>
      <c r="AA3" t="str">
        <f>'SIMULADOR 1.2'!K7</f>
        <v>Chipre</v>
      </c>
      <c r="AB3">
        <f>'SIMULADOR 1.2'!J7</f>
        <v>2</v>
      </c>
      <c r="AC3">
        <f>'SIMULADOR 1.2'!L7</f>
        <v>436</v>
      </c>
      <c r="AD3" s="1" t="str">
        <f>VLOOKUP(AB3,'Tablas auxiliares'!$AA$2:$AH$27,Calculadora!$K$2+1,FALSE)</f>
        <v>Chipre</v>
      </c>
      <c r="AE3" s="1">
        <v>2</v>
      </c>
      <c r="AF3" t="str">
        <f t="shared" ref="AF3:AF28" si="9">IF(AE3-VLOOKUP(AD3,$AA$2:$AB$28,2,FALSE)=0,"=",AE3-VLOOKUP(AD3,$AA$2:$AB$28,2,FALSE))</f>
        <v>=</v>
      </c>
    </row>
    <row r="4" spans="1:32" x14ac:dyDescent="0.25">
      <c r="A4" s="9">
        <v>2018</v>
      </c>
      <c r="B4" t="s">
        <v>6</v>
      </c>
      <c r="C4" t="s">
        <v>8</v>
      </c>
      <c r="D4" s="9">
        <v>3</v>
      </c>
      <c r="E4" s="9">
        <v>5</v>
      </c>
      <c r="F4" s="9">
        <f>VLOOKUP(D4,'Tablas auxiliares'!$H$1:$Q$28,Calculadora!$J$2+1,FALSE)*IF(VLOOKUP($A4,'Tablas auxiliares'!$B$2:$C$6,2,FALSE)-Calculadora!$K$2=0,1,0)*IF($L$2=2,IFERROR(VLOOKUP(B4,'Tablas auxiliares'!$AB$2:$AH$27,7,FALSE),0),1)</f>
        <v>8</v>
      </c>
      <c r="G4" s="9">
        <f>VLOOKUP(E4,'Tablas auxiliares'!$H$1:$Q$28,Calculadora!$J$2+1,FALSE)*IF(VLOOKUP($A4,'Tablas auxiliares'!$B$2:$C$6,2,FALSE)-Calculadora!$K$2=0,1,0)*IF($L$2=2,IFERROR(VLOOKUP(B4,'Tablas auxiliares'!$AB$2:$AH$27,7,FALSE),0),1)</f>
        <v>6</v>
      </c>
      <c r="H4" s="9">
        <f t="shared" ref="H4:H66" si="10">IF($M$2=2,0,F4)+IF($M$2=3,0,G4)</f>
        <v>14</v>
      </c>
      <c r="N4" s="99">
        <v>3</v>
      </c>
      <c r="O4" s="65" t="str">
        <f>VLOOKUP(P4,'Tablas auxiliares'!$S$2:$Y$28,Calculadora!$K$2+1,FALSE)</f>
        <v>Eslovenia</v>
      </c>
      <c r="P4" s="66">
        <v>3</v>
      </c>
      <c r="Q4">
        <f t="shared" si="0"/>
        <v>64</v>
      </c>
      <c r="R4">
        <f t="shared" si="1"/>
        <v>22</v>
      </c>
      <c r="S4">
        <f t="shared" si="2"/>
        <v>23</v>
      </c>
      <c r="T4">
        <f t="shared" si="3"/>
        <v>21.997699999999998</v>
      </c>
      <c r="U4">
        <f t="shared" si="4"/>
        <v>22</v>
      </c>
      <c r="V4">
        <f t="shared" si="5"/>
        <v>22.000299999999999</v>
      </c>
      <c r="W4">
        <f t="shared" si="6"/>
        <v>22</v>
      </c>
      <c r="X4" t="str">
        <f t="shared" si="7"/>
        <v>Eslovenia</v>
      </c>
      <c r="Y4">
        <f t="shared" si="8"/>
        <v>64</v>
      </c>
      <c r="AA4" t="str">
        <f>'SIMULADOR 1.2'!K8</f>
        <v>Austria</v>
      </c>
      <c r="AB4">
        <f>'SIMULADOR 1.2'!J8</f>
        <v>3</v>
      </c>
      <c r="AC4">
        <f>'SIMULADOR 1.2'!L8</f>
        <v>342</v>
      </c>
      <c r="AD4" s="1" t="str">
        <f>VLOOKUP(AB4,'Tablas auxiliares'!$AA$2:$AH$27,Calculadora!$K$2+1,FALSE)</f>
        <v>Austria</v>
      </c>
      <c r="AE4" s="1">
        <v>3</v>
      </c>
      <c r="AF4" t="str">
        <f t="shared" si="9"/>
        <v>=</v>
      </c>
    </row>
    <row r="5" spans="1:32" x14ac:dyDescent="0.25">
      <c r="A5" s="9">
        <v>2018</v>
      </c>
      <c r="B5" t="s">
        <v>6</v>
      </c>
      <c r="C5" t="s">
        <v>30</v>
      </c>
      <c r="D5" s="9">
        <v>2</v>
      </c>
      <c r="E5" s="9">
        <v>2</v>
      </c>
      <c r="F5" s="9">
        <f>VLOOKUP(D5,'Tablas auxiliares'!$H$1:$Q$28,Calculadora!$J$2+1,FALSE)*IF(VLOOKUP($A5,'Tablas auxiliares'!$B$2:$C$6,2,FALSE)-Calculadora!$K$2=0,1,0)*IF($L$2=2,IFERROR(VLOOKUP(B5,'Tablas auxiliares'!$AB$2:$AH$27,7,FALSE),0),1)</f>
        <v>10</v>
      </c>
      <c r="G5" s="9">
        <f>VLOOKUP(E5,'Tablas auxiliares'!$H$1:$Q$28,Calculadora!$J$2+1,FALSE)*IF(VLOOKUP($A5,'Tablas auxiliares'!$B$2:$C$6,2,FALSE)-Calculadora!$K$2=0,1,0)*IF($L$2=2,IFERROR(VLOOKUP(B5,'Tablas auxiliares'!$AB$2:$AH$27,7,FALSE),0),1)</f>
        <v>10</v>
      </c>
      <c r="H5" s="9">
        <f t="shared" si="10"/>
        <v>20</v>
      </c>
      <c r="N5" s="99">
        <v>4</v>
      </c>
      <c r="O5" s="65" t="str">
        <f>VLOOKUP(P5,'Tablas auxiliares'!$S$2:$Y$28,Calculadora!$K$2+1,FALSE)</f>
        <v>Lituania</v>
      </c>
      <c r="P5" s="66">
        <v>4</v>
      </c>
      <c r="Q5">
        <f t="shared" si="0"/>
        <v>181</v>
      </c>
      <c r="R5">
        <f t="shared" si="1"/>
        <v>12</v>
      </c>
      <c r="S5">
        <f t="shared" si="2"/>
        <v>91</v>
      </c>
      <c r="T5">
        <f t="shared" si="3"/>
        <v>11.9909</v>
      </c>
      <c r="U5">
        <f t="shared" si="4"/>
        <v>12</v>
      </c>
      <c r="V5">
        <f t="shared" si="5"/>
        <v>12.000400000000001</v>
      </c>
      <c r="W5">
        <f t="shared" si="6"/>
        <v>12</v>
      </c>
      <c r="X5" t="str">
        <f t="shared" si="7"/>
        <v>Lituania</v>
      </c>
      <c r="Y5">
        <f t="shared" si="8"/>
        <v>181</v>
      </c>
      <c r="AA5" t="str">
        <f>'SIMULADOR 1.2'!K9</f>
        <v>Alemania</v>
      </c>
      <c r="AB5">
        <f>'SIMULADOR 1.2'!J9</f>
        <v>4</v>
      </c>
      <c r="AC5">
        <f>'SIMULADOR 1.2'!L9</f>
        <v>340</v>
      </c>
      <c r="AD5" s="1" t="str">
        <f>VLOOKUP(AB5,'Tablas auxiliares'!$AA$2:$AH$27,Calculadora!$K$2+1,FALSE)</f>
        <v>Alemania</v>
      </c>
      <c r="AE5" s="1">
        <v>4</v>
      </c>
      <c r="AF5" t="str">
        <f t="shared" si="9"/>
        <v>=</v>
      </c>
    </row>
    <row r="6" spans="1:32" x14ac:dyDescent="0.25">
      <c r="A6" s="9">
        <v>2018</v>
      </c>
      <c r="B6" t="s">
        <v>6</v>
      </c>
      <c r="C6" t="s">
        <v>21</v>
      </c>
      <c r="D6" s="9">
        <v>10</v>
      </c>
      <c r="E6" s="9">
        <v>17</v>
      </c>
      <c r="F6" s="9">
        <f>VLOOKUP(D6,'Tablas auxiliares'!$H$1:$Q$28,Calculadora!$J$2+1,FALSE)*IF(VLOOKUP($A6,'Tablas auxiliares'!$B$2:$C$6,2,FALSE)-Calculadora!$K$2=0,1,0)*IF($L$2=2,IFERROR(VLOOKUP(B6,'Tablas auxiliares'!$AB$2:$AH$27,7,FALSE),0),1)</f>
        <v>1</v>
      </c>
      <c r="G6" s="9">
        <f>VLOOKUP(E6,'Tablas auxiliares'!$H$1:$Q$28,Calculadora!$J$2+1,FALSE)*IF(VLOOKUP($A6,'Tablas auxiliares'!$B$2:$C$6,2,FALSE)-Calculadora!$K$2=0,1,0)*IF($L$2=2,IFERROR(VLOOKUP(B6,'Tablas auxiliares'!$AB$2:$AH$27,7,FALSE),0),1)</f>
        <v>0</v>
      </c>
      <c r="H6" s="9">
        <f t="shared" si="10"/>
        <v>1</v>
      </c>
      <c r="N6" s="99">
        <v>5</v>
      </c>
      <c r="O6" s="65" t="str">
        <f>VLOOKUP(P6,'Tablas auxiliares'!$S$2:$Y$28,Calculadora!$K$2+1,FALSE)</f>
        <v>Austria</v>
      </c>
      <c r="P6" s="66">
        <v>5</v>
      </c>
      <c r="Q6">
        <f t="shared" si="0"/>
        <v>342</v>
      </c>
      <c r="R6">
        <f t="shared" si="1"/>
        <v>3</v>
      </c>
      <c r="S6">
        <f t="shared" si="2"/>
        <v>71</v>
      </c>
      <c r="T6">
        <f t="shared" si="3"/>
        <v>2.9929000000000001</v>
      </c>
      <c r="U6">
        <f t="shared" si="4"/>
        <v>3</v>
      </c>
      <c r="V6">
        <f t="shared" si="5"/>
        <v>3.0005000000000002</v>
      </c>
      <c r="W6">
        <f t="shared" si="6"/>
        <v>3</v>
      </c>
      <c r="X6" t="str">
        <f t="shared" si="7"/>
        <v>Austria</v>
      </c>
      <c r="Y6">
        <f t="shared" si="8"/>
        <v>342</v>
      </c>
      <c r="AA6" t="str">
        <f>'SIMULADOR 1.2'!K10</f>
        <v>Italia</v>
      </c>
      <c r="AB6">
        <f>'SIMULADOR 1.2'!J10</f>
        <v>5</v>
      </c>
      <c r="AC6">
        <f>'SIMULADOR 1.2'!L10</f>
        <v>308</v>
      </c>
      <c r="AD6" s="1" t="str">
        <f>VLOOKUP(AB6,'Tablas auxiliares'!$AA$2:$AH$27,Calculadora!$K$2+1,FALSE)</f>
        <v>Italia</v>
      </c>
      <c r="AE6" s="1">
        <v>5</v>
      </c>
      <c r="AF6" t="str">
        <f t="shared" si="9"/>
        <v>=</v>
      </c>
    </row>
    <row r="7" spans="1:32" x14ac:dyDescent="0.25">
      <c r="A7" s="9">
        <v>2018</v>
      </c>
      <c r="B7" t="s">
        <v>6</v>
      </c>
      <c r="C7" t="s">
        <v>67</v>
      </c>
      <c r="D7" s="9">
        <v>21</v>
      </c>
      <c r="E7" s="9">
        <v>20</v>
      </c>
      <c r="F7" s="9">
        <f>VLOOKUP(D7,'Tablas auxiliares'!$H$1:$Q$28,Calculadora!$J$2+1,FALSE)*IF(VLOOKUP($A7,'Tablas auxiliares'!$B$2:$C$6,2,FALSE)-Calculadora!$K$2=0,1,0)*IF($L$2=2,IFERROR(VLOOKUP(B7,'Tablas auxiliares'!$AB$2:$AH$27,7,FALSE),0),1)</f>
        <v>0</v>
      </c>
      <c r="G7" s="9">
        <f>VLOOKUP(E7,'Tablas auxiliares'!$H$1:$Q$28,Calculadora!$J$2+1,FALSE)*IF(VLOOKUP($A7,'Tablas auxiliares'!$B$2:$C$6,2,FALSE)-Calculadora!$K$2=0,1,0)*IF($L$2=2,IFERROR(VLOOKUP(B7,'Tablas auxiliares'!$AB$2:$AH$27,7,FALSE),0),1)</f>
        <v>0</v>
      </c>
      <c r="H7" s="9">
        <f t="shared" si="10"/>
        <v>0</v>
      </c>
      <c r="N7" s="99">
        <v>6</v>
      </c>
      <c r="O7" s="65" t="str">
        <f>VLOOKUP(P7,'Tablas auxiliares'!$S$2:$Y$28,Calculadora!$K$2+1,FALSE)</f>
        <v>Estonia</v>
      </c>
      <c r="P7" s="66">
        <v>6</v>
      </c>
      <c r="Q7">
        <f t="shared" si="0"/>
        <v>245</v>
      </c>
      <c r="R7">
        <f t="shared" si="1"/>
        <v>8</v>
      </c>
      <c r="S7">
        <f t="shared" si="2"/>
        <v>102</v>
      </c>
      <c r="T7">
        <f t="shared" si="3"/>
        <v>7.9897999999999998</v>
      </c>
      <c r="U7">
        <f t="shared" si="4"/>
        <v>8</v>
      </c>
      <c r="V7">
        <f t="shared" si="5"/>
        <v>8.0006000000000004</v>
      </c>
      <c r="W7">
        <f t="shared" si="6"/>
        <v>8</v>
      </c>
      <c r="X7" t="str">
        <f t="shared" si="7"/>
        <v>Estonia</v>
      </c>
      <c r="Y7">
        <f t="shared" si="8"/>
        <v>245</v>
      </c>
      <c r="AA7" t="str">
        <f>'SIMULADOR 1.2'!K11</f>
        <v>Chequia</v>
      </c>
      <c r="AB7">
        <f>'SIMULADOR 1.2'!J11</f>
        <v>6</v>
      </c>
      <c r="AC7">
        <f>'SIMULADOR 1.2'!L11</f>
        <v>281</v>
      </c>
      <c r="AD7" s="1" t="str">
        <f>VLOOKUP(AB7,'Tablas auxiliares'!$AA$2:$AH$27,Calculadora!$K$2+1,FALSE)</f>
        <v>Chequia</v>
      </c>
      <c r="AE7" s="1">
        <v>6</v>
      </c>
      <c r="AF7" t="str">
        <f t="shared" si="9"/>
        <v>=</v>
      </c>
    </row>
    <row r="8" spans="1:32" x14ac:dyDescent="0.25">
      <c r="A8" s="9">
        <v>2018</v>
      </c>
      <c r="B8" t="s">
        <v>6</v>
      </c>
      <c r="C8" t="s">
        <v>16</v>
      </c>
      <c r="D8" s="9">
        <v>13</v>
      </c>
      <c r="E8" s="9">
        <v>7</v>
      </c>
      <c r="F8" s="9">
        <f>VLOOKUP(D8,'Tablas auxiliares'!$H$1:$Q$28,Calculadora!$J$2+1,FALSE)*IF(VLOOKUP($A8,'Tablas auxiliares'!$B$2:$C$6,2,FALSE)-Calculadora!$K$2=0,1,0)*IF($L$2=2,IFERROR(VLOOKUP(B8,'Tablas auxiliares'!$AB$2:$AH$27,7,FALSE),0),1)</f>
        <v>0</v>
      </c>
      <c r="G8" s="9">
        <f>VLOOKUP(E8,'Tablas auxiliares'!$H$1:$Q$28,Calculadora!$J$2+1,FALSE)*IF(VLOOKUP($A8,'Tablas auxiliares'!$B$2:$C$6,2,FALSE)-Calculadora!$K$2=0,1,0)*IF($L$2=2,IFERROR(VLOOKUP(B8,'Tablas auxiliares'!$AB$2:$AH$27,7,FALSE),0),1)</f>
        <v>4</v>
      </c>
      <c r="H8" s="9">
        <f t="shared" si="10"/>
        <v>4</v>
      </c>
      <c r="N8" s="99">
        <v>7</v>
      </c>
      <c r="O8" s="65" t="str">
        <f>VLOOKUP(P8,'Tablas auxiliares'!$S$2:$Y$28,Calculadora!$K$2+1,FALSE)</f>
        <v>Noruega</v>
      </c>
      <c r="P8" s="66">
        <v>7</v>
      </c>
      <c r="Q8">
        <f t="shared" si="0"/>
        <v>144</v>
      </c>
      <c r="R8">
        <f t="shared" si="1"/>
        <v>15</v>
      </c>
      <c r="S8">
        <f t="shared" si="2"/>
        <v>84</v>
      </c>
      <c r="T8">
        <f t="shared" si="3"/>
        <v>14.9916</v>
      </c>
      <c r="U8">
        <f t="shared" si="4"/>
        <v>15</v>
      </c>
      <c r="V8">
        <f t="shared" si="5"/>
        <v>15.0007</v>
      </c>
      <c r="W8">
        <f t="shared" si="6"/>
        <v>15</v>
      </c>
      <c r="X8" t="str">
        <f t="shared" si="7"/>
        <v>Noruega</v>
      </c>
      <c r="Y8">
        <f t="shared" si="8"/>
        <v>144</v>
      </c>
      <c r="AA8" t="str">
        <f>'SIMULADOR 1.2'!K12</f>
        <v>Suecia</v>
      </c>
      <c r="AB8">
        <f>'SIMULADOR 1.2'!J12</f>
        <v>7</v>
      </c>
      <c r="AC8">
        <f>'SIMULADOR 1.2'!L12</f>
        <v>274</v>
      </c>
      <c r="AD8" s="1" t="str">
        <f>VLOOKUP(AB8,'Tablas auxiliares'!$AA$2:$AH$27,Calculadora!$K$2+1,FALSE)</f>
        <v>Suecia</v>
      </c>
      <c r="AE8" s="1">
        <v>7</v>
      </c>
      <c r="AF8" t="str">
        <f t="shared" si="9"/>
        <v>=</v>
      </c>
    </row>
    <row r="9" spans="1:32" x14ac:dyDescent="0.25">
      <c r="A9" s="9">
        <v>2018</v>
      </c>
      <c r="B9" t="s">
        <v>6</v>
      </c>
      <c r="C9" t="s">
        <v>87</v>
      </c>
      <c r="D9" s="9">
        <v>20</v>
      </c>
      <c r="E9" s="9">
        <v>11</v>
      </c>
      <c r="F9" s="9">
        <f>VLOOKUP(D9,'Tablas auxiliares'!$H$1:$Q$28,Calculadora!$J$2+1,FALSE)*IF(VLOOKUP($A9,'Tablas auxiliares'!$B$2:$C$6,2,FALSE)-Calculadora!$K$2=0,1,0)*IF($L$2=2,IFERROR(VLOOKUP(B9,'Tablas auxiliares'!$AB$2:$AH$27,7,FALSE),0),1)</f>
        <v>0</v>
      </c>
      <c r="G9" s="9">
        <f>VLOOKUP(E9,'Tablas auxiliares'!$H$1:$Q$28,Calculadora!$J$2+1,FALSE)*IF(VLOOKUP($A9,'Tablas auxiliares'!$B$2:$C$6,2,FALSE)-Calculadora!$K$2=0,1,0)*IF($L$2=2,IFERROR(VLOOKUP(B9,'Tablas auxiliares'!$AB$2:$AH$27,7,FALSE),0),1)</f>
        <v>0</v>
      </c>
      <c r="H9" s="9">
        <f t="shared" si="10"/>
        <v>0</v>
      </c>
      <c r="N9" s="99">
        <v>8</v>
      </c>
      <c r="O9" s="65" t="str">
        <f>VLOOKUP(P9,'Tablas auxiliares'!$S$2:$Y$28,Calculadora!$K$2+1,FALSE)</f>
        <v>Portugal</v>
      </c>
      <c r="P9" s="66">
        <v>8</v>
      </c>
      <c r="Q9">
        <f t="shared" si="0"/>
        <v>39</v>
      </c>
      <c r="R9">
        <f t="shared" si="1"/>
        <v>26</v>
      </c>
      <c r="S9">
        <f t="shared" si="2"/>
        <v>18</v>
      </c>
      <c r="T9">
        <f t="shared" si="3"/>
        <v>25.998200000000001</v>
      </c>
      <c r="U9">
        <f t="shared" si="4"/>
        <v>26</v>
      </c>
      <c r="V9">
        <f t="shared" si="5"/>
        <v>26.000800000000002</v>
      </c>
      <c r="W9">
        <f t="shared" si="6"/>
        <v>26</v>
      </c>
      <c r="X9" t="str">
        <f t="shared" si="7"/>
        <v>Portugal</v>
      </c>
      <c r="Y9">
        <f t="shared" si="8"/>
        <v>39</v>
      </c>
      <c r="AA9" t="str">
        <f>'SIMULADOR 1.2'!K13</f>
        <v>Estonia</v>
      </c>
      <c r="AB9">
        <f>'SIMULADOR 1.2'!J13</f>
        <v>8</v>
      </c>
      <c r="AC9">
        <f>'SIMULADOR 1.2'!L13</f>
        <v>245</v>
      </c>
      <c r="AD9" s="1" t="str">
        <f>VLOOKUP(AB9,'Tablas auxiliares'!$AA$2:$AH$27,Calculadora!$K$2+1,FALSE)</f>
        <v>Estonia</v>
      </c>
      <c r="AE9" s="1">
        <v>8</v>
      </c>
      <c r="AF9" t="str">
        <f t="shared" si="9"/>
        <v>=</v>
      </c>
    </row>
    <row r="10" spans="1:32" x14ac:dyDescent="0.25">
      <c r="A10" s="9">
        <v>2018</v>
      </c>
      <c r="B10" t="s">
        <v>6</v>
      </c>
      <c r="C10" t="s">
        <v>28</v>
      </c>
      <c r="D10" s="9">
        <v>4</v>
      </c>
      <c r="E10" s="9">
        <v>6</v>
      </c>
      <c r="F10" s="9">
        <f>VLOOKUP(D10,'Tablas auxiliares'!$H$1:$Q$28,Calculadora!$J$2+1,FALSE)*IF(VLOOKUP($A10,'Tablas auxiliares'!$B$2:$C$6,2,FALSE)-Calculadora!$K$2=0,1,0)*IF($L$2=2,IFERROR(VLOOKUP(B10,'Tablas auxiliares'!$AB$2:$AH$27,7,FALSE),0),1)</f>
        <v>7</v>
      </c>
      <c r="G10" s="9">
        <f>VLOOKUP(E10,'Tablas auxiliares'!$H$1:$Q$28,Calculadora!$J$2+1,FALSE)*IF(VLOOKUP($A10,'Tablas auxiliares'!$B$2:$C$6,2,FALSE)-Calculadora!$K$2=0,1,0)*IF($L$2=2,IFERROR(VLOOKUP(B10,'Tablas auxiliares'!$AB$2:$AH$27,7,FALSE),0),1)</f>
        <v>5</v>
      </c>
      <c r="H10" s="9">
        <f t="shared" si="10"/>
        <v>12</v>
      </c>
      <c r="N10" s="99">
        <v>9</v>
      </c>
      <c r="O10" s="65" t="str">
        <f>VLOOKUP(P10,'Tablas auxiliares'!$S$2:$Y$28,Calculadora!$K$2+1,FALSE)</f>
        <v>Reino Unido</v>
      </c>
      <c r="P10" s="66">
        <v>9</v>
      </c>
      <c r="Q10">
        <f t="shared" si="0"/>
        <v>48</v>
      </c>
      <c r="R10">
        <f t="shared" si="1"/>
        <v>24</v>
      </c>
      <c r="S10">
        <f t="shared" si="2"/>
        <v>25</v>
      </c>
      <c r="T10">
        <f t="shared" si="3"/>
        <v>23.997499999999999</v>
      </c>
      <c r="U10">
        <f t="shared" si="4"/>
        <v>24</v>
      </c>
      <c r="V10">
        <f t="shared" si="5"/>
        <v>24.000900000000001</v>
      </c>
      <c r="W10">
        <f t="shared" si="6"/>
        <v>24</v>
      </c>
      <c r="X10" t="str">
        <f t="shared" si="7"/>
        <v>Reino Unido</v>
      </c>
      <c r="Y10">
        <f t="shared" si="8"/>
        <v>48</v>
      </c>
      <c r="AA10" t="str">
        <f>'SIMULADOR 1.2'!K14</f>
        <v>Dinamarca</v>
      </c>
      <c r="AB10">
        <f>'SIMULADOR 1.2'!J14</f>
        <v>9</v>
      </c>
      <c r="AC10">
        <f>'SIMULADOR 1.2'!L14</f>
        <v>226</v>
      </c>
      <c r="AD10" s="1" t="str">
        <f>VLOOKUP(AB10,'Tablas auxiliares'!$AA$2:$AH$27,Calculadora!$K$2+1,FALSE)</f>
        <v>Dinamarca</v>
      </c>
      <c r="AE10" s="1">
        <v>9</v>
      </c>
      <c r="AF10" t="str">
        <f t="shared" si="9"/>
        <v>=</v>
      </c>
    </row>
    <row r="11" spans="1:32" x14ac:dyDescent="0.25">
      <c r="A11" s="9">
        <v>2018</v>
      </c>
      <c r="B11" t="s">
        <v>6</v>
      </c>
      <c r="C11" t="s">
        <v>27</v>
      </c>
      <c r="D11" s="9">
        <v>5</v>
      </c>
      <c r="E11" s="9">
        <v>3</v>
      </c>
      <c r="F11" s="9">
        <f>VLOOKUP(D11,'Tablas auxiliares'!$H$1:$Q$28,Calculadora!$J$2+1,FALSE)*IF(VLOOKUP($A11,'Tablas auxiliares'!$B$2:$C$6,2,FALSE)-Calculadora!$K$2=0,1,0)*IF($L$2=2,IFERROR(VLOOKUP(B11,'Tablas auxiliares'!$AB$2:$AH$27,7,FALSE),0),1)</f>
        <v>6</v>
      </c>
      <c r="G11" s="9">
        <f>VLOOKUP(E11,'Tablas auxiliares'!$H$1:$Q$28,Calculadora!$J$2+1,FALSE)*IF(VLOOKUP($A11,'Tablas auxiliares'!$B$2:$C$6,2,FALSE)-Calculadora!$K$2=0,1,0)*IF($L$2=2,IFERROR(VLOOKUP(B11,'Tablas auxiliares'!$AB$2:$AH$27,7,FALSE),0),1)</f>
        <v>8</v>
      </c>
      <c r="H11" s="9">
        <f t="shared" si="10"/>
        <v>14</v>
      </c>
      <c r="N11" s="99">
        <v>10</v>
      </c>
      <c r="O11" s="65" t="str">
        <f>VLOOKUP(P11,'Tablas auxiliares'!$S$2:$Y$28,Calculadora!$K$2+1,FALSE)</f>
        <v>Serbia</v>
      </c>
      <c r="P11" s="66">
        <v>10</v>
      </c>
      <c r="Q11">
        <f t="shared" si="0"/>
        <v>113</v>
      </c>
      <c r="R11">
        <f t="shared" si="1"/>
        <v>19</v>
      </c>
      <c r="S11">
        <f t="shared" si="2"/>
        <v>75</v>
      </c>
      <c r="T11">
        <f t="shared" si="3"/>
        <v>18.9925</v>
      </c>
      <c r="U11">
        <f t="shared" si="4"/>
        <v>19</v>
      </c>
      <c r="V11">
        <f t="shared" si="5"/>
        <v>19.001000000000001</v>
      </c>
      <c r="W11">
        <f t="shared" si="6"/>
        <v>19</v>
      </c>
      <c r="X11" t="str">
        <f t="shared" si="7"/>
        <v>Serbia</v>
      </c>
      <c r="Y11">
        <f t="shared" si="8"/>
        <v>113</v>
      </c>
      <c r="AA11" t="str">
        <f>'SIMULADOR 1.2'!K15</f>
        <v>Moldavia</v>
      </c>
      <c r="AB11">
        <f>'SIMULADOR 1.2'!J15</f>
        <v>10</v>
      </c>
      <c r="AC11">
        <f>'SIMULADOR 1.2'!L15</f>
        <v>209</v>
      </c>
      <c r="AD11" s="1" t="str">
        <f>VLOOKUP(AB11,'Tablas auxiliares'!$AA$2:$AH$27,Calculadora!$K$2+1,FALSE)</f>
        <v>Moldavia</v>
      </c>
      <c r="AE11" s="1">
        <v>10</v>
      </c>
      <c r="AF11" t="str">
        <f t="shared" si="9"/>
        <v>=</v>
      </c>
    </row>
    <row r="12" spans="1:32" x14ac:dyDescent="0.25">
      <c r="A12" s="9">
        <v>2018</v>
      </c>
      <c r="B12" t="s">
        <v>6</v>
      </c>
      <c r="C12" t="s">
        <v>24</v>
      </c>
      <c r="D12" s="9">
        <v>19</v>
      </c>
      <c r="E12" s="9">
        <v>23</v>
      </c>
      <c r="F12" s="9">
        <f>VLOOKUP(D12,'Tablas auxiliares'!$H$1:$Q$28,Calculadora!$J$2+1,FALSE)*IF(VLOOKUP($A12,'Tablas auxiliares'!$B$2:$C$6,2,FALSE)-Calculadora!$K$2=0,1,0)*IF($L$2=2,IFERROR(VLOOKUP(B12,'Tablas auxiliares'!$AB$2:$AH$27,7,FALSE),0),1)</f>
        <v>0</v>
      </c>
      <c r="G12" s="9">
        <f>VLOOKUP(E12,'Tablas auxiliares'!$H$1:$Q$28,Calculadora!$J$2+1,FALSE)*IF(VLOOKUP($A12,'Tablas auxiliares'!$B$2:$C$6,2,FALSE)-Calculadora!$K$2=0,1,0)*IF($L$2=2,IFERROR(VLOOKUP(B12,'Tablas auxiliares'!$AB$2:$AH$27,7,FALSE),0),1)</f>
        <v>0</v>
      </c>
      <c r="H12" s="9">
        <f t="shared" si="10"/>
        <v>0</v>
      </c>
      <c r="N12" s="99">
        <v>11</v>
      </c>
      <c r="O12" s="65" t="str">
        <f>VLOOKUP(P12,'Tablas auxiliares'!$S$2:$Y$28,Calculadora!$K$2+1,FALSE)</f>
        <v>Alemania</v>
      </c>
      <c r="P12" s="66">
        <v>11</v>
      </c>
      <c r="Q12">
        <f t="shared" si="0"/>
        <v>340</v>
      </c>
      <c r="R12">
        <f t="shared" si="1"/>
        <v>4</v>
      </c>
      <c r="S12">
        <f t="shared" si="2"/>
        <v>136</v>
      </c>
      <c r="T12">
        <f t="shared" si="3"/>
        <v>3.9864000000000002</v>
      </c>
      <c r="U12">
        <f t="shared" si="4"/>
        <v>4</v>
      </c>
      <c r="V12">
        <f t="shared" si="5"/>
        <v>4.0011000000000001</v>
      </c>
      <c r="W12">
        <f t="shared" si="6"/>
        <v>4</v>
      </c>
      <c r="X12" t="str">
        <f t="shared" si="7"/>
        <v>Alemania</v>
      </c>
      <c r="Y12">
        <f t="shared" si="8"/>
        <v>340</v>
      </c>
      <c r="AA12" t="str">
        <f>'SIMULADOR 1.2'!K16</f>
        <v>Albania</v>
      </c>
      <c r="AB12">
        <f>'SIMULADOR 1.2'!J16</f>
        <v>11</v>
      </c>
      <c r="AC12">
        <f>'SIMULADOR 1.2'!L16</f>
        <v>184</v>
      </c>
      <c r="AD12" s="1" t="str">
        <f>VLOOKUP(AB12,'Tablas auxiliares'!$AA$2:$AH$27,Calculadora!$K$2+1,FALSE)</f>
        <v>Albania</v>
      </c>
      <c r="AE12" s="1">
        <v>11</v>
      </c>
      <c r="AF12" t="str">
        <f t="shared" si="9"/>
        <v>=</v>
      </c>
    </row>
    <row r="13" spans="1:32" x14ac:dyDescent="0.25">
      <c r="A13" s="9">
        <v>2018</v>
      </c>
      <c r="B13" t="s">
        <v>6</v>
      </c>
      <c r="C13" t="s">
        <v>88</v>
      </c>
      <c r="D13" s="9">
        <v>12</v>
      </c>
      <c r="E13" s="9">
        <v>4</v>
      </c>
      <c r="F13" s="9">
        <f>VLOOKUP(D13,'Tablas auxiliares'!$H$1:$Q$28,Calculadora!$J$2+1,FALSE)*IF(VLOOKUP($A13,'Tablas auxiliares'!$B$2:$C$6,2,FALSE)-Calculadora!$K$2=0,1,0)*IF($L$2=2,IFERROR(VLOOKUP(B13,'Tablas auxiliares'!$AB$2:$AH$27,7,FALSE),0),1)</f>
        <v>0</v>
      </c>
      <c r="G13" s="9">
        <f>VLOOKUP(E13,'Tablas auxiliares'!$H$1:$Q$28,Calculadora!$J$2+1,FALSE)*IF(VLOOKUP($A13,'Tablas auxiliares'!$B$2:$C$6,2,FALSE)-Calculadora!$K$2=0,1,0)*IF($L$2=2,IFERROR(VLOOKUP(B13,'Tablas auxiliares'!$AB$2:$AH$27,7,FALSE),0),1)</f>
        <v>7</v>
      </c>
      <c r="H13" s="9">
        <f t="shared" si="10"/>
        <v>7</v>
      </c>
      <c r="N13" s="99">
        <v>12</v>
      </c>
      <c r="O13" s="65" t="str">
        <f>VLOOKUP(P13,'Tablas auxiliares'!$S$2:$Y$28,Calculadora!$K$2+1,FALSE)</f>
        <v>Albania</v>
      </c>
      <c r="P13" s="66">
        <v>12</v>
      </c>
      <c r="Q13">
        <f t="shared" si="0"/>
        <v>184</v>
      </c>
      <c r="R13">
        <f t="shared" si="1"/>
        <v>11</v>
      </c>
      <c r="S13">
        <f t="shared" si="2"/>
        <v>58</v>
      </c>
      <c r="T13">
        <f t="shared" si="3"/>
        <v>10.994199999999999</v>
      </c>
      <c r="U13">
        <f t="shared" si="4"/>
        <v>11</v>
      </c>
      <c r="V13">
        <f t="shared" si="5"/>
        <v>11.001200000000001</v>
      </c>
      <c r="W13">
        <f t="shared" si="6"/>
        <v>11</v>
      </c>
      <c r="X13" t="str">
        <f t="shared" si="7"/>
        <v>Albania</v>
      </c>
      <c r="Y13">
        <f t="shared" si="8"/>
        <v>184</v>
      </c>
      <c r="AA13" t="str">
        <f>'SIMULADOR 1.2'!K17</f>
        <v>Lituania</v>
      </c>
      <c r="AB13">
        <f>'SIMULADOR 1.2'!J17</f>
        <v>12</v>
      </c>
      <c r="AC13">
        <f>'SIMULADOR 1.2'!L17</f>
        <v>181</v>
      </c>
      <c r="AD13" s="1" t="str">
        <f>VLOOKUP(AB13,'Tablas auxiliares'!$AA$2:$AH$27,Calculadora!$K$2+1,FALSE)</f>
        <v>Lituania</v>
      </c>
      <c r="AE13" s="1">
        <v>12</v>
      </c>
      <c r="AF13" t="str">
        <f t="shared" si="9"/>
        <v>=</v>
      </c>
    </row>
    <row r="14" spans="1:32" x14ac:dyDescent="0.25">
      <c r="A14" s="9">
        <v>2018</v>
      </c>
      <c r="B14" t="s">
        <v>6</v>
      </c>
      <c r="C14" t="s">
        <v>7</v>
      </c>
      <c r="D14" s="9">
        <v>6</v>
      </c>
      <c r="E14" s="9">
        <v>10</v>
      </c>
      <c r="F14" s="9">
        <f>VLOOKUP(D14,'Tablas auxiliares'!$H$1:$Q$28,Calculadora!$J$2+1,FALSE)*IF(VLOOKUP($A14,'Tablas auxiliares'!$B$2:$C$6,2,FALSE)-Calculadora!$K$2=0,1,0)*IF($L$2=2,IFERROR(VLOOKUP(B14,'Tablas auxiliares'!$AB$2:$AH$27,7,FALSE),0),1)</f>
        <v>5</v>
      </c>
      <c r="G14" s="9">
        <f>VLOOKUP(E14,'Tablas auxiliares'!$H$1:$Q$28,Calculadora!$J$2+1,FALSE)*IF(VLOOKUP($A14,'Tablas auxiliares'!$B$2:$C$6,2,FALSE)-Calculadora!$K$2=0,1,0)*IF($L$2=2,IFERROR(VLOOKUP(B14,'Tablas auxiliares'!$AB$2:$AH$27,7,FALSE),0),1)</f>
        <v>1</v>
      </c>
      <c r="H14" s="9">
        <f t="shared" si="10"/>
        <v>6</v>
      </c>
      <c r="N14" s="99">
        <v>13</v>
      </c>
      <c r="O14" s="65" t="str">
        <f>VLOOKUP(P14,'Tablas auxiliares'!$S$2:$Y$28,Calculadora!$K$2+1,FALSE)</f>
        <v>Francia</v>
      </c>
      <c r="P14" s="66">
        <v>13</v>
      </c>
      <c r="Q14">
        <f t="shared" si="0"/>
        <v>173</v>
      </c>
      <c r="R14">
        <f t="shared" si="1"/>
        <v>13</v>
      </c>
      <c r="S14">
        <f t="shared" si="2"/>
        <v>59</v>
      </c>
      <c r="T14">
        <f t="shared" si="3"/>
        <v>12.9941</v>
      </c>
      <c r="U14">
        <f t="shared" si="4"/>
        <v>13</v>
      </c>
      <c r="V14">
        <f t="shared" si="5"/>
        <v>13.001300000000001</v>
      </c>
      <c r="W14">
        <f t="shared" si="6"/>
        <v>13</v>
      </c>
      <c r="X14" t="str">
        <f t="shared" si="7"/>
        <v>Francia</v>
      </c>
      <c r="Y14">
        <f t="shared" si="8"/>
        <v>173</v>
      </c>
      <c r="AA14" t="str">
        <f>'SIMULADOR 1.2'!K18</f>
        <v>Francia</v>
      </c>
      <c r="AB14">
        <f>'SIMULADOR 1.2'!J18</f>
        <v>13</v>
      </c>
      <c r="AC14">
        <f>'SIMULADOR 1.2'!L18</f>
        <v>173</v>
      </c>
      <c r="AD14" s="1" t="str">
        <f>VLOOKUP(AB14,'Tablas auxiliares'!$AA$2:$AH$27,Calculadora!$K$2+1,FALSE)</f>
        <v>Francia</v>
      </c>
      <c r="AE14" s="1">
        <v>13</v>
      </c>
      <c r="AF14" t="str">
        <f t="shared" si="9"/>
        <v>=</v>
      </c>
    </row>
    <row r="15" spans="1:32" x14ac:dyDescent="0.25">
      <c r="A15" s="9">
        <v>2018</v>
      </c>
      <c r="B15" t="s">
        <v>6</v>
      </c>
      <c r="C15" t="s">
        <v>25</v>
      </c>
      <c r="D15" s="9">
        <v>1</v>
      </c>
      <c r="E15" s="9">
        <v>1</v>
      </c>
      <c r="F15" s="9">
        <f>VLOOKUP(D15,'Tablas auxiliares'!$H$1:$Q$28,Calculadora!$J$2+1,FALSE)*IF(VLOOKUP($A15,'Tablas auxiliares'!$B$2:$C$6,2,FALSE)-Calculadora!$K$2=0,1,0)*IF($L$2=2,IFERROR(VLOOKUP(B15,'Tablas auxiliares'!$AB$2:$AH$27,7,FALSE),0),1)</f>
        <v>12</v>
      </c>
      <c r="G15" s="9">
        <f>VLOOKUP(E15,'Tablas auxiliares'!$H$1:$Q$28,Calculadora!$J$2+1,FALSE)*IF(VLOOKUP($A15,'Tablas auxiliares'!$B$2:$C$6,2,FALSE)-Calculadora!$K$2=0,1,0)*IF($L$2=2,IFERROR(VLOOKUP(B15,'Tablas auxiliares'!$AB$2:$AH$27,7,FALSE),0),1)</f>
        <v>12</v>
      </c>
      <c r="H15" s="9">
        <f t="shared" si="10"/>
        <v>24</v>
      </c>
      <c r="N15" s="99">
        <v>14</v>
      </c>
      <c r="O15" s="65" t="str">
        <f>VLOOKUP(P15,'Tablas auxiliares'!$S$2:$Y$28,Calculadora!$K$2+1,FALSE)</f>
        <v>Chequia</v>
      </c>
      <c r="P15" s="66">
        <v>14</v>
      </c>
      <c r="Q15">
        <f t="shared" si="0"/>
        <v>281</v>
      </c>
      <c r="R15">
        <f t="shared" si="1"/>
        <v>6</v>
      </c>
      <c r="S15">
        <f t="shared" si="2"/>
        <v>215</v>
      </c>
      <c r="T15">
        <f t="shared" si="3"/>
        <v>5.9785000000000004</v>
      </c>
      <c r="U15">
        <f t="shared" si="4"/>
        <v>6</v>
      </c>
      <c r="V15">
        <f t="shared" si="5"/>
        <v>6.0014000000000003</v>
      </c>
      <c r="W15">
        <f t="shared" si="6"/>
        <v>6</v>
      </c>
      <c r="X15" t="str">
        <f t="shared" si="7"/>
        <v>Chequia</v>
      </c>
      <c r="Y15">
        <f t="shared" si="8"/>
        <v>281</v>
      </c>
      <c r="AA15" t="str">
        <f>'SIMULADOR 1.2'!K19</f>
        <v>Bulgaria</v>
      </c>
      <c r="AB15">
        <f>'SIMULADOR 1.2'!J19</f>
        <v>14</v>
      </c>
      <c r="AC15">
        <f>'SIMULADOR 1.2'!L19</f>
        <v>166</v>
      </c>
      <c r="AD15" s="1" t="str">
        <f>VLOOKUP(AB15,'Tablas auxiliares'!$AA$2:$AH$27,Calculadora!$K$2+1,FALSE)</f>
        <v>Bulgaria</v>
      </c>
      <c r="AE15" s="1">
        <v>14</v>
      </c>
      <c r="AF15" t="str">
        <f t="shared" si="9"/>
        <v>=</v>
      </c>
    </row>
    <row r="16" spans="1:32" x14ac:dyDescent="0.25">
      <c r="A16" s="9">
        <v>2018</v>
      </c>
      <c r="B16" t="s">
        <v>6</v>
      </c>
      <c r="C16" t="s">
        <v>31</v>
      </c>
      <c r="D16" s="9">
        <v>16</v>
      </c>
      <c r="E16" s="9">
        <v>15</v>
      </c>
      <c r="F16" s="9">
        <f>VLOOKUP(D16,'Tablas auxiliares'!$H$1:$Q$28,Calculadora!$J$2+1,FALSE)*IF(VLOOKUP($A16,'Tablas auxiliares'!$B$2:$C$6,2,FALSE)-Calculadora!$K$2=0,1,0)*IF($L$2=2,IFERROR(VLOOKUP(B16,'Tablas auxiliares'!$AB$2:$AH$27,7,FALSE),0),1)</f>
        <v>0</v>
      </c>
      <c r="G16" s="9">
        <f>VLOOKUP(E16,'Tablas auxiliares'!$H$1:$Q$28,Calculadora!$J$2+1,FALSE)*IF(VLOOKUP($A16,'Tablas auxiliares'!$B$2:$C$6,2,FALSE)-Calculadora!$K$2=0,1,0)*IF($L$2=2,IFERROR(VLOOKUP(B16,'Tablas auxiliares'!$AB$2:$AH$27,7,FALSE),0),1)</f>
        <v>0</v>
      </c>
      <c r="H16" s="9">
        <f t="shared" si="10"/>
        <v>0</v>
      </c>
      <c r="N16" s="99">
        <v>15</v>
      </c>
      <c r="O16" s="65" t="str">
        <f>VLOOKUP(P16,'Tablas auxiliares'!$S$2:$Y$28,Calculadora!$K$2+1,FALSE)</f>
        <v>Dinamarca</v>
      </c>
      <c r="P16" s="66">
        <v>15</v>
      </c>
      <c r="Q16">
        <f t="shared" si="0"/>
        <v>226</v>
      </c>
      <c r="R16">
        <f t="shared" si="1"/>
        <v>9</v>
      </c>
      <c r="S16">
        <f t="shared" si="2"/>
        <v>188</v>
      </c>
      <c r="T16">
        <f t="shared" si="3"/>
        <v>8.9811999999999994</v>
      </c>
      <c r="U16">
        <f t="shared" si="4"/>
        <v>9</v>
      </c>
      <c r="V16">
        <f t="shared" si="5"/>
        <v>9.0015000000000001</v>
      </c>
      <c r="W16">
        <f t="shared" si="6"/>
        <v>9</v>
      </c>
      <c r="X16" t="str">
        <f t="shared" si="7"/>
        <v>Dinamarca</v>
      </c>
      <c r="Y16">
        <f t="shared" si="8"/>
        <v>226</v>
      </c>
      <c r="AA16" t="str">
        <f>'SIMULADOR 1.2'!K20</f>
        <v>Noruega</v>
      </c>
      <c r="AB16">
        <f>'SIMULADOR 1.2'!J20</f>
        <v>15</v>
      </c>
      <c r="AC16">
        <f>'SIMULADOR 1.2'!L20</f>
        <v>144</v>
      </c>
      <c r="AD16" s="1" t="str">
        <f>VLOOKUP(AB16,'Tablas auxiliares'!$AA$2:$AH$27,Calculadora!$K$2+1,FALSE)</f>
        <v>Noruega</v>
      </c>
      <c r="AE16" s="1">
        <v>15</v>
      </c>
      <c r="AF16" t="str">
        <f t="shared" si="9"/>
        <v>=</v>
      </c>
    </row>
    <row r="17" spans="1:32" x14ac:dyDescent="0.25">
      <c r="A17" s="9">
        <v>2018</v>
      </c>
      <c r="B17" t="s">
        <v>6</v>
      </c>
      <c r="C17" t="s">
        <v>66</v>
      </c>
      <c r="D17" s="9">
        <v>9</v>
      </c>
      <c r="E17" s="9">
        <v>22</v>
      </c>
      <c r="F17" s="9">
        <f>VLOOKUP(D17,'Tablas auxiliares'!$H$1:$Q$28,Calculadora!$J$2+1,FALSE)*IF(VLOOKUP($A17,'Tablas auxiliares'!$B$2:$C$6,2,FALSE)-Calculadora!$K$2=0,1,0)*IF($L$2=2,IFERROR(VLOOKUP(B17,'Tablas auxiliares'!$AB$2:$AH$27,7,FALSE),0),1)</f>
        <v>2</v>
      </c>
      <c r="G17" s="9">
        <f>VLOOKUP(E17,'Tablas auxiliares'!$H$1:$Q$28,Calculadora!$J$2+1,FALSE)*IF(VLOOKUP($A17,'Tablas auxiliares'!$B$2:$C$6,2,FALSE)-Calculadora!$K$2=0,1,0)*IF($L$2=2,IFERROR(VLOOKUP(B17,'Tablas auxiliares'!$AB$2:$AH$27,7,FALSE),0),1)</f>
        <v>0</v>
      </c>
      <c r="H17" s="9">
        <f t="shared" si="10"/>
        <v>2</v>
      </c>
      <c r="N17" s="99">
        <v>16</v>
      </c>
      <c r="O17" s="65" t="str">
        <f>VLOOKUP(P17,'Tablas auxiliares'!$S$2:$Y$28,Calculadora!$K$2+1,FALSE)</f>
        <v>Australia</v>
      </c>
      <c r="P17" s="66">
        <v>16</v>
      </c>
      <c r="Q17">
        <f t="shared" si="0"/>
        <v>99</v>
      </c>
      <c r="R17">
        <f t="shared" si="1"/>
        <v>20</v>
      </c>
      <c r="S17">
        <f t="shared" si="2"/>
        <v>9</v>
      </c>
      <c r="T17">
        <f t="shared" si="3"/>
        <v>19.999099999999999</v>
      </c>
      <c r="U17">
        <f t="shared" si="4"/>
        <v>20</v>
      </c>
      <c r="V17">
        <f t="shared" si="5"/>
        <v>20.0016</v>
      </c>
      <c r="W17">
        <f t="shared" si="6"/>
        <v>20</v>
      </c>
      <c r="X17" t="str">
        <f t="shared" si="7"/>
        <v>Australia</v>
      </c>
      <c r="Y17">
        <f t="shared" si="8"/>
        <v>99</v>
      </c>
      <c r="AA17" t="str">
        <f>'SIMULADOR 1.2'!K21</f>
        <v>Irlanda</v>
      </c>
      <c r="AB17">
        <f>'SIMULADOR 1.2'!J21</f>
        <v>16</v>
      </c>
      <c r="AC17">
        <f>'SIMULADOR 1.2'!L21</f>
        <v>136</v>
      </c>
      <c r="AD17" s="1" t="str">
        <f>VLOOKUP(AB17,'Tablas auxiliares'!$AA$2:$AH$27,Calculadora!$K$2+1,FALSE)</f>
        <v>Irlanda</v>
      </c>
      <c r="AE17" s="1">
        <v>16</v>
      </c>
      <c r="AF17" t="str">
        <f t="shared" si="9"/>
        <v>=</v>
      </c>
    </row>
    <row r="18" spans="1:32" x14ac:dyDescent="0.25">
      <c r="A18" s="9">
        <v>2018</v>
      </c>
      <c r="B18" t="s">
        <v>6</v>
      </c>
      <c r="C18" t="s">
        <v>69</v>
      </c>
      <c r="D18" s="9">
        <v>25</v>
      </c>
      <c r="E18" s="9">
        <v>13</v>
      </c>
      <c r="F18" s="9">
        <f>VLOOKUP(D18,'Tablas auxiliares'!$H$1:$Q$28,Calculadora!$J$2+1,FALSE)*IF(VLOOKUP($A18,'Tablas auxiliares'!$B$2:$C$6,2,FALSE)-Calculadora!$K$2=0,1,0)*IF($L$2=2,IFERROR(VLOOKUP(B18,'Tablas auxiliares'!$AB$2:$AH$27,7,FALSE),0),1)</f>
        <v>0</v>
      </c>
      <c r="G18" s="9">
        <f>VLOOKUP(E18,'Tablas auxiliares'!$H$1:$Q$28,Calculadora!$J$2+1,FALSE)*IF(VLOOKUP($A18,'Tablas auxiliares'!$B$2:$C$6,2,FALSE)-Calculadora!$K$2=0,1,0)*IF($L$2=2,IFERROR(VLOOKUP(B18,'Tablas auxiliares'!$AB$2:$AH$27,7,FALSE),0),1)</f>
        <v>0</v>
      </c>
      <c r="H18" s="9">
        <f t="shared" si="10"/>
        <v>0</v>
      </c>
      <c r="N18" s="99">
        <v>17</v>
      </c>
      <c r="O18" s="65" t="str">
        <f>VLOOKUP(P18,'Tablas auxiliares'!$S$2:$Y$28,Calculadora!$K$2+1,FALSE)</f>
        <v>Finlandia</v>
      </c>
      <c r="P18" s="66">
        <v>17</v>
      </c>
      <c r="Q18">
        <f t="shared" si="0"/>
        <v>46</v>
      </c>
      <c r="R18">
        <f t="shared" si="1"/>
        <v>25</v>
      </c>
      <c r="S18">
        <f t="shared" si="2"/>
        <v>23</v>
      </c>
      <c r="T18">
        <f t="shared" si="3"/>
        <v>24.997699999999998</v>
      </c>
      <c r="U18">
        <f t="shared" si="4"/>
        <v>25</v>
      </c>
      <c r="V18">
        <f t="shared" si="5"/>
        <v>25.0017</v>
      </c>
      <c r="W18">
        <f t="shared" si="6"/>
        <v>25</v>
      </c>
      <c r="X18" t="str">
        <f t="shared" si="7"/>
        <v>Finlandia</v>
      </c>
      <c r="Y18">
        <f t="shared" si="8"/>
        <v>46</v>
      </c>
      <c r="AA18" t="str">
        <f>'SIMULADOR 1.2'!K22</f>
        <v>Ucrania</v>
      </c>
      <c r="AB18">
        <f>'SIMULADOR 1.2'!J22</f>
        <v>17</v>
      </c>
      <c r="AC18">
        <f>'SIMULADOR 1.2'!L22</f>
        <v>130</v>
      </c>
      <c r="AD18" s="1" t="str">
        <f>VLOOKUP(AB18,'Tablas auxiliares'!$AA$2:$AH$27,Calculadora!$K$2+1,FALSE)</f>
        <v>Ucrania</v>
      </c>
      <c r="AE18" s="1">
        <v>17</v>
      </c>
      <c r="AF18" t="str">
        <f t="shared" si="9"/>
        <v>=</v>
      </c>
    </row>
    <row r="19" spans="1:32" x14ac:dyDescent="0.25">
      <c r="A19" s="9">
        <v>2018</v>
      </c>
      <c r="B19" t="s">
        <v>6</v>
      </c>
      <c r="C19" t="s">
        <v>61</v>
      </c>
      <c r="D19" s="9">
        <v>17</v>
      </c>
      <c r="E19" s="9">
        <v>24</v>
      </c>
      <c r="F19" s="9">
        <f>VLOOKUP(D19,'Tablas auxiliares'!$H$1:$Q$28,Calculadora!$J$2+1,FALSE)*IF(VLOOKUP($A19,'Tablas auxiliares'!$B$2:$C$6,2,FALSE)-Calculadora!$K$2=0,1,0)*IF($L$2=2,IFERROR(VLOOKUP(B19,'Tablas auxiliares'!$AB$2:$AH$27,7,FALSE),0),1)</f>
        <v>0</v>
      </c>
      <c r="G19" s="9">
        <f>VLOOKUP(E19,'Tablas auxiliares'!$H$1:$Q$28,Calculadora!$J$2+1,FALSE)*IF(VLOOKUP($A19,'Tablas auxiliares'!$B$2:$C$6,2,FALSE)-Calculadora!$K$2=0,1,0)*IF($L$2=2,IFERROR(VLOOKUP(B19,'Tablas auxiliares'!$AB$2:$AH$27,7,FALSE),0),1)</f>
        <v>0</v>
      </c>
      <c r="H19" s="9">
        <f t="shared" si="10"/>
        <v>0</v>
      </c>
      <c r="N19" s="99">
        <v>18</v>
      </c>
      <c r="O19" s="65" t="str">
        <f>VLOOKUP(P19,'Tablas auxiliares'!$S$2:$Y$28,Calculadora!$K$2+1,FALSE)</f>
        <v>Bulgaria</v>
      </c>
      <c r="P19" s="66">
        <v>18</v>
      </c>
      <c r="Q19">
        <f t="shared" si="0"/>
        <v>166</v>
      </c>
      <c r="R19">
        <f t="shared" si="1"/>
        <v>14</v>
      </c>
      <c r="S19">
        <f t="shared" si="2"/>
        <v>66</v>
      </c>
      <c r="T19">
        <f t="shared" si="3"/>
        <v>13.993399999999999</v>
      </c>
      <c r="U19">
        <f t="shared" si="4"/>
        <v>14</v>
      </c>
      <c r="V19">
        <f t="shared" si="5"/>
        <v>14.001799999999999</v>
      </c>
      <c r="W19">
        <f t="shared" si="6"/>
        <v>14</v>
      </c>
      <c r="X19" t="str">
        <f t="shared" si="7"/>
        <v>Bulgaria</v>
      </c>
      <c r="Y19">
        <f t="shared" si="8"/>
        <v>166</v>
      </c>
      <c r="AA19" t="str">
        <f>'SIMULADOR 1.2'!K23</f>
        <v>Países Bajos</v>
      </c>
      <c r="AB19">
        <f>'SIMULADOR 1.2'!J23</f>
        <v>18</v>
      </c>
      <c r="AC19">
        <f>'SIMULADOR 1.2'!L23</f>
        <v>121</v>
      </c>
      <c r="AD19" s="1" t="str">
        <f>VLOOKUP(AB19,'Tablas auxiliares'!$AA$2:$AH$27,Calculadora!$K$2+1,FALSE)</f>
        <v>Países Bajos</v>
      </c>
      <c r="AE19" s="1">
        <v>18</v>
      </c>
      <c r="AF19" t="str">
        <f t="shared" si="9"/>
        <v>=</v>
      </c>
    </row>
    <row r="20" spans="1:32" x14ac:dyDescent="0.25">
      <c r="A20" s="9">
        <v>2018</v>
      </c>
      <c r="B20" t="s">
        <v>6</v>
      </c>
      <c r="C20" t="s">
        <v>10</v>
      </c>
      <c r="D20" s="9">
        <v>8</v>
      </c>
      <c r="E20" s="9">
        <v>16</v>
      </c>
      <c r="F20" s="9">
        <f>VLOOKUP(D20,'Tablas auxiliares'!$H$1:$Q$28,Calculadora!$J$2+1,FALSE)*IF(VLOOKUP($A20,'Tablas auxiliares'!$B$2:$C$6,2,FALSE)-Calculadora!$K$2=0,1,0)*IF($L$2=2,IFERROR(VLOOKUP(B20,'Tablas auxiliares'!$AB$2:$AH$27,7,FALSE),0),1)</f>
        <v>3</v>
      </c>
      <c r="G20" s="9">
        <f>VLOOKUP(E20,'Tablas auxiliares'!$H$1:$Q$28,Calculadora!$J$2+1,FALSE)*IF(VLOOKUP($A20,'Tablas auxiliares'!$B$2:$C$6,2,FALSE)-Calculadora!$K$2=0,1,0)*IF($L$2=2,IFERROR(VLOOKUP(B20,'Tablas auxiliares'!$AB$2:$AH$27,7,FALSE),0),1)</f>
        <v>0</v>
      </c>
      <c r="H20" s="9">
        <f t="shared" si="10"/>
        <v>3</v>
      </c>
      <c r="N20" s="99">
        <v>19</v>
      </c>
      <c r="O20" s="65" t="str">
        <f>VLOOKUP(P20,'Tablas auxiliares'!$S$2:$Y$28,Calculadora!$K$2+1,FALSE)</f>
        <v>Moldavia</v>
      </c>
      <c r="P20" s="66">
        <v>19</v>
      </c>
      <c r="Q20">
        <f t="shared" si="0"/>
        <v>209</v>
      </c>
      <c r="R20">
        <f t="shared" si="1"/>
        <v>10</v>
      </c>
      <c r="S20">
        <f t="shared" si="2"/>
        <v>115</v>
      </c>
      <c r="T20">
        <f t="shared" si="3"/>
        <v>9.9885000000000002</v>
      </c>
      <c r="U20">
        <f t="shared" si="4"/>
        <v>10</v>
      </c>
      <c r="V20">
        <f t="shared" si="5"/>
        <v>10.001899999999999</v>
      </c>
      <c r="W20">
        <f t="shared" si="6"/>
        <v>10</v>
      </c>
      <c r="X20" t="str">
        <f t="shared" si="7"/>
        <v>Moldavia</v>
      </c>
      <c r="Y20">
        <f t="shared" si="8"/>
        <v>209</v>
      </c>
      <c r="AA20" t="str">
        <f>'SIMULADOR 1.2'!K24</f>
        <v>Serbia</v>
      </c>
      <c r="AB20">
        <f>'SIMULADOR 1.2'!J24</f>
        <v>19</v>
      </c>
      <c r="AC20">
        <f>'SIMULADOR 1.2'!L24</f>
        <v>113</v>
      </c>
      <c r="AD20" s="1" t="str">
        <f>VLOOKUP(AB20,'Tablas auxiliares'!$AA$2:$AH$27,Calculadora!$K$2+1,FALSE)</f>
        <v>Serbia</v>
      </c>
      <c r="AE20" s="1">
        <v>19</v>
      </c>
      <c r="AF20" t="str">
        <f t="shared" si="9"/>
        <v>=</v>
      </c>
    </row>
    <row r="21" spans="1:32" x14ac:dyDescent="0.25">
      <c r="A21" s="9">
        <v>2018</v>
      </c>
      <c r="B21" t="s">
        <v>6</v>
      </c>
      <c r="C21" t="s">
        <v>89</v>
      </c>
      <c r="D21" s="9">
        <v>18</v>
      </c>
      <c r="E21" s="9">
        <v>19</v>
      </c>
      <c r="F21" s="9">
        <f>VLOOKUP(D21,'Tablas auxiliares'!$H$1:$Q$28,Calculadora!$J$2+1,FALSE)*IF(VLOOKUP($A21,'Tablas auxiliares'!$B$2:$C$6,2,FALSE)-Calculadora!$K$2=0,1,0)*IF($L$2=2,IFERROR(VLOOKUP(B21,'Tablas auxiliares'!$AB$2:$AH$27,7,FALSE),0),1)</f>
        <v>0</v>
      </c>
      <c r="G21" s="9">
        <f>VLOOKUP(E21,'Tablas auxiliares'!$H$1:$Q$28,Calculadora!$J$2+1,FALSE)*IF(VLOOKUP($A21,'Tablas auxiliares'!$B$2:$C$6,2,FALSE)-Calculadora!$K$2=0,1,0)*IF($L$2=2,IFERROR(VLOOKUP(B21,'Tablas auxiliares'!$AB$2:$AH$27,7,FALSE),0),1)</f>
        <v>0</v>
      </c>
      <c r="H21" s="9">
        <f t="shared" si="10"/>
        <v>0</v>
      </c>
      <c r="N21" s="99">
        <v>20</v>
      </c>
      <c r="O21" s="65" t="str">
        <f>VLOOKUP(P21,'Tablas auxiliares'!$S$2:$Y$28,Calculadora!$K$2+1,FALSE)</f>
        <v>Suecia</v>
      </c>
      <c r="P21" s="66">
        <v>20</v>
      </c>
      <c r="Q21">
        <f t="shared" si="0"/>
        <v>274</v>
      </c>
      <c r="R21">
        <f t="shared" si="1"/>
        <v>7</v>
      </c>
      <c r="S21">
        <f t="shared" si="2"/>
        <v>21</v>
      </c>
      <c r="T21">
        <f t="shared" si="3"/>
        <v>6.9978999999999996</v>
      </c>
      <c r="U21">
        <f t="shared" si="4"/>
        <v>7</v>
      </c>
      <c r="V21">
        <f t="shared" si="5"/>
        <v>7.0019999999999998</v>
      </c>
      <c r="W21">
        <f t="shared" si="6"/>
        <v>7</v>
      </c>
      <c r="X21" t="str">
        <f t="shared" si="7"/>
        <v>Suecia</v>
      </c>
      <c r="Y21">
        <f t="shared" si="8"/>
        <v>274</v>
      </c>
      <c r="AA21" t="str">
        <f>'SIMULADOR 1.2'!K25</f>
        <v>Australia</v>
      </c>
      <c r="AB21">
        <f>'SIMULADOR 1.2'!J25</f>
        <v>20</v>
      </c>
      <c r="AC21">
        <f>'SIMULADOR 1.2'!L25</f>
        <v>99</v>
      </c>
      <c r="AD21" s="1" t="str">
        <f>VLOOKUP(AB21,'Tablas auxiliares'!$AA$2:$AH$27,Calculadora!$K$2+1,FALSE)</f>
        <v>Australia</v>
      </c>
      <c r="AE21" s="1">
        <v>20</v>
      </c>
      <c r="AF21" t="str">
        <f t="shared" si="9"/>
        <v>=</v>
      </c>
    </row>
    <row r="22" spans="1:32" x14ac:dyDescent="0.25">
      <c r="A22" s="9">
        <v>2018</v>
      </c>
      <c r="B22" t="s">
        <v>6</v>
      </c>
      <c r="C22" t="s">
        <v>34</v>
      </c>
      <c r="D22" s="9">
        <v>14</v>
      </c>
      <c r="E22" s="9">
        <v>25</v>
      </c>
      <c r="F22" s="9">
        <f>VLOOKUP(D22,'Tablas auxiliares'!$H$1:$Q$28,Calculadora!$J$2+1,FALSE)*IF(VLOOKUP($A22,'Tablas auxiliares'!$B$2:$C$6,2,FALSE)-Calculadora!$K$2=0,1,0)*IF($L$2=2,IFERROR(VLOOKUP(B22,'Tablas auxiliares'!$AB$2:$AH$27,7,FALSE),0),1)</f>
        <v>0</v>
      </c>
      <c r="G22" s="9">
        <f>VLOOKUP(E22,'Tablas auxiliares'!$H$1:$Q$28,Calculadora!$J$2+1,FALSE)*IF(VLOOKUP($A22,'Tablas auxiliares'!$B$2:$C$6,2,FALSE)-Calculadora!$K$2=0,1,0)*IF($L$2=2,IFERROR(VLOOKUP(B22,'Tablas auxiliares'!$AB$2:$AH$27,7,FALSE),0),1)</f>
        <v>0</v>
      </c>
      <c r="H22" s="9">
        <f t="shared" si="10"/>
        <v>0</v>
      </c>
      <c r="N22" s="99">
        <v>21</v>
      </c>
      <c r="O22" s="65" t="str">
        <f>VLOOKUP(P22,'Tablas auxiliares'!$S$2:$Y$28,Calculadora!$K$2+1,FALSE)</f>
        <v>Hungría</v>
      </c>
      <c r="P22" s="66">
        <v>21</v>
      </c>
      <c r="Q22">
        <f t="shared" si="0"/>
        <v>93</v>
      </c>
      <c r="R22">
        <f t="shared" si="1"/>
        <v>21</v>
      </c>
      <c r="S22">
        <f t="shared" si="2"/>
        <v>65</v>
      </c>
      <c r="T22">
        <f t="shared" si="3"/>
        <v>20.993500000000001</v>
      </c>
      <c r="U22">
        <f t="shared" si="4"/>
        <v>21</v>
      </c>
      <c r="V22">
        <f t="shared" si="5"/>
        <v>21.002099999999999</v>
      </c>
      <c r="W22">
        <f t="shared" si="6"/>
        <v>21</v>
      </c>
      <c r="X22" t="str">
        <f t="shared" si="7"/>
        <v>Hungría</v>
      </c>
      <c r="Y22">
        <f t="shared" si="8"/>
        <v>93</v>
      </c>
      <c r="AA22" t="str">
        <f>'SIMULADOR 1.2'!K26</f>
        <v>Hungría</v>
      </c>
      <c r="AB22">
        <f>'SIMULADOR 1.2'!J26</f>
        <v>21</v>
      </c>
      <c r="AC22">
        <f>'SIMULADOR 1.2'!L26</f>
        <v>93</v>
      </c>
      <c r="AD22" s="1" t="str">
        <f>VLOOKUP(AB22,'Tablas auxiliares'!$AA$2:$AH$27,Calculadora!$K$2+1,FALSE)</f>
        <v>Hungría</v>
      </c>
      <c r="AE22" s="1">
        <v>21</v>
      </c>
      <c r="AF22" t="str">
        <f t="shared" si="9"/>
        <v>=</v>
      </c>
    </row>
    <row r="23" spans="1:32" x14ac:dyDescent="0.25">
      <c r="A23" s="9">
        <v>2018</v>
      </c>
      <c r="B23" t="s">
        <v>6</v>
      </c>
      <c r="C23" t="s">
        <v>26</v>
      </c>
      <c r="D23" s="9">
        <v>7</v>
      </c>
      <c r="E23" s="9">
        <v>21</v>
      </c>
      <c r="F23" s="9">
        <f>VLOOKUP(D23,'Tablas auxiliares'!$H$1:$Q$28,Calculadora!$J$2+1,FALSE)*IF(VLOOKUP($A23,'Tablas auxiliares'!$B$2:$C$6,2,FALSE)-Calculadora!$K$2=0,1,0)*IF($L$2=2,IFERROR(VLOOKUP(B23,'Tablas auxiliares'!$AB$2:$AH$27,7,FALSE),0),1)</f>
        <v>4</v>
      </c>
      <c r="G23" s="9">
        <f>VLOOKUP(E23,'Tablas auxiliares'!$H$1:$Q$28,Calculadora!$J$2+1,FALSE)*IF(VLOOKUP($A23,'Tablas auxiliares'!$B$2:$C$6,2,FALSE)-Calculadora!$K$2=0,1,0)*IF($L$2=2,IFERROR(VLOOKUP(B23,'Tablas auxiliares'!$AB$2:$AH$27,7,FALSE),0),1)</f>
        <v>0</v>
      </c>
      <c r="H23" s="9">
        <f t="shared" si="10"/>
        <v>4</v>
      </c>
      <c r="N23" s="99">
        <v>22</v>
      </c>
      <c r="O23" s="65" t="str">
        <f>VLOOKUP(P23,'Tablas auxiliares'!$S$2:$Y$28,Calculadora!$K$2+1,FALSE)</f>
        <v>Israel</v>
      </c>
      <c r="P23" s="66">
        <v>22</v>
      </c>
      <c r="Q23">
        <f t="shared" si="0"/>
        <v>529</v>
      </c>
      <c r="R23">
        <f t="shared" si="1"/>
        <v>1</v>
      </c>
      <c r="S23">
        <f t="shared" si="2"/>
        <v>317</v>
      </c>
      <c r="T23">
        <f t="shared" si="3"/>
        <v>0.96830000000000005</v>
      </c>
      <c r="U23">
        <f t="shared" si="4"/>
        <v>1</v>
      </c>
      <c r="V23">
        <f t="shared" si="5"/>
        <v>1.0022</v>
      </c>
      <c r="W23">
        <f t="shared" si="6"/>
        <v>1</v>
      </c>
      <c r="X23" t="str">
        <f t="shared" si="7"/>
        <v>Israel</v>
      </c>
      <c r="Y23">
        <f t="shared" si="8"/>
        <v>529</v>
      </c>
      <c r="AA23" t="str">
        <f>'SIMULADOR 1.2'!K27</f>
        <v>Eslovenia</v>
      </c>
      <c r="AB23">
        <f>'SIMULADOR 1.2'!J27</f>
        <v>22</v>
      </c>
      <c r="AC23">
        <f>'SIMULADOR 1.2'!L27</f>
        <v>64</v>
      </c>
      <c r="AD23" s="1" t="str">
        <f>VLOOKUP(AB23,'Tablas auxiliares'!$AA$2:$AH$27,Calculadora!$K$2+1,FALSE)</f>
        <v>Eslovenia</v>
      </c>
      <c r="AE23" s="1">
        <v>22</v>
      </c>
      <c r="AF23" t="str">
        <f t="shared" si="9"/>
        <v>=</v>
      </c>
    </row>
    <row r="24" spans="1:32" x14ac:dyDescent="0.25">
      <c r="A24" s="9">
        <v>2018</v>
      </c>
      <c r="B24" t="s">
        <v>6</v>
      </c>
      <c r="C24" t="s">
        <v>22</v>
      </c>
      <c r="D24" s="9">
        <v>22</v>
      </c>
      <c r="E24" s="9">
        <v>12</v>
      </c>
      <c r="F24" s="9">
        <f>VLOOKUP(D24,'Tablas auxiliares'!$H$1:$Q$28,Calculadora!$J$2+1,FALSE)*IF(VLOOKUP($A24,'Tablas auxiliares'!$B$2:$C$6,2,FALSE)-Calculadora!$K$2=0,1,0)*IF($L$2=2,IFERROR(VLOOKUP(B24,'Tablas auxiliares'!$AB$2:$AH$27,7,FALSE),0),1)</f>
        <v>0</v>
      </c>
      <c r="G24" s="9">
        <f>VLOOKUP(E24,'Tablas auxiliares'!$H$1:$Q$28,Calculadora!$J$2+1,FALSE)*IF(VLOOKUP($A24,'Tablas auxiliares'!$B$2:$C$6,2,FALSE)-Calculadora!$K$2=0,1,0)*IF($L$2=2,IFERROR(VLOOKUP(B24,'Tablas auxiliares'!$AB$2:$AH$27,7,FALSE),0),1)</f>
        <v>0</v>
      </c>
      <c r="H24" s="9">
        <f t="shared" si="10"/>
        <v>0</v>
      </c>
      <c r="N24" s="99">
        <v>23</v>
      </c>
      <c r="O24" s="65" t="str">
        <f>VLOOKUP(P24,'Tablas auxiliares'!$S$2:$Y$28,Calculadora!$K$2+1,FALSE)</f>
        <v>Países Bajos</v>
      </c>
      <c r="P24" s="66">
        <v>23</v>
      </c>
      <c r="Q24">
        <f t="shared" si="0"/>
        <v>121</v>
      </c>
      <c r="R24">
        <f t="shared" si="1"/>
        <v>18</v>
      </c>
      <c r="S24">
        <f t="shared" si="2"/>
        <v>32</v>
      </c>
      <c r="T24">
        <f t="shared" si="3"/>
        <v>17.9968</v>
      </c>
      <c r="U24">
        <f t="shared" si="4"/>
        <v>18</v>
      </c>
      <c r="V24">
        <f t="shared" si="5"/>
        <v>18.002300000000002</v>
      </c>
      <c r="W24">
        <f t="shared" si="6"/>
        <v>18</v>
      </c>
      <c r="X24" t="str">
        <f t="shared" si="7"/>
        <v>Países Bajos</v>
      </c>
      <c r="Y24">
        <f t="shared" si="8"/>
        <v>121</v>
      </c>
      <c r="AA24" t="str">
        <f>'SIMULADOR 1.2'!K28</f>
        <v>España</v>
      </c>
      <c r="AB24">
        <f>'SIMULADOR 1.2'!J28</f>
        <v>23</v>
      </c>
      <c r="AC24">
        <f>'SIMULADOR 1.2'!L28</f>
        <v>61</v>
      </c>
      <c r="AD24" s="1" t="str">
        <f>VLOOKUP(AB24,'Tablas auxiliares'!$AA$2:$AH$27,Calculadora!$K$2+1,FALSE)</f>
        <v>España</v>
      </c>
      <c r="AE24" s="1">
        <v>23</v>
      </c>
      <c r="AF24" t="str">
        <f t="shared" si="9"/>
        <v>=</v>
      </c>
    </row>
    <row r="25" spans="1:32" x14ac:dyDescent="0.25">
      <c r="A25" s="9">
        <v>2018</v>
      </c>
      <c r="B25" t="s">
        <v>6</v>
      </c>
      <c r="C25" t="s">
        <v>36</v>
      </c>
      <c r="D25" s="9">
        <v>23</v>
      </c>
      <c r="E25" s="9">
        <v>18</v>
      </c>
      <c r="F25" s="9">
        <f>VLOOKUP(D25,'Tablas auxiliares'!$H$1:$Q$28,Calculadora!$J$2+1,FALSE)*IF(VLOOKUP($A25,'Tablas auxiliares'!$B$2:$C$6,2,FALSE)-Calculadora!$K$2=0,1,0)*IF($L$2=2,IFERROR(VLOOKUP(B25,'Tablas auxiliares'!$AB$2:$AH$27,7,FALSE),0),1)</f>
        <v>0</v>
      </c>
      <c r="G25" s="9">
        <f>VLOOKUP(E25,'Tablas auxiliares'!$H$1:$Q$28,Calculadora!$J$2+1,FALSE)*IF(VLOOKUP($A25,'Tablas auxiliares'!$B$2:$C$6,2,FALSE)-Calculadora!$K$2=0,1,0)*IF($L$2=2,IFERROR(VLOOKUP(B25,'Tablas auxiliares'!$AB$2:$AH$27,7,FALSE),0),1)</f>
        <v>0</v>
      </c>
      <c r="H25" s="9">
        <f t="shared" si="10"/>
        <v>0</v>
      </c>
      <c r="N25" s="99">
        <v>24</v>
      </c>
      <c r="O25" s="65" t="str">
        <f>VLOOKUP(P25,'Tablas auxiliares'!$S$2:$Y$28,Calculadora!$K$2+1,FALSE)</f>
        <v>Irlanda</v>
      </c>
      <c r="P25" s="66">
        <v>24</v>
      </c>
      <c r="Q25">
        <f t="shared" si="0"/>
        <v>136</v>
      </c>
      <c r="R25">
        <f t="shared" si="1"/>
        <v>16</v>
      </c>
      <c r="S25">
        <f t="shared" si="2"/>
        <v>62</v>
      </c>
      <c r="T25">
        <f t="shared" si="3"/>
        <v>15.9938</v>
      </c>
      <c r="U25">
        <f t="shared" si="4"/>
        <v>16</v>
      </c>
      <c r="V25">
        <f t="shared" si="5"/>
        <v>16.002400000000002</v>
      </c>
      <c r="W25">
        <f t="shared" si="6"/>
        <v>16</v>
      </c>
      <c r="X25" t="str">
        <f t="shared" si="7"/>
        <v>Irlanda</v>
      </c>
      <c r="Y25">
        <f t="shared" si="8"/>
        <v>136</v>
      </c>
      <c r="AA25" t="str">
        <f>'SIMULADOR 1.2'!K29</f>
        <v>Reino Unido</v>
      </c>
      <c r="AB25">
        <f>'SIMULADOR 1.2'!J29</f>
        <v>24</v>
      </c>
      <c r="AC25">
        <f>'SIMULADOR 1.2'!L29</f>
        <v>48</v>
      </c>
      <c r="AD25" s="1" t="str">
        <f>VLOOKUP(AB25,'Tablas auxiliares'!$AA$2:$AH$27,Calculadora!$K$2+1,FALSE)</f>
        <v>Reino Unido</v>
      </c>
      <c r="AE25" s="1">
        <v>24</v>
      </c>
      <c r="AF25" t="str">
        <f t="shared" si="9"/>
        <v>=</v>
      </c>
    </row>
    <row r="26" spans="1:32" x14ac:dyDescent="0.25">
      <c r="A26" s="9">
        <v>2018</v>
      </c>
      <c r="B26" t="s">
        <v>6</v>
      </c>
      <c r="C26" t="s">
        <v>37</v>
      </c>
      <c r="D26" s="9">
        <v>15</v>
      </c>
      <c r="E26" s="9">
        <v>8</v>
      </c>
      <c r="F26" s="9">
        <f>VLOOKUP(D26,'Tablas auxiliares'!$H$1:$Q$28,Calculadora!$J$2+1,FALSE)*IF(VLOOKUP($A26,'Tablas auxiliares'!$B$2:$C$6,2,FALSE)-Calculadora!$K$2=0,1,0)*IF($L$2=2,IFERROR(VLOOKUP(B26,'Tablas auxiliares'!$AB$2:$AH$27,7,FALSE),0),1)</f>
        <v>0</v>
      </c>
      <c r="G26" s="9">
        <f>VLOOKUP(E26,'Tablas auxiliares'!$H$1:$Q$28,Calculadora!$J$2+1,FALSE)*IF(VLOOKUP($A26,'Tablas auxiliares'!$B$2:$C$6,2,FALSE)-Calculadora!$K$2=0,1,0)*IF($L$2=2,IFERROR(VLOOKUP(B26,'Tablas auxiliares'!$AB$2:$AH$27,7,FALSE),0),1)</f>
        <v>3</v>
      </c>
      <c r="H26" s="9">
        <f t="shared" si="10"/>
        <v>3</v>
      </c>
      <c r="N26" s="99">
        <v>25</v>
      </c>
      <c r="O26" s="65" t="str">
        <f>VLOOKUP(P26,'Tablas auxiliares'!$S$2:$Y$28,Calculadora!$K$2+1,FALSE)</f>
        <v>Chipre</v>
      </c>
      <c r="P26" s="66">
        <v>25</v>
      </c>
      <c r="Q26">
        <f t="shared" si="0"/>
        <v>436</v>
      </c>
      <c r="R26">
        <f t="shared" si="1"/>
        <v>2</v>
      </c>
      <c r="S26">
        <f t="shared" si="2"/>
        <v>253</v>
      </c>
      <c r="T26">
        <f t="shared" si="3"/>
        <v>1.9746999999999999</v>
      </c>
      <c r="U26">
        <f t="shared" si="4"/>
        <v>2</v>
      </c>
      <c r="V26">
        <f t="shared" si="5"/>
        <v>2.0024999999999999</v>
      </c>
      <c r="W26">
        <f t="shared" si="6"/>
        <v>2</v>
      </c>
      <c r="X26" t="str">
        <f t="shared" si="7"/>
        <v>Chipre</v>
      </c>
      <c r="Y26">
        <f t="shared" si="8"/>
        <v>436</v>
      </c>
      <c r="AA26" t="str">
        <f>'SIMULADOR 1.2'!K30</f>
        <v>Finlandia</v>
      </c>
      <c r="AB26">
        <f>'SIMULADOR 1.2'!J30</f>
        <v>25</v>
      </c>
      <c r="AC26">
        <f>'SIMULADOR 1.2'!L30</f>
        <v>46</v>
      </c>
      <c r="AD26" s="1" t="str">
        <f>VLOOKUP(AB26,'Tablas auxiliares'!$AA$2:$AH$27,Calculadora!$K$2+1,FALSE)</f>
        <v>Finlandia</v>
      </c>
      <c r="AE26" s="1">
        <v>25</v>
      </c>
      <c r="AF26" t="str">
        <f t="shared" si="9"/>
        <v>=</v>
      </c>
    </row>
    <row r="27" spans="1:32" x14ac:dyDescent="0.25">
      <c r="A27" s="9">
        <v>2018</v>
      </c>
      <c r="B27" t="s">
        <v>14</v>
      </c>
      <c r="C27" t="s">
        <v>6</v>
      </c>
      <c r="D27" s="9">
        <v>17</v>
      </c>
      <c r="E27" s="9">
        <v>23</v>
      </c>
      <c r="F27" s="9">
        <f>VLOOKUP(D27,'Tablas auxiliares'!$H$1:$Q$28,Calculadora!$J$2+1,FALSE)*IF(VLOOKUP($A27,'Tablas auxiliares'!$B$2:$C$6,2,FALSE)-Calculadora!$K$2=0,1,0)*IF($L$2=2,IFERROR(VLOOKUP(B27,'Tablas auxiliares'!$AB$2:$AH$27,7,FALSE),0),1)</f>
        <v>0</v>
      </c>
      <c r="G27" s="9">
        <f>VLOOKUP(E27,'Tablas auxiliares'!$H$1:$Q$28,Calculadora!$J$2+1,FALSE)*IF(VLOOKUP($A27,'Tablas auxiliares'!$B$2:$C$6,2,FALSE)-Calculadora!$K$2=0,1,0)*IF($L$2=2,IFERROR(VLOOKUP(B27,'Tablas auxiliares'!$AB$2:$AH$27,7,FALSE),0),1)</f>
        <v>0</v>
      </c>
      <c r="H27" s="9">
        <f t="shared" si="10"/>
        <v>0</v>
      </c>
      <c r="N27" s="99">
        <v>26</v>
      </c>
      <c r="O27" s="65" t="str">
        <f>VLOOKUP(P27,'Tablas auxiliares'!$S$2:$Y$28,Calculadora!$K$2+1,FALSE)</f>
        <v>Italia</v>
      </c>
      <c r="P27" s="66">
        <v>26</v>
      </c>
      <c r="Q27">
        <f t="shared" si="0"/>
        <v>308</v>
      </c>
      <c r="R27">
        <f t="shared" si="1"/>
        <v>5</v>
      </c>
      <c r="S27">
        <f t="shared" si="2"/>
        <v>249</v>
      </c>
      <c r="T27">
        <f t="shared" si="3"/>
        <v>4.9751000000000003</v>
      </c>
      <c r="U27">
        <f t="shared" si="4"/>
        <v>5</v>
      </c>
      <c r="V27">
        <f t="shared" si="5"/>
        <v>5.0026000000000002</v>
      </c>
      <c r="W27">
        <f t="shared" si="6"/>
        <v>5</v>
      </c>
      <c r="X27" t="str">
        <f t="shared" si="7"/>
        <v>Italia</v>
      </c>
      <c r="Y27">
        <f t="shared" si="8"/>
        <v>308</v>
      </c>
      <c r="AA27" t="str">
        <f>'SIMULADOR 1.2'!K31</f>
        <v>Portugal</v>
      </c>
      <c r="AB27">
        <f>'SIMULADOR 1.2'!J31</f>
        <v>26</v>
      </c>
      <c r="AC27">
        <f>'SIMULADOR 1.2'!L31</f>
        <v>39</v>
      </c>
      <c r="AD27" s="1" t="str">
        <f>VLOOKUP(AB27,'Tablas auxiliares'!$AA$2:$AH$27,Calculadora!$K$2+1,FALSE)</f>
        <v>Portugal</v>
      </c>
      <c r="AE27" s="1">
        <v>26</v>
      </c>
      <c r="AF27" t="str">
        <f t="shared" si="9"/>
        <v>=</v>
      </c>
    </row>
    <row r="28" spans="1:32" x14ac:dyDescent="0.25">
      <c r="A28" s="9">
        <v>2018</v>
      </c>
      <c r="B28" t="s">
        <v>14</v>
      </c>
      <c r="C28" t="s">
        <v>9</v>
      </c>
      <c r="D28" s="9">
        <v>9</v>
      </c>
      <c r="E28" s="9">
        <v>21</v>
      </c>
      <c r="F28" s="9">
        <f>VLOOKUP(D28,'Tablas auxiliares'!$H$1:$Q$28,Calculadora!$J$2+1,FALSE)*IF(VLOOKUP($A28,'Tablas auxiliares'!$B$2:$C$6,2,FALSE)-Calculadora!$K$2=0,1,0)*IF($L$2=2,IFERROR(VLOOKUP(B28,'Tablas auxiliares'!$AB$2:$AH$27,7,FALSE),0),1)</f>
        <v>2</v>
      </c>
      <c r="G28" s="9">
        <f>VLOOKUP(E28,'Tablas auxiliares'!$H$1:$Q$28,Calculadora!$J$2+1,FALSE)*IF(VLOOKUP($A28,'Tablas auxiliares'!$B$2:$C$6,2,FALSE)-Calculadora!$K$2=0,1,0)*IF($L$2=2,IFERROR(VLOOKUP(B28,'Tablas auxiliares'!$AB$2:$AH$27,7,FALSE),0),1)</f>
        <v>0</v>
      </c>
      <c r="H28" s="9">
        <f t="shared" si="10"/>
        <v>2</v>
      </c>
      <c r="N28" s="99">
        <v>27</v>
      </c>
      <c r="O28" s="65">
        <f>VLOOKUP(P28,'Tablas auxiliares'!$S$2:$Y$28,Calculadora!$K$2+1,FALSE)</f>
        <v>0</v>
      </c>
      <c r="P28" s="9">
        <v>27</v>
      </c>
      <c r="Q28">
        <f t="shared" si="0"/>
        <v>0</v>
      </c>
      <c r="R28">
        <f>RANK(Q28,$Q$2:$Q$28,0)</f>
        <v>27</v>
      </c>
      <c r="S28">
        <f t="shared" si="2"/>
        <v>0</v>
      </c>
      <c r="T28">
        <f t="shared" si="3"/>
        <v>27</v>
      </c>
      <c r="U28">
        <f t="shared" si="4"/>
        <v>27</v>
      </c>
      <c r="V28">
        <f t="shared" si="5"/>
        <v>27.002700000000001</v>
      </c>
      <c r="W28">
        <f t="shared" si="6"/>
        <v>27</v>
      </c>
      <c r="X28">
        <f t="shared" si="7"/>
        <v>0</v>
      </c>
      <c r="Y28">
        <f t="shared" si="8"/>
        <v>0</v>
      </c>
      <c r="AA28">
        <f>'SIMULADOR 1.2'!K32</f>
        <v>0</v>
      </c>
      <c r="AB28">
        <f>'SIMULADOR 1.2'!J32</f>
        <v>27</v>
      </c>
      <c r="AC28" t="str">
        <f>'SIMULADOR 1.2'!L32</f>
        <v/>
      </c>
      <c r="AD28" s="1">
        <f>VLOOKUP(AB28,'Tablas auxiliares'!$AA$2:$AH$28,Calculadora!$K$2+1,FALSE)</f>
        <v>0</v>
      </c>
      <c r="AE28" s="1">
        <v>27</v>
      </c>
      <c r="AF28" t="str">
        <f t="shared" si="9"/>
        <v>=</v>
      </c>
    </row>
    <row r="29" spans="1:32" x14ac:dyDescent="0.25">
      <c r="A29" s="9">
        <v>2018</v>
      </c>
      <c r="B29" t="s">
        <v>14</v>
      </c>
      <c r="C29" t="s">
        <v>13</v>
      </c>
      <c r="D29" s="9">
        <v>10</v>
      </c>
      <c r="E29" s="9">
        <v>5</v>
      </c>
      <c r="F29" s="9">
        <f>VLOOKUP(D29,'Tablas auxiliares'!$H$1:$Q$28,Calculadora!$J$2+1,FALSE)*IF(VLOOKUP($A29,'Tablas auxiliares'!$B$2:$C$6,2,FALSE)-Calculadora!$K$2=0,1,0)*IF($L$2=2,IFERROR(VLOOKUP(B29,'Tablas auxiliares'!$AB$2:$AH$27,7,FALSE),0),1)</f>
        <v>1</v>
      </c>
      <c r="G29" s="9">
        <f>VLOOKUP(E29,'Tablas auxiliares'!$H$1:$Q$28,Calculadora!$J$2+1,FALSE)*IF(VLOOKUP($A29,'Tablas auxiliares'!$B$2:$C$6,2,FALSE)-Calculadora!$K$2=0,1,0)*IF($L$2=2,IFERROR(VLOOKUP(B29,'Tablas auxiliares'!$AB$2:$AH$27,7,FALSE),0),1)</f>
        <v>6</v>
      </c>
      <c r="H29" s="9">
        <f t="shared" si="10"/>
        <v>7</v>
      </c>
    </row>
    <row r="30" spans="1:32" x14ac:dyDescent="0.25">
      <c r="A30" s="9">
        <v>2018</v>
      </c>
      <c r="B30" t="s">
        <v>14</v>
      </c>
      <c r="C30" t="s">
        <v>8</v>
      </c>
      <c r="D30" s="9">
        <v>11</v>
      </c>
      <c r="E30" s="9">
        <v>11</v>
      </c>
      <c r="F30" s="9">
        <f>VLOOKUP(D30,'Tablas auxiliares'!$H$1:$Q$28,Calculadora!$J$2+1,FALSE)*IF(VLOOKUP($A30,'Tablas auxiliares'!$B$2:$C$6,2,FALSE)-Calculadora!$K$2=0,1,0)*IF($L$2=2,IFERROR(VLOOKUP(B30,'Tablas auxiliares'!$AB$2:$AH$27,7,FALSE),0),1)</f>
        <v>0</v>
      </c>
      <c r="G30" s="9">
        <f>VLOOKUP(E30,'Tablas auxiliares'!$H$1:$Q$28,Calculadora!$J$2+1,FALSE)*IF(VLOOKUP($A30,'Tablas auxiliares'!$B$2:$C$6,2,FALSE)-Calculadora!$K$2=0,1,0)*IF($L$2=2,IFERROR(VLOOKUP(B30,'Tablas auxiliares'!$AB$2:$AH$27,7,FALSE),0),1)</f>
        <v>0</v>
      </c>
      <c r="H30" s="9">
        <f t="shared" si="10"/>
        <v>0</v>
      </c>
    </row>
    <row r="31" spans="1:32" x14ac:dyDescent="0.25">
      <c r="A31" s="9">
        <v>2018</v>
      </c>
      <c r="B31" t="s">
        <v>14</v>
      </c>
      <c r="C31" t="s">
        <v>30</v>
      </c>
      <c r="D31" s="9">
        <v>4</v>
      </c>
      <c r="E31" s="9">
        <v>1</v>
      </c>
      <c r="F31" s="9">
        <f>VLOOKUP(D31,'Tablas auxiliares'!$H$1:$Q$28,Calculadora!$J$2+1,FALSE)*IF(VLOOKUP($A31,'Tablas auxiliares'!$B$2:$C$6,2,FALSE)-Calculadora!$K$2=0,1,0)*IF($L$2=2,IFERROR(VLOOKUP(B31,'Tablas auxiliares'!$AB$2:$AH$27,7,FALSE),0),1)</f>
        <v>7</v>
      </c>
      <c r="G31" s="9">
        <f>VLOOKUP(E31,'Tablas auxiliares'!$H$1:$Q$28,Calculadora!$J$2+1,FALSE)*IF(VLOOKUP($A31,'Tablas auxiliares'!$B$2:$C$6,2,FALSE)-Calculadora!$K$2=0,1,0)*IF($L$2=2,IFERROR(VLOOKUP(B31,'Tablas auxiliares'!$AB$2:$AH$27,7,FALSE),0),1)</f>
        <v>12</v>
      </c>
      <c r="H31" s="9">
        <f t="shared" si="10"/>
        <v>19</v>
      </c>
    </row>
    <row r="32" spans="1:32" x14ac:dyDescent="0.25">
      <c r="A32" s="9">
        <v>2018</v>
      </c>
      <c r="B32" t="s">
        <v>14</v>
      </c>
      <c r="C32" t="s">
        <v>21</v>
      </c>
      <c r="D32" s="9">
        <v>5</v>
      </c>
      <c r="E32" s="9">
        <v>3</v>
      </c>
      <c r="F32" s="9">
        <f>VLOOKUP(D32,'Tablas auxiliares'!$H$1:$Q$28,Calculadora!$J$2+1,FALSE)*IF(VLOOKUP($A32,'Tablas auxiliares'!$B$2:$C$6,2,FALSE)-Calculadora!$K$2=0,1,0)*IF($L$2=2,IFERROR(VLOOKUP(B32,'Tablas auxiliares'!$AB$2:$AH$27,7,FALSE),0),1)</f>
        <v>6</v>
      </c>
      <c r="G32" s="9">
        <f>VLOOKUP(E32,'Tablas auxiliares'!$H$1:$Q$28,Calculadora!$J$2+1,FALSE)*IF(VLOOKUP($A32,'Tablas auxiliares'!$B$2:$C$6,2,FALSE)-Calculadora!$K$2=0,1,0)*IF($L$2=2,IFERROR(VLOOKUP(B32,'Tablas auxiliares'!$AB$2:$AH$27,7,FALSE),0),1)</f>
        <v>8</v>
      </c>
      <c r="H32" s="9">
        <f t="shared" si="10"/>
        <v>14</v>
      </c>
    </row>
    <row r="33" spans="1:8" x14ac:dyDescent="0.25">
      <c r="A33" s="9">
        <v>2018</v>
      </c>
      <c r="B33" t="s">
        <v>14</v>
      </c>
      <c r="C33" t="s">
        <v>67</v>
      </c>
      <c r="D33" s="9">
        <v>20</v>
      </c>
      <c r="E33" s="9">
        <v>14</v>
      </c>
      <c r="F33" s="9">
        <f>VLOOKUP(D33,'Tablas auxiliares'!$H$1:$Q$28,Calculadora!$J$2+1,FALSE)*IF(VLOOKUP($A33,'Tablas auxiliares'!$B$2:$C$6,2,FALSE)-Calculadora!$K$2=0,1,0)*IF($L$2=2,IFERROR(VLOOKUP(B33,'Tablas auxiliares'!$AB$2:$AH$27,7,FALSE),0),1)</f>
        <v>0</v>
      </c>
      <c r="G33" s="9">
        <f>VLOOKUP(E33,'Tablas auxiliares'!$H$1:$Q$28,Calculadora!$J$2+1,FALSE)*IF(VLOOKUP($A33,'Tablas auxiliares'!$B$2:$C$6,2,FALSE)-Calculadora!$K$2=0,1,0)*IF($L$2=2,IFERROR(VLOOKUP(B33,'Tablas auxiliares'!$AB$2:$AH$27,7,FALSE),0),1)</f>
        <v>0</v>
      </c>
      <c r="H33" s="9">
        <f t="shared" si="10"/>
        <v>0</v>
      </c>
    </row>
    <row r="34" spans="1:8" x14ac:dyDescent="0.25">
      <c r="A34" s="9">
        <v>2018</v>
      </c>
      <c r="B34" t="s">
        <v>14</v>
      </c>
      <c r="C34" t="s">
        <v>16</v>
      </c>
      <c r="D34" s="9">
        <v>13</v>
      </c>
      <c r="E34" s="9">
        <v>9</v>
      </c>
      <c r="F34" s="9">
        <f>VLOOKUP(D34,'Tablas auxiliares'!$H$1:$Q$28,Calculadora!$J$2+1,FALSE)*IF(VLOOKUP($A34,'Tablas auxiliares'!$B$2:$C$6,2,FALSE)-Calculadora!$K$2=0,1,0)*IF($L$2=2,IFERROR(VLOOKUP(B34,'Tablas auxiliares'!$AB$2:$AH$27,7,FALSE),0),1)</f>
        <v>0</v>
      </c>
      <c r="G34" s="9">
        <f>VLOOKUP(E34,'Tablas auxiliares'!$H$1:$Q$28,Calculadora!$J$2+1,FALSE)*IF(VLOOKUP($A34,'Tablas auxiliares'!$B$2:$C$6,2,FALSE)-Calculadora!$K$2=0,1,0)*IF($L$2=2,IFERROR(VLOOKUP(B34,'Tablas auxiliares'!$AB$2:$AH$27,7,FALSE),0),1)</f>
        <v>2</v>
      </c>
      <c r="H34" s="9">
        <f t="shared" si="10"/>
        <v>2</v>
      </c>
    </row>
    <row r="35" spans="1:8" x14ac:dyDescent="0.25">
      <c r="A35" s="9">
        <v>2018</v>
      </c>
      <c r="B35" t="s">
        <v>14</v>
      </c>
      <c r="C35" t="s">
        <v>87</v>
      </c>
      <c r="D35" s="9">
        <v>24</v>
      </c>
      <c r="E35" s="9">
        <v>16</v>
      </c>
      <c r="F35" s="9">
        <f>VLOOKUP(D35,'Tablas auxiliares'!$H$1:$Q$28,Calculadora!$J$2+1,FALSE)*IF(VLOOKUP($A35,'Tablas auxiliares'!$B$2:$C$6,2,FALSE)-Calculadora!$K$2=0,1,0)*IF($L$2=2,IFERROR(VLOOKUP(B35,'Tablas auxiliares'!$AB$2:$AH$27,7,FALSE),0),1)</f>
        <v>0</v>
      </c>
      <c r="G35" s="9">
        <f>VLOOKUP(E35,'Tablas auxiliares'!$H$1:$Q$28,Calculadora!$J$2+1,FALSE)*IF(VLOOKUP($A35,'Tablas auxiliares'!$B$2:$C$6,2,FALSE)-Calculadora!$K$2=0,1,0)*IF($L$2=2,IFERROR(VLOOKUP(B35,'Tablas auxiliares'!$AB$2:$AH$27,7,FALSE),0),1)</f>
        <v>0</v>
      </c>
      <c r="H35" s="9">
        <f t="shared" si="10"/>
        <v>0</v>
      </c>
    </row>
    <row r="36" spans="1:8" x14ac:dyDescent="0.25">
      <c r="A36" s="9">
        <v>2018</v>
      </c>
      <c r="B36" t="s">
        <v>14</v>
      </c>
      <c r="C36" t="s">
        <v>28</v>
      </c>
      <c r="D36" s="9">
        <v>7</v>
      </c>
      <c r="E36" s="9">
        <v>6</v>
      </c>
      <c r="F36" s="9">
        <f>VLOOKUP(D36,'Tablas auxiliares'!$H$1:$Q$28,Calculadora!$J$2+1,FALSE)*IF(VLOOKUP($A36,'Tablas auxiliares'!$B$2:$C$6,2,FALSE)-Calculadora!$K$2=0,1,0)*IF($L$2=2,IFERROR(VLOOKUP(B36,'Tablas auxiliares'!$AB$2:$AH$27,7,FALSE),0),1)</f>
        <v>4</v>
      </c>
      <c r="G36" s="9">
        <f>VLOOKUP(E36,'Tablas auxiliares'!$H$1:$Q$28,Calculadora!$J$2+1,FALSE)*IF(VLOOKUP($A36,'Tablas auxiliares'!$B$2:$C$6,2,FALSE)-Calculadora!$K$2=0,1,0)*IF($L$2=2,IFERROR(VLOOKUP(B36,'Tablas auxiliares'!$AB$2:$AH$27,7,FALSE),0),1)</f>
        <v>5</v>
      </c>
      <c r="H36" s="9">
        <f t="shared" si="10"/>
        <v>9</v>
      </c>
    </row>
    <row r="37" spans="1:8" x14ac:dyDescent="0.25">
      <c r="A37" s="9">
        <v>2018</v>
      </c>
      <c r="B37" t="s">
        <v>14</v>
      </c>
      <c r="C37" t="s">
        <v>27</v>
      </c>
      <c r="D37" s="9">
        <v>6</v>
      </c>
      <c r="E37" s="9">
        <v>12</v>
      </c>
      <c r="F37" s="9">
        <f>VLOOKUP(D37,'Tablas auxiliares'!$H$1:$Q$28,Calculadora!$J$2+1,FALSE)*IF(VLOOKUP($A37,'Tablas auxiliares'!$B$2:$C$6,2,FALSE)-Calculadora!$K$2=0,1,0)*IF($L$2=2,IFERROR(VLOOKUP(B37,'Tablas auxiliares'!$AB$2:$AH$27,7,FALSE),0),1)</f>
        <v>5</v>
      </c>
      <c r="G37" s="9">
        <f>VLOOKUP(E37,'Tablas auxiliares'!$H$1:$Q$28,Calculadora!$J$2+1,FALSE)*IF(VLOOKUP($A37,'Tablas auxiliares'!$B$2:$C$6,2,FALSE)-Calculadora!$K$2=0,1,0)*IF($L$2=2,IFERROR(VLOOKUP(B37,'Tablas auxiliares'!$AB$2:$AH$27,7,FALSE),0),1)</f>
        <v>0</v>
      </c>
      <c r="H37" s="9">
        <f t="shared" si="10"/>
        <v>5</v>
      </c>
    </row>
    <row r="38" spans="1:8" x14ac:dyDescent="0.25">
      <c r="A38" s="9">
        <v>2018</v>
      </c>
      <c r="B38" t="s">
        <v>14</v>
      </c>
      <c r="C38" t="s">
        <v>24</v>
      </c>
      <c r="D38" s="9">
        <v>25</v>
      </c>
      <c r="E38" s="9">
        <v>18</v>
      </c>
      <c r="F38" s="9">
        <f>VLOOKUP(D38,'Tablas auxiliares'!$H$1:$Q$28,Calculadora!$J$2+1,FALSE)*IF(VLOOKUP($A38,'Tablas auxiliares'!$B$2:$C$6,2,FALSE)-Calculadora!$K$2=0,1,0)*IF($L$2=2,IFERROR(VLOOKUP(B38,'Tablas auxiliares'!$AB$2:$AH$27,7,FALSE),0),1)</f>
        <v>0</v>
      </c>
      <c r="G38" s="9">
        <f>VLOOKUP(E38,'Tablas auxiliares'!$H$1:$Q$28,Calculadora!$J$2+1,FALSE)*IF(VLOOKUP($A38,'Tablas auxiliares'!$B$2:$C$6,2,FALSE)-Calculadora!$K$2=0,1,0)*IF($L$2=2,IFERROR(VLOOKUP(B38,'Tablas auxiliares'!$AB$2:$AH$27,7,FALSE),0),1)</f>
        <v>0</v>
      </c>
      <c r="H38" s="9">
        <f t="shared" si="10"/>
        <v>0</v>
      </c>
    </row>
    <row r="39" spans="1:8" x14ac:dyDescent="0.25">
      <c r="A39" s="9">
        <v>2018</v>
      </c>
      <c r="B39" t="s">
        <v>14</v>
      </c>
      <c r="C39" t="s">
        <v>88</v>
      </c>
      <c r="D39" s="9">
        <v>16</v>
      </c>
      <c r="E39" s="9">
        <v>17</v>
      </c>
      <c r="F39" s="9">
        <f>VLOOKUP(D39,'Tablas auxiliares'!$H$1:$Q$28,Calculadora!$J$2+1,FALSE)*IF(VLOOKUP($A39,'Tablas auxiliares'!$B$2:$C$6,2,FALSE)-Calculadora!$K$2=0,1,0)*IF($L$2=2,IFERROR(VLOOKUP(B39,'Tablas auxiliares'!$AB$2:$AH$27,7,FALSE),0),1)</f>
        <v>0</v>
      </c>
      <c r="G39" s="9">
        <f>VLOOKUP(E39,'Tablas auxiliares'!$H$1:$Q$28,Calculadora!$J$2+1,FALSE)*IF(VLOOKUP($A39,'Tablas auxiliares'!$B$2:$C$6,2,FALSE)-Calculadora!$K$2=0,1,0)*IF($L$2=2,IFERROR(VLOOKUP(B39,'Tablas auxiliares'!$AB$2:$AH$27,7,FALSE),0),1)</f>
        <v>0</v>
      </c>
      <c r="H39" s="9">
        <f t="shared" si="10"/>
        <v>0</v>
      </c>
    </row>
    <row r="40" spans="1:8" x14ac:dyDescent="0.25">
      <c r="A40" s="9">
        <v>2018</v>
      </c>
      <c r="B40" t="s">
        <v>14</v>
      </c>
      <c r="C40" t="s">
        <v>7</v>
      </c>
      <c r="D40" s="9">
        <v>3</v>
      </c>
      <c r="E40" s="9">
        <v>2</v>
      </c>
      <c r="F40" s="9">
        <f>VLOOKUP(D40,'Tablas auxiliares'!$H$1:$Q$28,Calculadora!$J$2+1,FALSE)*IF(VLOOKUP($A40,'Tablas auxiliares'!$B$2:$C$6,2,FALSE)-Calculadora!$K$2=0,1,0)*IF($L$2=2,IFERROR(VLOOKUP(B40,'Tablas auxiliares'!$AB$2:$AH$27,7,FALSE),0),1)</f>
        <v>8</v>
      </c>
      <c r="G40" s="9">
        <f>VLOOKUP(E40,'Tablas auxiliares'!$H$1:$Q$28,Calculadora!$J$2+1,FALSE)*IF(VLOOKUP($A40,'Tablas auxiliares'!$B$2:$C$6,2,FALSE)-Calculadora!$K$2=0,1,0)*IF($L$2=2,IFERROR(VLOOKUP(B40,'Tablas auxiliares'!$AB$2:$AH$27,7,FALSE),0),1)</f>
        <v>10</v>
      </c>
      <c r="H40" s="9">
        <f t="shared" si="10"/>
        <v>18</v>
      </c>
    </row>
    <row r="41" spans="1:8" x14ac:dyDescent="0.25">
      <c r="A41" s="9">
        <v>2018</v>
      </c>
      <c r="B41" t="s">
        <v>14</v>
      </c>
      <c r="C41" t="s">
        <v>25</v>
      </c>
      <c r="D41" s="9">
        <v>22</v>
      </c>
      <c r="E41" s="9">
        <v>8</v>
      </c>
      <c r="F41" s="9">
        <f>VLOOKUP(D41,'Tablas auxiliares'!$H$1:$Q$28,Calculadora!$J$2+1,FALSE)*IF(VLOOKUP($A41,'Tablas auxiliares'!$B$2:$C$6,2,FALSE)-Calculadora!$K$2=0,1,0)*IF($L$2=2,IFERROR(VLOOKUP(B41,'Tablas auxiliares'!$AB$2:$AH$27,7,FALSE),0),1)</f>
        <v>0</v>
      </c>
      <c r="G41" s="9">
        <f>VLOOKUP(E41,'Tablas auxiliares'!$H$1:$Q$28,Calculadora!$J$2+1,FALSE)*IF(VLOOKUP($A41,'Tablas auxiliares'!$B$2:$C$6,2,FALSE)-Calculadora!$K$2=0,1,0)*IF($L$2=2,IFERROR(VLOOKUP(B41,'Tablas auxiliares'!$AB$2:$AH$27,7,FALSE),0),1)</f>
        <v>3</v>
      </c>
      <c r="H41" s="9">
        <f t="shared" si="10"/>
        <v>3</v>
      </c>
    </row>
    <row r="42" spans="1:8" x14ac:dyDescent="0.25">
      <c r="A42" s="9">
        <v>2018</v>
      </c>
      <c r="B42" t="s">
        <v>14</v>
      </c>
      <c r="C42" t="s">
        <v>31</v>
      </c>
      <c r="D42" s="9">
        <v>14</v>
      </c>
      <c r="E42" s="9">
        <v>13</v>
      </c>
      <c r="F42" s="9">
        <f>VLOOKUP(D42,'Tablas auxiliares'!$H$1:$Q$28,Calculadora!$J$2+1,FALSE)*IF(VLOOKUP($A42,'Tablas auxiliares'!$B$2:$C$6,2,FALSE)-Calculadora!$K$2=0,1,0)*IF($L$2=2,IFERROR(VLOOKUP(B42,'Tablas auxiliares'!$AB$2:$AH$27,7,FALSE),0),1)</f>
        <v>0</v>
      </c>
      <c r="G42" s="9">
        <f>VLOOKUP(E42,'Tablas auxiliares'!$H$1:$Q$28,Calculadora!$J$2+1,FALSE)*IF(VLOOKUP($A42,'Tablas auxiliares'!$B$2:$C$6,2,FALSE)-Calculadora!$K$2=0,1,0)*IF($L$2=2,IFERROR(VLOOKUP(B42,'Tablas auxiliares'!$AB$2:$AH$27,7,FALSE),0),1)</f>
        <v>0</v>
      </c>
      <c r="H42" s="9">
        <f t="shared" si="10"/>
        <v>0</v>
      </c>
    </row>
    <row r="43" spans="1:8" x14ac:dyDescent="0.25">
      <c r="A43" s="9">
        <v>2018</v>
      </c>
      <c r="B43" t="s">
        <v>14</v>
      </c>
      <c r="C43" t="s">
        <v>66</v>
      </c>
      <c r="D43" s="9">
        <v>2</v>
      </c>
      <c r="E43" s="9">
        <v>10</v>
      </c>
      <c r="F43" s="9">
        <f>VLOOKUP(D43,'Tablas auxiliares'!$H$1:$Q$28,Calculadora!$J$2+1,FALSE)*IF(VLOOKUP($A43,'Tablas auxiliares'!$B$2:$C$6,2,FALSE)-Calculadora!$K$2=0,1,0)*IF($L$2=2,IFERROR(VLOOKUP(B43,'Tablas auxiliares'!$AB$2:$AH$27,7,FALSE),0),1)</f>
        <v>10</v>
      </c>
      <c r="G43" s="9">
        <f>VLOOKUP(E43,'Tablas auxiliares'!$H$1:$Q$28,Calculadora!$J$2+1,FALSE)*IF(VLOOKUP($A43,'Tablas auxiliares'!$B$2:$C$6,2,FALSE)-Calculadora!$K$2=0,1,0)*IF($L$2=2,IFERROR(VLOOKUP(B43,'Tablas auxiliares'!$AB$2:$AH$27,7,FALSE),0),1)</f>
        <v>1</v>
      </c>
      <c r="H43" s="9">
        <f t="shared" si="10"/>
        <v>11</v>
      </c>
    </row>
    <row r="44" spans="1:8" x14ac:dyDescent="0.25">
      <c r="A44" s="9">
        <v>2018</v>
      </c>
      <c r="B44" t="s">
        <v>14</v>
      </c>
      <c r="C44" t="s">
        <v>69</v>
      </c>
      <c r="D44" s="9">
        <v>12</v>
      </c>
      <c r="E44" s="9">
        <v>4</v>
      </c>
      <c r="F44" s="9">
        <f>VLOOKUP(D44,'Tablas auxiliares'!$H$1:$Q$28,Calculadora!$J$2+1,FALSE)*IF(VLOOKUP($A44,'Tablas auxiliares'!$B$2:$C$6,2,FALSE)-Calculadora!$K$2=0,1,0)*IF($L$2=2,IFERROR(VLOOKUP(B44,'Tablas auxiliares'!$AB$2:$AH$27,7,FALSE),0),1)</f>
        <v>0</v>
      </c>
      <c r="G44" s="9">
        <f>VLOOKUP(E44,'Tablas auxiliares'!$H$1:$Q$28,Calculadora!$J$2+1,FALSE)*IF(VLOOKUP($A44,'Tablas auxiliares'!$B$2:$C$6,2,FALSE)-Calculadora!$K$2=0,1,0)*IF($L$2=2,IFERROR(VLOOKUP(B44,'Tablas auxiliares'!$AB$2:$AH$27,7,FALSE),0),1)</f>
        <v>7</v>
      </c>
      <c r="H44" s="9">
        <f t="shared" si="10"/>
        <v>7</v>
      </c>
    </row>
    <row r="45" spans="1:8" x14ac:dyDescent="0.25">
      <c r="A45" s="9">
        <v>2018</v>
      </c>
      <c r="B45" t="s">
        <v>14</v>
      </c>
      <c r="C45" t="s">
        <v>61</v>
      </c>
      <c r="D45" s="9">
        <v>15</v>
      </c>
      <c r="E45" s="9">
        <v>26</v>
      </c>
      <c r="F45" s="9">
        <f>VLOOKUP(D45,'Tablas auxiliares'!$H$1:$Q$28,Calculadora!$J$2+1,FALSE)*IF(VLOOKUP($A45,'Tablas auxiliares'!$B$2:$C$6,2,FALSE)-Calculadora!$K$2=0,1,0)*IF($L$2=2,IFERROR(VLOOKUP(B45,'Tablas auxiliares'!$AB$2:$AH$27,7,FALSE),0),1)</f>
        <v>0</v>
      </c>
      <c r="G45" s="9">
        <f>VLOOKUP(E45,'Tablas auxiliares'!$H$1:$Q$28,Calculadora!$J$2+1,FALSE)*IF(VLOOKUP($A45,'Tablas auxiliares'!$B$2:$C$6,2,FALSE)-Calculadora!$K$2=0,1,0)*IF($L$2=2,IFERROR(VLOOKUP(B45,'Tablas auxiliares'!$AB$2:$AH$27,7,FALSE),0),1)</f>
        <v>0</v>
      </c>
      <c r="H45" s="9">
        <f t="shared" si="10"/>
        <v>0</v>
      </c>
    </row>
    <row r="46" spans="1:8" x14ac:dyDescent="0.25">
      <c r="A46" s="9">
        <v>2018</v>
      </c>
      <c r="B46" t="s">
        <v>14</v>
      </c>
      <c r="C46" t="s">
        <v>10</v>
      </c>
      <c r="D46" s="9">
        <v>21</v>
      </c>
      <c r="E46" s="9">
        <v>20</v>
      </c>
      <c r="F46" s="9">
        <f>VLOOKUP(D46,'Tablas auxiliares'!$H$1:$Q$28,Calculadora!$J$2+1,FALSE)*IF(VLOOKUP($A46,'Tablas auxiliares'!$B$2:$C$6,2,FALSE)-Calculadora!$K$2=0,1,0)*IF($L$2=2,IFERROR(VLOOKUP(B46,'Tablas auxiliares'!$AB$2:$AH$27,7,FALSE),0),1)</f>
        <v>0</v>
      </c>
      <c r="G46" s="9">
        <f>VLOOKUP(E46,'Tablas auxiliares'!$H$1:$Q$28,Calculadora!$J$2+1,FALSE)*IF(VLOOKUP($A46,'Tablas auxiliares'!$B$2:$C$6,2,FALSE)-Calculadora!$K$2=0,1,0)*IF($L$2=2,IFERROR(VLOOKUP(B46,'Tablas auxiliares'!$AB$2:$AH$27,7,FALSE),0),1)</f>
        <v>0</v>
      </c>
      <c r="H46" s="9">
        <f t="shared" si="10"/>
        <v>0</v>
      </c>
    </row>
    <row r="47" spans="1:8" x14ac:dyDescent="0.25">
      <c r="A47" s="9">
        <v>2018</v>
      </c>
      <c r="B47" t="s">
        <v>14</v>
      </c>
      <c r="C47" t="s">
        <v>89</v>
      </c>
      <c r="D47" s="9">
        <v>26</v>
      </c>
      <c r="E47" s="9">
        <v>25</v>
      </c>
      <c r="F47" s="9">
        <f>VLOOKUP(D47,'Tablas auxiliares'!$H$1:$Q$28,Calculadora!$J$2+1,FALSE)*IF(VLOOKUP($A47,'Tablas auxiliares'!$B$2:$C$6,2,FALSE)-Calculadora!$K$2=0,1,0)*IF($L$2=2,IFERROR(VLOOKUP(B47,'Tablas auxiliares'!$AB$2:$AH$27,7,FALSE),0),1)</f>
        <v>0</v>
      </c>
      <c r="G47" s="9">
        <f>VLOOKUP(E47,'Tablas auxiliares'!$H$1:$Q$28,Calculadora!$J$2+1,FALSE)*IF(VLOOKUP($A47,'Tablas auxiliares'!$B$2:$C$6,2,FALSE)-Calculadora!$K$2=0,1,0)*IF($L$2=2,IFERROR(VLOOKUP(B47,'Tablas auxiliares'!$AB$2:$AH$27,7,FALSE),0),1)</f>
        <v>0</v>
      </c>
      <c r="H47" s="9">
        <f t="shared" si="10"/>
        <v>0</v>
      </c>
    </row>
    <row r="48" spans="1:8" x14ac:dyDescent="0.25">
      <c r="A48" s="9">
        <v>2018</v>
      </c>
      <c r="B48" t="s">
        <v>14</v>
      </c>
      <c r="C48" t="s">
        <v>34</v>
      </c>
      <c r="D48" s="9">
        <v>23</v>
      </c>
      <c r="E48" s="9">
        <v>19</v>
      </c>
      <c r="F48" s="9">
        <f>VLOOKUP(D48,'Tablas auxiliares'!$H$1:$Q$28,Calculadora!$J$2+1,FALSE)*IF(VLOOKUP($A48,'Tablas auxiliares'!$B$2:$C$6,2,FALSE)-Calculadora!$K$2=0,1,0)*IF($L$2=2,IFERROR(VLOOKUP(B48,'Tablas auxiliares'!$AB$2:$AH$27,7,FALSE),0),1)</f>
        <v>0</v>
      </c>
      <c r="G48" s="9">
        <f>VLOOKUP(E48,'Tablas auxiliares'!$H$1:$Q$28,Calculadora!$J$2+1,FALSE)*IF(VLOOKUP($A48,'Tablas auxiliares'!$B$2:$C$6,2,FALSE)-Calculadora!$K$2=0,1,0)*IF($L$2=2,IFERROR(VLOOKUP(B48,'Tablas auxiliares'!$AB$2:$AH$27,7,FALSE),0),1)</f>
        <v>0</v>
      </c>
      <c r="H48" s="9">
        <f t="shared" si="10"/>
        <v>0</v>
      </c>
    </row>
    <row r="49" spans="1:8" x14ac:dyDescent="0.25">
      <c r="A49" s="9">
        <v>2018</v>
      </c>
      <c r="B49" t="s">
        <v>14</v>
      </c>
      <c r="C49" t="s">
        <v>26</v>
      </c>
      <c r="D49" s="9">
        <v>1</v>
      </c>
      <c r="E49" s="9">
        <v>24</v>
      </c>
      <c r="F49" s="9">
        <f>VLOOKUP(D49,'Tablas auxiliares'!$H$1:$Q$28,Calculadora!$J$2+1,FALSE)*IF(VLOOKUP($A49,'Tablas auxiliares'!$B$2:$C$6,2,FALSE)-Calculadora!$K$2=0,1,0)*IF($L$2=2,IFERROR(VLOOKUP(B49,'Tablas auxiliares'!$AB$2:$AH$27,7,FALSE),0),1)</f>
        <v>12</v>
      </c>
      <c r="G49" s="9">
        <f>VLOOKUP(E49,'Tablas auxiliares'!$H$1:$Q$28,Calculadora!$J$2+1,FALSE)*IF(VLOOKUP($A49,'Tablas auxiliares'!$B$2:$C$6,2,FALSE)-Calculadora!$K$2=0,1,0)*IF($L$2=2,IFERROR(VLOOKUP(B49,'Tablas auxiliares'!$AB$2:$AH$27,7,FALSE),0),1)</f>
        <v>0</v>
      </c>
      <c r="H49" s="9">
        <f t="shared" si="10"/>
        <v>12</v>
      </c>
    </row>
    <row r="50" spans="1:8" x14ac:dyDescent="0.25">
      <c r="A50" s="9">
        <v>2018</v>
      </c>
      <c r="B50" t="s">
        <v>14</v>
      </c>
      <c r="C50" t="s">
        <v>22</v>
      </c>
      <c r="D50" s="9">
        <v>8</v>
      </c>
      <c r="E50" s="9">
        <v>15</v>
      </c>
      <c r="F50" s="9">
        <f>VLOOKUP(D50,'Tablas auxiliares'!$H$1:$Q$28,Calculadora!$J$2+1,FALSE)*IF(VLOOKUP($A50,'Tablas auxiliares'!$B$2:$C$6,2,FALSE)-Calculadora!$K$2=0,1,0)*IF($L$2=2,IFERROR(VLOOKUP(B50,'Tablas auxiliares'!$AB$2:$AH$27,7,FALSE),0),1)</f>
        <v>3</v>
      </c>
      <c r="G50" s="9">
        <f>VLOOKUP(E50,'Tablas auxiliares'!$H$1:$Q$28,Calculadora!$J$2+1,FALSE)*IF(VLOOKUP($A50,'Tablas auxiliares'!$B$2:$C$6,2,FALSE)-Calculadora!$K$2=0,1,0)*IF($L$2=2,IFERROR(VLOOKUP(B50,'Tablas auxiliares'!$AB$2:$AH$27,7,FALSE),0),1)</f>
        <v>0</v>
      </c>
      <c r="H50" s="9">
        <f t="shared" si="10"/>
        <v>3</v>
      </c>
    </row>
    <row r="51" spans="1:8" x14ac:dyDescent="0.25">
      <c r="A51" s="9">
        <v>2018</v>
      </c>
      <c r="B51" t="s">
        <v>14</v>
      </c>
      <c r="C51" t="s">
        <v>36</v>
      </c>
      <c r="D51" s="9">
        <v>19</v>
      </c>
      <c r="E51" s="9">
        <v>7</v>
      </c>
      <c r="F51" s="9">
        <f>VLOOKUP(D51,'Tablas auxiliares'!$H$1:$Q$28,Calculadora!$J$2+1,FALSE)*IF(VLOOKUP($A51,'Tablas auxiliares'!$B$2:$C$6,2,FALSE)-Calculadora!$K$2=0,1,0)*IF($L$2=2,IFERROR(VLOOKUP(B51,'Tablas auxiliares'!$AB$2:$AH$27,7,FALSE),0),1)</f>
        <v>0</v>
      </c>
      <c r="G51" s="9">
        <f>VLOOKUP(E51,'Tablas auxiliares'!$H$1:$Q$28,Calculadora!$J$2+1,FALSE)*IF(VLOOKUP($A51,'Tablas auxiliares'!$B$2:$C$6,2,FALSE)-Calculadora!$K$2=0,1,0)*IF($L$2=2,IFERROR(VLOOKUP(B51,'Tablas auxiliares'!$AB$2:$AH$27,7,FALSE),0),1)</f>
        <v>4</v>
      </c>
      <c r="H51" s="9">
        <f t="shared" si="10"/>
        <v>4</v>
      </c>
    </row>
    <row r="52" spans="1:8" x14ac:dyDescent="0.25">
      <c r="A52" s="9">
        <v>2018</v>
      </c>
      <c r="B52" t="s">
        <v>14</v>
      </c>
      <c r="C52" t="s">
        <v>37</v>
      </c>
      <c r="D52" s="9">
        <v>18</v>
      </c>
      <c r="E52" s="9">
        <v>22</v>
      </c>
      <c r="F52" s="9">
        <f>VLOOKUP(D52,'Tablas auxiliares'!$H$1:$Q$28,Calculadora!$J$2+1,FALSE)*IF(VLOOKUP($A52,'Tablas auxiliares'!$B$2:$C$6,2,FALSE)-Calculadora!$K$2=0,1,0)*IF($L$2=2,IFERROR(VLOOKUP(B52,'Tablas auxiliares'!$AB$2:$AH$27,7,FALSE),0),1)</f>
        <v>0</v>
      </c>
      <c r="G52" s="9">
        <f>VLOOKUP(E52,'Tablas auxiliares'!$H$1:$Q$28,Calculadora!$J$2+1,FALSE)*IF(VLOOKUP($A52,'Tablas auxiliares'!$B$2:$C$6,2,FALSE)-Calculadora!$K$2=0,1,0)*IF($L$2=2,IFERROR(VLOOKUP(B52,'Tablas auxiliares'!$AB$2:$AH$27,7,FALSE),0),1)</f>
        <v>0</v>
      </c>
      <c r="H52" s="9">
        <f t="shared" si="10"/>
        <v>0</v>
      </c>
    </row>
    <row r="53" spans="1:8" x14ac:dyDescent="0.25">
      <c r="A53" s="9">
        <v>2018</v>
      </c>
      <c r="B53" t="s">
        <v>9</v>
      </c>
      <c r="C53" t="s">
        <v>6</v>
      </c>
      <c r="D53" s="9">
        <v>14</v>
      </c>
      <c r="E53" s="9">
        <v>23</v>
      </c>
      <c r="F53" s="9">
        <f>VLOOKUP(D53,'Tablas auxiliares'!$H$1:$Q$28,Calculadora!$J$2+1,FALSE)*IF(VLOOKUP($A53,'Tablas auxiliares'!$B$2:$C$6,2,FALSE)-Calculadora!$K$2=0,1,0)*IF($L$2=2,IFERROR(VLOOKUP(B53,'Tablas auxiliares'!$AB$2:$AH$27,7,FALSE),0),1)</f>
        <v>0</v>
      </c>
      <c r="G53" s="9">
        <f>VLOOKUP(E53,'Tablas auxiliares'!$H$1:$Q$28,Calculadora!$J$2+1,FALSE)*IF(VLOOKUP($A53,'Tablas auxiliares'!$B$2:$C$6,2,FALSE)-Calculadora!$K$2=0,1,0)*IF($L$2=2,IFERROR(VLOOKUP(B53,'Tablas auxiliares'!$AB$2:$AH$27,7,FALSE),0),1)</f>
        <v>0</v>
      </c>
      <c r="H53" s="9">
        <f t="shared" si="10"/>
        <v>0</v>
      </c>
    </row>
    <row r="54" spans="1:8" x14ac:dyDescent="0.25">
      <c r="A54" s="9">
        <v>2018</v>
      </c>
      <c r="B54" t="s">
        <v>9</v>
      </c>
      <c r="C54" t="s">
        <v>13</v>
      </c>
      <c r="D54" s="9">
        <v>6</v>
      </c>
      <c r="E54" s="9">
        <v>13</v>
      </c>
      <c r="F54" s="9">
        <f>VLOOKUP(D54,'Tablas auxiliares'!$H$1:$Q$28,Calculadora!$J$2+1,FALSE)*IF(VLOOKUP($A54,'Tablas auxiliares'!$B$2:$C$6,2,FALSE)-Calculadora!$K$2=0,1,0)*IF($L$2=2,IFERROR(VLOOKUP(B54,'Tablas auxiliares'!$AB$2:$AH$27,7,FALSE),0),1)</f>
        <v>5</v>
      </c>
      <c r="G54" s="9">
        <f>VLOOKUP(E54,'Tablas auxiliares'!$H$1:$Q$28,Calculadora!$J$2+1,FALSE)*IF(VLOOKUP($A54,'Tablas auxiliares'!$B$2:$C$6,2,FALSE)-Calculadora!$K$2=0,1,0)*IF($L$2=2,IFERROR(VLOOKUP(B54,'Tablas auxiliares'!$AB$2:$AH$27,7,FALSE),0),1)</f>
        <v>0</v>
      </c>
      <c r="H54" s="9">
        <f t="shared" si="10"/>
        <v>5</v>
      </c>
    </row>
    <row r="55" spans="1:8" x14ac:dyDescent="0.25">
      <c r="A55" s="9">
        <v>2018</v>
      </c>
      <c r="B55" t="s">
        <v>9</v>
      </c>
      <c r="C55" t="s">
        <v>8</v>
      </c>
      <c r="D55" s="9">
        <v>20</v>
      </c>
      <c r="E55" s="9">
        <v>19</v>
      </c>
      <c r="F55" s="9">
        <f>VLOOKUP(D55,'Tablas auxiliares'!$H$1:$Q$28,Calculadora!$J$2+1,FALSE)*IF(VLOOKUP($A55,'Tablas auxiliares'!$B$2:$C$6,2,FALSE)-Calculadora!$K$2=0,1,0)*IF($L$2=2,IFERROR(VLOOKUP(B55,'Tablas auxiliares'!$AB$2:$AH$27,7,FALSE),0),1)</f>
        <v>0</v>
      </c>
      <c r="G55" s="9">
        <f>VLOOKUP(E55,'Tablas auxiliares'!$H$1:$Q$28,Calculadora!$J$2+1,FALSE)*IF(VLOOKUP($A55,'Tablas auxiliares'!$B$2:$C$6,2,FALSE)-Calculadora!$K$2=0,1,0)*IF($L$2=2,IFERROR(VLOOKUP(B55,'Tablas auxiliares'!$AB$2:$AH$27,7,FALSE),0),1)</f>
        <v>0</v>
      </c>
      <c r="H55" s="9">
        <f t="shared" si="10"/>
        <v>0</v>
      </c>
    </row>
    <row r="56" spans="1:8" x14ac:dyDescent="0.25">
      <c r="A56" s="9">
        <v>2018</v>
      </c>
      <c r="B56" t="s">
        <v>9</v>
      </c>
      <c r="C56" t="s">
        <v>30</v>
      </c>
      <c r="D56" s="9">
        <v>11</v>
      </c>
      <c r="E56" s="9">
        <v>4</v>
      </c>
      <c r="F56" s="9">
        <f>VLOOKUP(D56,'Tablas auxiliares'!$H$1:$Q$28,Calculadora!$J$2+1,FALSE)*IF(VLOOKUP($A56,'Tablas auxiliares'!$B$2:$C$6,2,FALSE)-Calculadora!$K$2=0,1,0)*IF($L$2=2,IFERROR(VLOOKUP(B56,'Tablas auxiliares'!$AB$2:$AH$27,7,FALSE),0),1)</f>
        <v>0</v>
      </c>
      <c r="G56" s="9">
        <f>VLOOKUP(E56,'Tablas auxiliares'!$H$1:$Q$28,Calculadora!$J$2+1,FALSE)*IF(VLOOKUP($A56,'Tablas auxiliares'!$B$2:$C$6,2,FALSE)-Calculadora!$K$2=0,1,0)*IF($L$2=2,IFERROR(VLOOKUP(B56,'Tablas auxiliares'!$AB$2:$AH$27,7,FALSE),0),1)</f>
        <v>7</v>
      </c>
      <c r="H56" s="9">
        <f t="shared" si="10"/>
        <v>7</v>
      </c>
    </row>
    <row r="57" spans="1:8" x14ac:dyDescent="0.25">
      <c r="A57" s="9">
        <v>2018</v>
      </c>
      <c r="B57" t="s">
        <v>9</v>
      </c>
      <c r="C57" t="s">
        <v>21</v>
      </c>
      <c r="D57" s="9">
        <v>10</v>
      </c>
      <c r="E57" s="9">
        <v>8</v>
      </c>
      <c r="F57" s="9">
        <f>VLOOKUP(D57,'Tablas auxiliares'!$H$1:$Q$28,Calculadora!$J$2+1,FALSE)*IF(VLOOKUP($A57,'Tablas auxiliares'!$B$2:$C$6,2,FALSE)-Calculadora!$K$2=0,1,0)*IF($L$2=2,IFERROR(VLOOKUP(B57,'Tablas auxiliares'!$AB$2:$AH$27,7,FALSE),0),1)</f>
        <v>1</v>
      </c>
      <c r="G57" s="9">
        <f>VLOOKUP(E57,'Tablas auxiliares'!$H$1:$Q$28,Calculadora!$J$2+1,FALSE)*IF(VLOOKUP($A57,'Tablas auxiliares'!$B$2:$C$6,2,FALSE)-Calculadora!$K$2=0,1,0)*IF($L$2=2,IFERROR(VLOOKUP(B57,'Tablas auxiliares'!$AB$2:$AH$27,7,FALSE),0),1)</f>
        <v>3</v>
      </c>
      <c r="H57" s="9">
        <f t="shared" si="10"/>
        <v>4</v>
      </c>
    </row>
    <row r="58" spans="1:8" x14ac:dyDescent="0.25">
      <c r="A58" s="9">
        <v>2018</v>
      </c>
      <c r="B58" t="s">
        <v>9</v>
      </c>
      <c r="C58" t="s">
        <v>67</v>
      </c>
      <c r="D58" s="9">
        <v>13</v>
      </c>
      <c r="E58" s="9">
        <v>2</v>
      </c>
      <c r="F58" s="9">
        <f>VLOOKUP(D58,'Tablas auxiliares'!$H$1:$Q$28,Calculadora!$J$2+1,FALSE)*IF(VLOOKUP($A58,'Tablas auxiliares'!$B$2:$C$6,2,FALSE)-Calculadora!$K$2=0,1,0)*IF($L$2=2,IFERROR(VLOOKUP(B58,'Tablas auxiliares'!$AB$2:$AH$27,7,FALSE),0),1)</f>
        <v>0</v>
      </c>
      <c r="G58" s="9">
        <f>VLOOKUP(E58,'Tablas auxiliares'!$H$1:$Q$28,Calculadora!$J$2+1,FALSE)*IF(VLOOKUP($A58,'Tablas auxiliares'!$B$2:$C$6,2,FALSE)-Calculadora!$K$2=0,1,0)*IF($L$2=2,IFERROR(VLOOKUP(B58,'Tablas auxiliares'!$AB$2:$AH$27,7,FALSE),0),1)</f>
        <v>10</v>
      </c>
      <c r="H58" s="9">
        <f t="shared" si="10"/>
        <v>10</v>
      </c>
    </row>
    <row r="59" spans="1:8" x14ac:dyDescent="0.25">
      <c r="A59" s="9">
        <v>2018</v>
      </c>
      <c r="B59" t="s">
        <v>9</v>
      </c>
      <c r="C59" t="s">
        <v>16</v>
      </c>
      <c r="D59" s="9">
        <v>3</v>
      </c>
      <c r="E59" s="9">
        <v>11</v>
      </c>
      <c r="F59" s="9">
        <f>VLOOKUP(D59,'Tablas auxiliares'!$H$1:$Q$28,Calculadora!$J$2+1,FALSE)*IF(VLOOKUP($A59,'Tablas auxiliares'!$B$2:$C$6,2,FALSE)-Calculadora!$K$2=0,1,0)*IF($L$2=2,IFERROR(VLOOKUP(B59,'Tablas auxiliares'!$AB$2:$AH$27,7,FALSE),0),1)</f>
        <v>8</v>
      </c>
      <c r="G59" s="9">
        <f>VLOOKUP(E59,'Tablas auxiliares'!$H$1:$Q$28,Calculadora!$J$2+1,FALSE)*IF(VLOOKUP($A59,'Tablas auxiliares'!$B$2:$C$6,2,FALSE)-Calculadora!$K$2=0,1,0)*IF($L$2=2,IFERROR(VLOOKUP(B59,'Tablas auxiliares'!$AB$2:$AH$27,7,FALSE),0),1)</f>
        <v>0</v>
      </c>
      <c r="H59" s="9">
        <f t="shared" si="10"/>
        <v>8</v>
      </c>
    </row>
    <row r="60" spans="1:8" x14ac:dyDescent="0.25">
      <c r="A60" s="9">
        <v>2018</v>
      </c>
      <c r="B60" t="s">
        <v>9</v>
      </c>
      <c r="C60" t="s">
        <v>87</v>
      </c>
      <c r="D60" s="9">
        <v>24</v>
      </c>
      <c r="E60" s="9">
        <v>7</v>
      </c>
      <c r="F60" s="9">
        <f>VLOOKUP(D60,'Tablas auxiliares'!$H$1:$Q$28,Calculadora!$J$2+1,FALSE)*IF(VLOOKUP($A60,'Tablas auxiliares'!$B$2:$C$6,2,FALSE)-Calculadora!$K$2=0,1,0)*IF($L$2=2,IFERROR(VLOOKUP(B60,'Tablas auxiliares'!$AB$2:$AH$27,7,FALSE),0),1)</f>
        <v>0</v>
      </c>
      <c r="G60" s="9">
        <f>VLOOKUP(E60,'Tablas auxiliares'!$H$1:$Q$28,Calculadora!$J$2+1,FALSE)*IF(VLOOKUP($A60,'Tablas auxiliares'!$B$2:$C$6,2,FALSE)-Calculadora!$K$2=0,1,0)*IF($L$2=2,IFERROR(VLOOKUP(B60,'Tablas auxiliares'!$AB$2:$AH$27,7,FALSE),0),1)</f>
        <v>4</v>
      </c>
      <c r="H60" s="9">
        <f t="shared" si="10"/>
        <v>4</v>
      </c>
    </row>
    <row r="61" spans="1:8" x14ac:dyDescent="0.25">
      <c r="A61" s="9">
        <v>2018</v>
      </c>
      <c r="B61" t="s">
        <v>9</v>
      </c>
      <c r="C61" t="s">
        <v>28</v>
      </c>
      <c r="D61" s="9">
        <v>22</v>
      </c>
      <c r="E61" s="9">
        <v>18</v>
      </c>
      <c r="F61" s="9">
        <f>VLOOKUP(D61,'Tablas auxiliares'!$H$1:$Q$28,Calculadora!$J$2+1,FALSE)*IF(VLOOKUP($A61,'Tablas auxiliares'!$B$2:$C$6,2,FALSE)-Calculadora!$K$2=0,1,0)*IF($L$2=2,IFERROR(VLOOKUP(B61,'Tablas auxiliares'!$AB$2:$AH$27,7,FALSE),0),1)</f>
        <v>0</v>
      </c>
      <c r="G61" s="9">
        <f>VLOOKUP(E61,'Tablas auxiliares'!$H$1:$Q$28,Calculadora!$J$2+1,FALSE)*IF(VLOOKUP($A61,'Tablas auxiliares'!$B$2:$C$6,2,FALSE)-Calculadora!$K$2=0,1,0)*IF($L$2=2,IFERROR(VLOOKUP(B61,'Tablas auxiliares'!$AB$2:$AH$27,7,FALSE),0),1)</f>
        <v>0</v>
      </c>
      <c r="H61" s="9">
        <f t="shared" si="10"/>
        <v>0</v>
      </c>
    </row>
    <row r="62" spans="1:8" x14ac:dyDescent="0.25">
      <c r="A62" s="9">
        <v>2018</v>
      </c>
      <c r="B62" t="s">
        <v>9</v>
      </c>
      <c r="C62" t="s">
        <v>27</v>
      </c>
      <c r="D62" s="9">
        <v>2</v>
      </c>
      <c r="E62" s="9">
        <v>9</v>
      </c>
      <c r="F62" s="9">
        <f>VLOOKUP(D62,'Tablas auxiliares'!$H$1:$Q$28,Calculadora!$J$2+1,FALSE)*IF(VLOOKUP($A62,'Tablas auxiliares'!$B$2:$C$6,2,FALSE)-Calculadora!$K$2=0,1,0)*IF($L$2=2,IFERROR(VLOOKUP(B62,'Tablas auxiliares'!$AB$2:$AH$27,7,FALSE),0),1)</f>
        <v>10</v>
      </c>
      <c r="G62" s="9">
        <f>VLOOKUP(E62,'Tablas auxiliares'!$H$1:$Q$28,Calculadora!$J$2+1,FALSE)*IF(VLOOKUP($A62,'Tablas auxiliares'!$B$2:$C$6,2,FALSE)-Calculadora!$K$2=0,1,0)*IF($L$2=2,IFERROR(VLOOKUP(B62,'Tablas auxiliares'!$AB$2:$AH$27,7,FALSE),0),1)</f>
        <v>2</v>
      </c>
      <c r="H62" s="9">
        <f t="shared" si="10"/>
        <v>12</v>
      </c>
    </row>
    <row r="63" spans="1:8" x14ac:dyDescent="0.25">
      <c r="A63" s="9">
        <v>2018</v>
      </c>
      <c r="B63" t="s">
        <v>9</v>
      </c>
      <c r="C63" t="s">
        <v>24</v>
      </c>
      <c r="D63" s="9">
        <v>19</v>
      </c>
      <c r="E63" s="9">
        <v>15</v>
      </c>
      <c r="F63" s="9">
        <f>VLOOKUP(D63,'Tablas auxiliares'!$H$1:$Q$28,Calculadora!$J$2+1,FALSE)*IF(VLOOKUP($A63,'Tablas auxiliares'!$B$2:$C$6,2,FALSE)-Calculadora!$K$2=0,1,0)*IF($L$2=2,IFERROR(VLOOKUP(B63,'Tablas auxiliares'!$AB$2:$AH$27,7,FALSE),0),1)</f>
        <v>0</v>
      </c>
      <c r="G63" s="9">
        <f>VLOOKUP(E63,'Tablas auxiliares'!$H$1:$Q$28,Calculadora!$J$2+1,FALSE)*IF(VLOOKUP($A63,'Tablas auxiliares'!$B$2:$C$6,2,FALSE)-Calculadora!$K$2=0,1,0)*IF($L$2=2,IFERROR(VLOOKUP(B63,'Tablas auxiliares'!$AB$2:$AH$27,7,FALSE),0),1)</f>
        <v>0</v>
      </c>
      <c r="H63" s="9">
        <f t="shared" si="10"/>
        <v>0</v>
      </c>
    </row>
    <row r="64" spans="1:8" x14ac:dyDescent="0.25">
      <c r="A64" s="9">
        <v>2018</v>
      </c>
      <c r="B64" t="s">
        <v>9</v>
      </c>
      <c r="C64" t="s">
        <v>88</v>
      </c>
      <c r="D64" s="9">
        <v>7</v>
      </c>
      <c r="E64" s="9">
        <v>3</v>
      </c>
      <c r="F64" s="9">
        <f>VLOOKUP(D64,'Tablas auxiliares'!$H$1:$Q$28,Calculadora!$J$2+1,FALSE)*IF(VLOOKUP($A64,'Tablas auxiliares'!$B$2:$C$6,2,FALSE)-Calculadora!$K$2=0,1,0)*IF($L$2=2,IFERROR(VLOOKUP(B64,'Tablas auxiliares'!$AB$2:$AH$27,7,FALSE),0),1)</f>
        <v>4</v>
      </c>
      <c r="G64" s="9">
        <f>VLOOKUP(E64,'Tablas auxiliares'!$H$1:$Q$28,Calculadora!$J$2+1,FALSE)*IF(VLOOKUP($A64,'Tablas auxiliares'!$B$2:$C$6,2,FALSE)-Calculadora!$K$2=0,1,0)*IF($L$2=2,IFERROR(VLOOKUP(B64,'Tablas auxiliares'!$AB$2:$AH$27,7,FALSE),0),1)</f>
        <v>8</v>
      </c>
      <c r="H64" s="9">
        <f t="shared" si="10"/>
        <v>12</v>
      </c>
    </row>
    <row r="65" spans="1:8" x14ac:dyDescent="0.25">
      <c r="A65" s="9">
        <v>2018</v>
      </c>
      <c r="B65" t="s">
        <v>9</v>
      </c>
      <c r="C65" t="s">
        <v>7</v>
      </c>
      <c r="D65" s="9">
        <v>5</v>
      </c>
      <c r="E65" s="9">
        <v>1</v>
      </c>
      <c r="F65" s="9">
        <f>VLOOKUP(D65,'Tablas auxiliares'!$H$1:$Q$28,Calculadora!$J$2+1,FALSE)*IF(VLOOKUP($A65,'Tablas auxiliares'!$B$2:$C$6,2,FALSE)-Calculadora!$K$2=0,1,0)*IF($L$2=2,IFERROR(VLOOKUP(B65,'Tablas auxiliares'!$AB$2:$AH$27,7,FALSE),0),1)</f>
        <v>6</v>
      </c>
      <c r="G65" s="9">
        <f>VLOOKUP(E65,'Tablas auxiliares'!$H$1:$Q$28,Calculadora!$J$2+1,FALSE)*IF(VLOOKUP($A65,'Tablas auxiliares'!$B$2:$C$6,2,FALSE)-Calculadora!$K$2=0,1,0)*IF($L$2=2,IFERROR(VLOOKUP(B65,'Tablas auxiliares'!$AB$2:$AH$27,7,FALSE),0),1)</f>
        <v>12</v>
      </c>
      <c r="H65" s="9">
        <f t="shared" si="10"/>
        <v>18</v>
      </c>
    </row>
    <row r="66" spans="1:8" x14ac:dyDescent="0.25">
      <c r="A66" s="9">
        <v>2018</v>
      </c>
      <c r="B66" t="s">
        <v>9</v>
      </c>
      <c r="C66" t="s">
        <v>25</v>
      </c>
      <c r="D66" s="9">
        <v>12</v>
      </c>
      <c r="E66" s="9">
        <v>17</v>
      </c>
      <c r="F66" s="9">
        <f>VLOOKUP(D66,'Tablas auxiliares'!$H$1:$Q$28,Calculadora!$J$2+1,FALSE)*IF(VLOOKUP($A66,'Tablas auxiliares'!$B$2:$C$6,2,FALSE)-Calculadora!$K$2=0,1,0)*IF($L$2=2,IFERROR(VLOOKUP(B66,'Tablas auxiliares'!$AB$2:$AH$27,7,FALSE),0),1)</f>
        <v>0</v>
      </c>
      <c r="G66" s="9">
        <f>VLOOKUP(E66,'Tablas auxiliares'!$H$1:$Q$28,Calculadora!$J$2+1,FALSE)*IF(VLOOKUP($A66,'Tablas auxiliares'!$B$2:$C$6,2,FALSE)-Calculadora!$K$2=0,1,0)*IF($L$2=2,IFERROR(VLOOKUP(B66,'Tablas auxiliares'!$AB$2:$AH$27,7,FALSE),0),1)</f>
        <v>0</v>
      </c>
      <c r="H66" s="9">
        <f t="shared" si="10"/>
        <v>0</v>
      </c>
    </row>
    <row r="67" spans="1:8" x14ac:dyDescent="0.25">
      <c r="A67" s="9">
        <v>2018</v>
      </c>
      <c r="B67" t="s">
        <v>9</v>
      </c>
      <c r="C67" t="s">
        <v>31</v>
      </c>
      <c r="D67" s="9">
        <v>8</v>
      </c>
      <c r="E67" s="9">
        <v>20</v>
      </c>
      <c r="F67" s="9">
        <f>VLOOKUP(D67,'Tablas auxiliares'!$H$1:$Q$28,Calculadora!$J$2+1,FALSE)*IF(VLOOKUP($A67,'Tablas auxiliares'!$B$2:$C$6,2,FALSE)-Calculadora!$K$2=0,1,0)*IF($L$2=2,IFERROR(VLOOKUP(B67,'Tablas auxiliares'!$AB$2:$AH$27,7,FALSE),0),1)</f>
        <v>3</v>
      </c>
      <c r="G67" s="9">
        <f>VLOOKUP(E67,'Tablas auxiliares'!$H$1:$Q$28,Calculadora!$J$2+1,FALSE)*IF(VLOOKUP($A67,'Tablas auxiliares'!$B$2:$C$6,2,FALSE)-Calculadora!$K$2=0,1,0)*IF($L$2=2,IFERROR(VLOOKUP(B67,'Tablas auxiliares'!$AB$2:$AH$27,7,FALSE),0),1)</f>
        <v>0</v>
      </c>
      <c r="H67" s="9">
        <f t="shared" ref="H67:H130" si="11">IF($M$2=2,0,F67)+IF($M$2=3,0,G67)</f>
        <v>3</v>
      </c>
    </row>
    <row r="68" spans="1:8" x14ac:dyDescent="0.25">
      <c r="A68" s="9">
        <v>2018</v>
      </c>
      <c r="B68" t="s">
        <v>9</v>
      </c>
      <c r="C68" t="s">
        <v>66</v>
      </c>
      <c r="D68" s="9">
        <v>9</v>
      </c>
      <c r="E68" s="9">
        <v>6</v>
      </c>
      <c r="F68" s="9">
        <f>VLOOKUP(D68,'Tablas auxiliares'!$H$1:$Q$28,Calculadora!$J$2+1,FALSE)*IF(VLOOKUP($A68,'Tablas auxiliares'!$B$2:$C$6,2,FALSE)-Calculadora!$K$2=0,1,0)*IF($L$2=2,IFERROR(VLOOKUP(B68,'Tablas auxiliares'!$AB$2:$AH$27,7,FALSE),0),1)</f>
        <v>2</v>
      </c>
      <c r="G68" s="9">
        <f>VLOOKUP(E68,'Tablas auxiliares'!$H$1:$Q$28,Calculadora!$J$2+1,FALSE)*IF(VLOOKUP($A68,'Tablas auxiliares'!$B$2:$C$6,2,FALSE)-Calculadora!$K$2=0,1,0)*IF($L$2=2,IFERROR(VLOOKUP(B68,'Tablas auxiliares'!$AB$2:$AH$27,7,FALSE),0),1)</f>
        <v>5</v>
      </c>
      <c r="H68" s="9">
        <f t="shared" si="11"/>
        <v>7</v>
      </c>
    </row>
    <row r="69" spans="1:8" x14ac:dyDescent="0.25">
      <c r="A69" s="9">
        <v>2018</v>
      </c>
      <c r="B69" t="s">
        <v>9</v>
      </c>
      <c r="C69" t="s">
        <v>69</v>
      </c>
      <c r="D69" s="9">
        <v>16</v>
      </c>
      <c r="E69" s="9">
        <v>10</v>
      </c>
      <c r="F69" s="9">
        <f>VLOOKUP(D69,'Tablas auxiliares'!$H$1:$Q$28,Calculadora!$J$2+1,FALSE)*IF(VLOOKUP($A69,'Tablas auxiliares'!$B$2:$C$6,2,FALSE)-Calculadora!$K$2=0,1,0)*IF($L$2=2,IFERROR(VLOOKUP(B69,'Tablas auxiliares'!$AB$2:$AH$27,7,FALSE),0),1)</f>
        <v>0</v>
      </c>
      <c r="G69" s="9">
        <f>VLOOKUP(E69,'Tablas auxiliares'!$H$1:$Q$28,Calculadora!$J$2+1,FALSE)*IF(VLOOKUP($A69,'Tablas auxiliares'!$B$2:$C$6,2,FALSE)-Calculadora!$K$2=0,1,0)*IF($L$2=2,IFERROR(VLOOKUP(B69,'Tablas auxiliares'!$AB$2:$AH$27,7,FALSE),0),1)</f>
        <v>1</v>
      </c>
      <c r="H69" s="9">
        <f t="shared" si="11"/>
        <v>1</v>
      </c>
    </row>
    <row r="70" spans="1:8" x14ac:dyDescent="0.25">
      <c r="A70" s="9">
        <v>2018</v>
      </c>
      <c r="B70" t="s">
        <v>9</v>
      </c>
      <c r="C70" t="s">
        <v>61</v>
      </c>
      <c r="D70" s="9">
        <v>18</v>
      </c>
      <c r="E70" s="9">
        <v>24</v>
      </c>
      <c r="F70" s="9">
        <f>VLOOKUP(D70,'Tablas auxiliares'!$H$1:$Q$28,Calculadora!$J$2+1,FALSE)*IF(VLOOKUP($A70,'Tablas auxiliares'!$B$2:$C$6,2,FALSE)-Calculadora!$K$2=0,1,0)*IF($L$2=2,IFERROR(VLOOKUP(B70,'Tablas auxiliares'!$AB$2:$AH$27,7,FALSE),0),1)</f>
        <v>0</v>
      </c>
      <c r="G70" s="9">
        <f>VLOOKUP(E70,'Tablas auxiliares'!$H$1:$Q$28,Calculadora!$J$2+1,FALSE)*IF(VLOOKUP($A70,'Tablas auxiliares'!$B$2:$C$6,2,FALSE)-Calculadora!$K$2=0,1,0)*IF($L$2=2,IFERROR(VLOOKUP(B70,'Tablas auxiliares'!$AB$2:$AH$27,7,FALSE),0),1)</f>
        <v>0</v>
      </c>
      <c r="H70" s="9">
        <f t="shared" si="11"/>
        <v>0</v>
      </c>
    </row>
    <row r="71" spans="1:8" x14ac:dyDescent="0.25">
      <c r="A71" s="9">
        <v>2018</v>
      </c>
      <c r="B71" t="s">
        <v>9</v>
      </c>
      <c r="C71" t="s">
        <v>10</v>
      </c>
      <c r="D71" s="9">
        <v>23</v>
      </c>
      <c r="E71" s="9">
        <v>21</v>
      </c>
      <c r="F71" s="9">
        <f>VLOOKUP(D71,'Tablas auxiliares'!$H$1:$Q$28,Calculadora!$J$2+1,FALSE)*IF(VLOOKUP($A71,'Tablas auxiliares'!$B$2:$C$6,2,FALSE)-Calculadora!$K$2=0,1,0)*IF($L$2=2,IFERROR(VLOOKUP(B71,'Tablas auxiliares'!$AB$2:$AH$27,7,FALSE),0),1)</f>
        <v>0</v>
      </c>
      <c r="G71" s="9">
        <f>VLOOKUP(E71,'Tablas auxiliares'!$H$1:$Q$28,Calculadora!$J$2+1,FALSE)*IF(VLOOKUP($A71,'Tablas auxiliares'!$B$2:$C$6,2,FALSE)-Calculadora!$K$2=0,1,0)*IF($L$2=2,IFERROR(VLOOKUP(B71,'Tablas auxiliares'!$AB$2:$AH$27,7,FALSE),0),1)</f>
        <v>0</v>
      </c>
      <c r="H71" s="9">
        <f t="shared" si="11"/>
        <v>0</v>
      </c>
    </row>
    <row r="72" spans="1:8" x14ac:dyDescent="0.25">
      <c r="A72" s="9">
        <v>2018</v>
      </c>
      <c r="B72" t="s">
        <v>9</v>
      </c>
      <c r="C72" t="s">
        <v>89</v>
      </c>
      <c r="D72" s="9">
        <v>25</v>
      </c>
      <c r="E72" s="9">
        <v>14</v>
      </c>
      <c r="F72" s="9">
        <f>VLOOKUP(D72,'Tablas auxiliares'!$H$1:$Q$28,Calculadora!$J$2+1,FALSE)*IF(VLOOKUP($A72,'Tablas auxiliares'!$B$2:$C$6,2,FALSE)-Calculadora!$K$2=0,1,0)*IF($L$2=2,IFERROR(VLOOKUP(B72,'Tablas auxiliares'!$AB$2:$AH$27,7,FALSE),0),1)</f>
        <v>0</v>
      </c>
      <c r="G72" s="9">
        <f>VLOOKUP(E72,'Tablas auxiliares'!$H$1:$Q$28,Calculadora!$J$2+1,FALSE)*IF(VLOOKUP($A72,'Tablas auxiliares'!$B$2:$C$6,2,FALSE)-Calculadora!$K$2=0,1,0)*IF($L$2=2,IFERROR(VLOOKUP(B72,'Tablas auxiliares'!$AB$2:$AH$27,7,FALSE),0),1)</f>
        <v>0</v>
      </c>
      <c r="H72" s="9">
        <f t="shared" si="11"/>
        <v>0</v>
      </c>
    </row>
    <row r="73" spans="1:8" x14ac:dyDescent="0.25">
      <c r="A73" s="9">
        <v>2018</v>
      </c>
      <c r="B73" t="s">
        <v>9</v>
      </c>
      <c r="C73" t="s">
        <v>34</v>
      </c>
      <c r="D73" s="9">
        <v>4</v>
      </c>
      <c r="E73" s="9">
        <v>25</v>
      </c>
      <c r="F73" s="9">
        <f>VLOOKUP(D73,'Tablas auxiliares'!$H$1:$Q$28,Calculadora!$J$2+1,FALSE)*IF(VLOOKUP($A73,'Tablas auxiliares'!$B$2:$C$6,2,FALSE)-Calculadora!$K$2=0,1,0)*IF($L$2=2,IFERROR(VLOOKUP(B73,'Tablas auxiliares'!$AB$2:$AH$27,7,FALSE),0),1)</f>
        <v>7</v>
      </c>
      <c r="G73" s="9">
        <f>VLOOKUP(E73,'Tablas auxiliares'!$H$1:$Q$28,Calculadora!$J$2+1,FALSE)*IF(VLOOKUP($A73,'Tablas auxiliares'!$B$2:$C$6,2,FALSE)-Calculadora!$K$2=0,1,0)*IF($L$2=2,IFERROR(VLOOKUP(B73,'Tablas auxiliares'!$AB$2:$AH$27,7,FALSE),0),1)</f>
        <v>0</v>
      </c>
      <c r="H73" s="9">
        <f t="shared" si="11"/>
        <v>7</v>
      </c>
    </row>
    <row r="74" spans="1:8" x14ac:dyDescent="0.25">
      <c r="A74" s="9">
        <v>2018</v>
      </c>
      <c r="B74" t="s">
        <v>9</v>
      </c>
      <c r="C74" t="s">
        <v>26</v>
      </c>
      <c r="D74" s="9">
        <v>1</v>
      </c>
      <c r="E74" s="9">
        <v>12</v>
      </c>
      <c r="F74" s="9">
        <f>VLOOKUP(D74,'Tablas auxiliares'!$H$1:$Q$28,Calculadora!$J$2+1,FALSE)*IF(VLOOKUP($A74,'Tablas auxiliares'!$B$2:$C$6,2,FALSE)-Calculadora!$K$2=0,1,0)*IF($L$2=2,IFERROR(VLOOKUP(B74,'Tablas auxiliares'!$AB$2:$AH$27,7,FALSE),0),1)</f>
        <v>12</v>
      </c>
      <c r="G74" s="9">
        <f>VLOOKUP(E74,'Tablas auxiliares'!$H$1:$Q$28,Calculadora!$J$2+1,FALSE)*IF(VLOOKUP($A74,'Tablas auxiliares'!$B$2:$C$6,2,FALSE)-Calculadora!$K$2=0,1,0)*IF($L$2=2,IFERROR(VLOOKUP(B74,'Tablas auxiliares'!$AB$2:$AH$27,7,FALSE),0),1)</f>
        <v>0</v>
      </c>
      <c r="H74" s="9">
        <f t="shared" si="11"/>
        <v>12</v>
      </c>
    </row>
    <row r="75" spans="1:8" x14ac:dyDescent="0.25">
      <c r="A75" s="9">
        <v>2018</v>
      </c>
      <c r="B75" t="s">
        <v>9</v>
      </c>
      <c r="C75" t="s">
        <v>22</v>
      </c>
      <c r="D75" s="9">
        <v>17</v>
      </c>
      <c r="E75" s="9">
        <v>22</v>
      </c>
      <c r="F75" s="9">
        <f>VLOOKUP(D75,'Tablas auxiliares'!$H$1:$Q$28,Calculadora!$J$2+1,FALSE)*IF(VLOOKUP($A75,'Tablas auxiliares'!$B$2:$C$6,2,FALSE)-Calculadora!$K$2=0,1,0)*IF($L$2=2,IFERROR(VLOOKUP(B75,'Tablas auxiliares'!$AB$2:$AH$27,7,FALSE),0),1)</f>
        <v>0</v>
      </c>
      <c r="G75" s="9">
        <f>VLOOKUP(E75,'Tablas auxiliares'!$H$1:$Q$28,Calculadora!$J$2+1,FALSE)*IF(VLOOKUP($A75,'Tablas auxiliares'!$B$2:$C$6,2,FALSE)-Calculadora!$K$2=0,1,0)*IF($L$2=2,IFERROR(VLOOKUP(B75,'Tablas auxiliares'!$AB$2:$AH$27,7,FALSE),0),1)</f>
        <v>0</v>
      </c>
      <c r="H75" s="9">
        <f t="shared" si="11"/>
        <v>0</v>
      </c>
    </row>
    <row r="76" spans="1:8" x14ac:dyDescent="0.25">
      <c r="A76" s="9">
        <v>2018</v>
      </c>
      <c r="B76" t="s">
        <v>9</v>
      </c>
      <c r="C76" t="s">
        <v>36</v>
      </c>
      <c r="D76" s="9">
        <v>15</v>
      </c>
      <c r="E76" s="9">
        <v>16</v>
      </c>
      <c r="F76" s="9">
        <f>VLOOKUP(D76,'Tablas auxiliares'!$H$1:$Q$28,Calculadora!$J$2+1,FALSE)*IF(VLOOKUP($A76,'Tablas auxiliares'!$B$2:$C$6,2,FALSE)-Calculadora!$K$2=0,1,0)*IF($L$2=2,IFERROR(VLOOKUP(B76,'Tablas auxiliares'!$AB$2:$AH$27,7,FALSE),0),1)</f>
        <v>0</v>
      </c>
      <c r="G76" s="9">
        <f>VLOOKUP(E76,'Tablas auxiliares'!$H$1:$Q$28,Calculadora!$J$2+1,FALSE)*IF(VLOOKUP($A76,'Tablas auxiliares'!$B$2:$C$6,2,FALSE)-Calculadora!$K$2=0,1,0)*IF($L$2=2,IFERROR(VLOOKUP(B76,'Tablas auxiliares'!$AB$2:$AH$27,7,FALSE),0),1)</f>
        <v>0</v>
      </c>
      <c r="H76" s="9">
        <f t="shared" si="11"/>
        <v>0</v>
      </c>
    </row>
    <row r="77" spans="1:8" x14ac:dyDescent="0.25">
      <c r="A77" s="9">
        <v>2018</v>
      </c>
      <c r="B77" t="s">
        <v>9</v>
      </c>
      <c r="C77" t="s">
        <v>37</v>
      </c>
      <c r="D77" s="9">
        <v>21</v>
      </c>
      <c r="E77" s="9">
        <v>5</v>
      </c>
      <c r="F77" s="9">
        <f>VLOOKUP(D77,'Tablas auxiliares'!$H$1:$Q$28,Calculadora!$J$2+1,FALSE)*IF(VLOOKUP($A77,'Tablas auxiliares'!$B$2:$C$6,2,FALSE)-Calculadora!$K$2=0,1,0)*IF($L$2=2,IFERROR(VLOOKUP(B77,'Tablas auxiliares'!$AB$2:$AH$27,7,FALSE),0),1)</f>
        <v>0</v>
      </c>
      <c r="G77" s="9">
        <f>VLOOKUP(E77,'Tablas auxiliares'!$H$1:$Q$28,Calculadora!$J$2+1,FALSE)*IF(VLOOKUP($A77,'Tablas auxiliares'!$B$2:$C$6,2,FALSE)-Calculadora!$K$2=0,1,0)*IF($L$2=2,IFERROR(VLOOKUP(B77,'Tablas auxiliares'!$AB$2:$AH$27,7,FALSE),0),1)</f>
        <v>6</v>
      </c>
      <c r="H77" s="9">
        <f t="shared" si="11"/>
        <v>6</v>
      </c>
    </row>
    <row r="78" spans="1:8" x14ac:dyDescent="0.25">
      <c r="A78" s="9">
        <v>2018</v>
      </c>
      <c r="B78" t="s">
        <v>13</v>
      </c>
      <c r="C78" t="s">
        <v>6</v>
      </c>
      <c r="D78" s="9">
        <v>4</v>
      </c>
      <c r="E78" s="9">
        <v>9</v>
      </c>
      <c r="F78" s="9">
        <f>VLOOKUP(D78,'Tablas auxiliares'!$H$1:$Q$28,Calculadora!$J$2+1,FALSE)*IF(VLOOKUP($A78,'Tablas auxiliares'!$B$2:$C$6,2,FALSE)-Calculadora!$K$2=0,1,0)*IF($L$2=2,IFERROR(VLOOKUP(B78,'Tablas auxiliares'!$AB$2:$AH$27,7,FALSE),0),1)</f>
        <v>7</v>
      </c>
      <c r="G78" s="9">
        <f>VLOOKUP(E78,'Tablas auxiliares'!$H$1:$Q$28,Calculadora!$J$2+1,FALSE)*IF(VLOOKUP($A78,'Tablas auxiliares'!$B$2:$C$6,2,FALSE)-Calculadora!$K$2=0,1,0)*IF($L$2=2,IFERROR(VLOOKUP(B78,'Tablas auxiliares'!$AB$2:$AH$27,7,FALSE),0),1)</f>
        <v>2</v>
      </c>
      <c r="H78" s="9">
        <f t="shared" si="11"/>
        <v>9</v>
      </c>
    </row>
    <row r="79" spans="1:8" x14ac:dyDescent="0.25">
      <c r="A79" s="9">
        <v>2018</v>
      </c>
      <c r="B79" t="s">
        <v>13</v>
      </c>
      <c r="C79" t="s">
        <v>9</v>
      </c>
      <c r="D79" s="9">
        <v>14</v>
      </c>
      <c r="E79" s="9">
        <v>14</v>
      </c>
      <c r="F79" s="9">
        <f>VLOOKUP(D79,'Tablas auxiliares'!$H$1:$Q$28,Calculadora!$J$2+1,FALSE)*IF(VLOOKUP($A79,'Tablas auxiliares'!$B$2:$C$6,2,FALSE)-Calculadora!$K$2=0,1,0)*IF($L$2=2,IFERROR(VLOOKUP(B79,'Tablas auxiliares'!$AB$2:$AH$27,7,FALSE),0),1)</f>
        <v>0</v>
      </c>
      <c r="G79" s="9">
        <f>VLOOKUP(E79,'Tablas auxiliares'!$H$1:$Q$28,Calculadora!$J$2+1,FALSE)*IF(VLOOKUP($A79,'Tablas auxiliares'!$B$2:$C$6,2,FALSE)-Calculadora!$K$2=0,1,0)*IF($L$2=2,IFERROR(VLOOKUP(B79,'Tablas auxiliares'!$AB$2:$AH$27,7,FALSE),0),1)</f>
        <v>0</v>
      </c>
      <c r="H79" s="9">
        <f t="shared" si="11"/>
        <v>0</v>
      </c>
    </row>
    <row r="80" spans="1:8" x14ac:dyDescent="0.25">
      <c r="A80" s="9">
        <v>2018</v>
      </c>
      <c r="B80" t="s">
        <v>13</v>
      </c>
      <c r="C80" t="s">
        <v>8</v>
      </c>
      <c r="D80" s="9">
        <v>5</v>
      </c>
      <c r="E80" s="9">
        <v>13</v>
      </c>
      <c r="F80" s="9">
        <f>VLOOKUP(D80,'Tablas auxiliares'!$H$1:$Q$28,Calculadora!$J$2+1,FALSE)*IF(VLOOKUP($A80,'Tablas auxiliares'!$B$2:$C$6,2,FALSE)-Calculadora!$K$2=0,1,0)*IF($L$2=2,IFERROR(VLOOKUP(B80,'Tablas auxiliares'!$AB$2:$AH$27,7,FALSE),0),1)</f>
        <v>6</v>
      </c>
      <c r="G80" s="9">
        <f>VLOOKUP(E80,'Tablas auxiliares'!$H$1:$Q$28,Calculadora!$J$2+1,FALSE)*IF(VLOOKUP($A80,'Tablas auxiliares'!$B$2:$C$6,2,FALSE)-Calculadora!$K$2=0,1,0)*IF($L$2=2,IFERROR(VLOOKUP(B80,'Tablas auxiliares'!$AB$2:$AH$27,7,FALSE),0),1)</f>
        <v>0</v>
      </c>
      <c r="H80" s="9">
        <f t="shared" si="11"/>
        <v>6</v>
      </c>
    </row>
    <row r="81" spans="1:8" x14ac:dyDescent="0.25">
      <c r="A81" s="9">
        <v>2018</v>
      </c>
      <c r="B81" t="s">
        <v>13</v>
      </c>
      <c r="C81" t="s">
        <v>30</v>
      </c>
      <c r="D81" s="9">
        <v>12</v>
      </c>
      <c r="E81" s="9">
        <v>10</v>
      </c>
      <c r="F81" s="9">
        <f>VLOOKUP(D81,'Tablas auxiliares'!$H$1:$Q$28,Calculadora!$J$2+1,FALSE)*IF(VLOOKUP($A81,'Tablas auxiliares'!$B$2:$C$6,2,FALSE)-Calculadora!$K$2=0,1,0)*IF($L$2=2,IFERROR(VLOOKUP(B81,'Tablas auxiliares'!$AB$2:$AH$27,7,FALSE),0),1)</f>
        <v>0</v>
      </c>
      <c r="G81" s="9">
        <f>VLOOKUP(E81,'Tablas auxiliares'!$H$1:$Q$28,Calculadora!$J$2+1,FALSE)*IF(VLOOKUP($A81,'Tablas auxiliares'!$B$2:$C$6,2,FALSE)-Calculadora!$K$2=0,1,0)*IF($L$2=2,IFERROR(VLOOKUP(B81,'Tablas auxiliares'!$AB$2:$AH$27,7,FALSE),0),1)</f>
        <v>1</v>
      </c>
      <c r="H81" s="9">
        <f t="shared" si="11"/>
        <v>1</v>
      </c>
    </row>
    <row r="82" spans="1:8" x14ac:dyDescent="0.25">
      <c r="A82" s="9">
        <v>2018</v>
      </c>
      <c r="B82" t="s">
        <v>13</v>
      </c>
      <c r="C82" t="s">
        <v>21</v>
      </c>
      <c r="D82" s="9">
        <v>8</v>
      </c>
      <c r="E82" s="9">
        <v>1</v>
      </c>
      <c r="F82" s="9">
        <f>VLOOKUP(D82,'Tablas auxiliares'!$H$1:$Q$28,Calculadora!$J$2+1,FALSE)*IF(VLOOKUP($A82,'Tablas auxiliares'!$B$2:$C$6,2,FALSE)-Calculadora!$K$2=0,1,0)*IF($L$2=2,IFERROR(VLOOKUP(B82,'Tablas auxiliares'!$AB$2:$AH$27,7,FALSE),0),1)</f>
        <v>3</v>
      </c>
      <c r="G82" s="9">
        <f>VLOOKUP(E82,'Tablas auxiliares'!$H$1:$Q$28,Calculadora!$J$2+1,FALSE)*IF(VLOOKUP($A82,'Tablas auxiliares'!$B$2:$C$6,2,FALSE)-Calculadora!$K$2=0,1,0)*IF($L$2=2,IFERROR(VLOOKUP(B82,'Tablas auxiliares'!$AB$2:$AH$27,7,FALSE),0),1)</f>
        <v>12</v>
      </c>
      <c r="H82" s="9">
        <f t="shared" si="11"/>
        <v>15</v>
      </c>
    </row>
    <row r="83" spans="1:8" x14ac:dyDescent="0.25">
      <c r="A83" s="9">
        <v>2018</v>
      </c>
      <c r="B83" t="s">
        <v>13</v>
      </c>
      <c r="C83" t="s">
        <v>67</v>
      </c>
      <c r="D83" s="9">
        <v>25</v>
      </c>
      <c r="E83" s="9">
        <v>6</v>
      </c>
      <c r="F83" s="9">
        <f>VLOOKUP(D83,'Tablas auxiliares'!$H$1:$Q$28,Calculadora!$J$2+1,FALSE)*IF(VLOOKUP($A83,'Tablas auxiliares'!$B$2:$C$6,2,FALSE)-Calculadora!$K$2=0,1,0)*IF($L$2=2,IFERROR(VLOOKUP(B83,'Tablas auxiliares'!$AB$2:$AH$27,7,FALSE),0),1)</f>
        <v>0</v>
      </c>
      <c r="G83" s="9">
        <f>VLOOKUP(E83,'Tablas auxiliares'!$H$1:$Q$28,Calculadora!$J$2+1,FALSE)*IF(VLOOKUP($A83,'Tablas auxiliares'!$B$2:$C$6,2,FALSE)-Calculadora!$K$2=0,1,0)*IF($L$2=2,IFERROR(VLOOKUP(B83,'Tablas auxiliares'!$AB$2:$AH$27,7,FALSE),0),1)</f>
        <v>5</v>
      </c>
      <c r="H83" s="9">
        <f t="shared" si="11"/>
        <v>5</v>
      </c>
    </row>
    <row r="84" spans="1:8" x14ac:dyDescent="0.25">
      <c r="A84" s="9">
        <v>2018</v>
      </c>
      <c r="B84" t="s">
        <v>13</v>
      </c>
      <c r="C84" t="s">
        <v>16</v>
      </c>
      <c r="D84" s="9">
        <v>9</v>
      </c>
      <c r="E84" s="9">
        <v>16</v>
      </c>
      <c r="F84" s="9">
        <f>VLOOKUP(D84,'Tablas auxiliares'!$H$1:$Q$28,Calculadora!$J$2+1,FALSE)*IF(VLOOKUP($A84,'Tablas auxiliares'!$B$2:$C$6,2,FALSE)-Calculadora!$K$2=0,1,0)*IF($L$2=2,IFERROR(VLOOKUP(B84,'Tablas auxiliares'!$AB$2:$AH$27,7,FALSE),0),1)</f>
        <v>2</v>
      </c>
      <c r="G84" s="9">
        <f>VLOOKUP(E84,'Tablas auxiliares'!$H$1:$Q$28,Calculadora!$J$2+1,FALSE)*IF(VLOOKUP($A84,'Tablas auxiliares'!$B$2:$C$6,2,FALSE)-Calculadora!$K$2=0,1,0)*IF($L$2=2,IFERROR(VLOOKUP(B84,'Tablas auxiliares'!$AB$2:$AH$27,7,FALSE),0),1)</f>
        <v>0</v>
      </c>
      <c r="H84" s="9">
        <f t="shared" si="11"/>
        <v>2</v>
      </c>
    </row>
    <row r="85" spans="1:8" x14ac:dyDescent="0.25">
      <c r="A85" s="9">
        <v>2018</v>
      </c>
      <c r="B85" t="s">
        <v>13</v>
      </c>
      <c r="C85" t="s">
        <v>87</v>
      </c>
      <c r="D85" s="9">
        <v>21</v>
      </c>
      <c r="E85" s="9">
        <v>24</v>
      </c>
      <c r="F85" s="9">
        <f>VLOOKUP(D85,'Tablas auxiliares'!$H$1:$Q$28,Calculadora!$J$2+1,FALSE)*IF(VLOOKUP($A85,'Tablas auxiliares'!$B$2:$C$6,2,FALSE)-Calculadora!$K$2=0,1,0)*IF($L$2=2,IFERROR(VLOOKUP(B85,'Tablas auxiliares'!$AB$2:$AH$27,7,FALSE),0),1)</f>
        <v>0</v>
      </c>
      <c r="G85" s="9">
        <f>VLOOKUP(E85,'Tablas auxiliares'!$H$1:$Q$28,Calculadora!$J$2+1,FALSE)*IF(VLOOKUP($A85,'Tablas auxiliares'!$B$2:$C$6,2,FALSE)-Calculadora!$K$2=0,1,0)*IF($L$2=2,IFERROR(VLOOKUP(B85,'Tablas auxiliares'!$AB$2:$AH$27,7,FALSE),0),1)</f>
        <v>0</v>
      </c>
      <c r="H85" s="9">
        <f t="shared" si="11"/>
        <v>0</v>
      </c>
    </row>
    <row r="86" spans="1:8" x14ac:dyDescent="0.25">
      <c r="A86" s="9">
        <v>2018</v>
      </c>
      <c r="B86" t="s">
        <v>13</v>
      </c>
      <c r="C86" t="s">
        <v>28</v>
      </c>
      <c r="D86" s="9">
        <v>18</v>
      </c>
      <c r="E86" s="9">
        <v>21</v>
      </c>
      <c r="F86" s="9">
        <f>VLOOKUP(D86,'Tablas auxiliares'!$H$1:$Q$28,Calculadora!$J$2+1,FALSE)*IF(VLOOKUP($A86,'Tablas auxiliares'!$B$2:$C$6,2,FALSE)-Calculadora!$K$2=0,1,0)*IF($L$2=2,IFERROR(VLOOKUP(B86,'Tablas auxiliares'!$AB$2:$AH$27,7,FALSE),0),1)</f>
        <v>0</v>
      </c>
      <c r="G86" s="9">
        <f>VLOOKUP(E86,'Tablas auxiliares'!$H$1:$Q$28,Calculadora!$J$2+1,FALSE)*IF(VLOOKUP($A86,'Tablas auxiliares'!$B$2:$C$6,2,FALSE)-Calculadora!$K$2=0,1,0)*IF($L$2=2,IFERROR(VLOOKUP(B86,'Tablas auxiliares'!$AB$2:$AH$27,7,FALSE),0),1)</f>
        <v>0</v>
      </c>
      <c r="H86" s="9">
        <f t="shared" si="11"/>
        <v>0</v>
      </c>
    </row>
    <row r="87" spans="1:8" x14ac:dyDescent="0.25">
      <c r="A87" s="9">
        <v>2018</v>
      </c>
      <c r="B87" t="s">
        <v>13</v>
      </c>
      <c r="C87" t="s">
        <v>27</v>
      </c>
      <c r="D87" s="9">
        <v>2</v>
      </c>
      <c r="E87" s="9">
        <v>5</v>
      </c>
      <c r="F87" s="9">
        <f>VLOOKUP(D87,'Tablas auxiliares'!$H$1:$Q$28,Calculadora!$J$2+1,FALSE)*IF(VLOOKUP($A87,'Tablas auxiliares'!$B$2:$C$6,2,FALSE)-Calculadora!$K$2=0,1,0)*IF($L$2=2,IFERROR(VLOOKUP(B87,'Tablas auxiliares'!$AB$2:$AH$27,7,FALSE),0),1)</f>
        <v>10</v>
      </c>
      <c r="G87" s="9">
        <f>VLOOKUP(E87,'Tablas auxiliares'!$H$1:$Q$28,Calculadora!$J$2+1,FALSE)*IF(VLOOKUP($A87,'Tablas auxiliares'!$B$2:$C$6,2,FALSE)-Calculadora!$K$2=0,1,0)*IF($L$2=2,IFERROR(VLOOKUP(B87,'Tablas auxiliares'!$AB$2:$AH$27,7,FALSE),0),1)</f>
        <v>6</v>
      </c>
      <c r="H87" s="9">
        <f t="shared" si="11"/>
        <v>16</v>
      </c>
    </row>
    <row r="88" spans="1:8" x14ac:dyDescent="0.25">
      <c r="A88" s="9">
        <v>2018</v>
      </c>
      <c r="B88" t="s">
        <v>13</v>
      </c>
      <c r="C88" t="s">
        <v>24</v>
      </c>
      <c r="D88" s="9">
        <v>19</v>
      </c>
      <c r="E88" s="9">
        <v>8</v>
      </c>
      <c r="F88" s="9">
        <f>VLOOKUP(D88,'Tablas auxiliares'!$H$1:$Q$28,Calculadora!$J$2+1,FALSE)*IF(VLOOKUP($A88,'Tablas auxiliares'!$B$2:$C$6,2,FALSE)-Calculadora!$K$2=0,1,0)*IF($L$2=2,IFERROR(VLOOKUP(B88,'Tablas auxiliares'!$AB$2:$AH$27,7,FALSE),0),1)</f>
        <v>0</v>
      </c>
      <c r="G88" s="9">
        <f>VLOOKUP(E88,'Tablas auxiliares'!$H$1:$Q$28,Calculadora!$J$2+1,FALSE)*IF(VLOOKUP($A88,'Tablas auxiliares'!$B$2:$C$6,2,FALSE)-Calculadora!$K$2=0,1,0)*IF($L$2=2,IFERROR(VLOOKUP(B88,'Tablas auxiliares'!$AB$2:$AH$27,7,FALSE),0),1)</f>
        <v>3</v>
      </c>
      <c r="H88" s="9">
        <f t="shared" si="11"/>
        <v>3</v>
      </c>
    </row>
    <row r="89" spans="1:8" x14ac:dyDescent="0.25">
      <c r="A89" s="9">
        <v>2018</v>
      </c>
      <c r="B89" t="s">
        <v>13</v>
      </c>
      <c r="C89" t="s">
        <v>88</v>
      </c>
      <c r="D89" s="9">
        <v>7</v>
      </c>
      <c r="E89" s="9">
        <v>7</v>
      </c>
      <c r="F89" s="9">
        <f>VLOOKUP(D89,'Tablas auxiliares'!$H$1:$Q$28,Calculadora!$J$2+1,FALSE)*IF(VLOOKUP($A89,'Tablas auxiliares'!$B$2:$C$6,2,FALSE)-Calculadora!$K$2=0,1,0)*IF($L$2=2,IFERROR(VLOOKUP(B89,'Tablas auxiliares'!$AB$2:$AH$27,7,FALSE),0),1)</f>
        <v>4</v>
      </c>
      <c r="G89" s="9">
        <f>VLOOKUP(E89,'Tablas auxiliares'!$H$1:$Q$28,Calculadora!$J$2+1,FALSE)*IF(VLOOKUP($A89,'Tablas auxiliares'!$B$2:$C$6,2,FALSE)-Calculadora!$K$2=0,1,0)*IF($L$2=2,IFERROR(VLOOKUP(B89,'Tablas auxiliares'!$AB$2:$AH$27,7,FALSE),0),1)</f>
        <v>4</v>
      </c>
      <c r="H89" s="9">
        <f t="shared" si="11"/>
        <v>8</v>
      </c>
    </row>
    <row r="90" spans="1:8" x14ac:dyDescent="0.25">
      <c r="A90" s="9">
        <v>2018</v>
      </c>
      <c r="B90" t="s">
        <v>13</v>
      </c>
      <c r="C90" t="s">
        <v>7</v>
      </c>
      <c r="D90" s="9">
        <v>1</v>
      </c>
      <c r="E90" s="9">
        <v>4</v>
      </c>
      <c r="F90" s="9">
        <f>VLOOKUP(D90,'Tablas auxiliares'!$H$1:$Q$28,Calculadora!$J$2+1,FALSE)*IF(VLOOKUP($A90,'Tablas auxiliares'!$B$2:$C$6,2,FALSE)-Calculadora!$K$2=0,1,0)*IF($L$2=2,IFERROR(VLOOKUP(B90,'Tablas auxiliares'!$AB$2:$AH$27,7,FALSE),0),1)</f>
        <v>12</v>
      </c>
      <c r="G90" s="9">
        <f>VLOOKUP(E90,'Tablas auxiliares'!$H$1:$Q$28,Calculadora!$J$2+1,FALSE)*IF(VLOOKUP($A90,'Tablas auxiliares'!$B$2:$C$6,2,FALSE)-Calculadora!$K$2=0,1,0)*IF($L$2=2,IFERROR(VLOOKUP(B90,'Tablas auxiliares'!$AB$2:$AH$27,7,FALSE),0),1)</f>
        <v>7</v>
      </c>
      <c r="H90" s="9">
        <f t="shared" si="11"/>
        <v>19</v>
      </c>
    </row>
    <row r="91" spans="1:8" x14ac:dyDescent="0.25">
      <c r="A91" s="9">
        <v>2018</v>
      </c>
      <c r="B91" t="s">
        <v>13</v>
      </c>
      <c r="C91" t="s">
        <v>25</v>
      </c>
      <c r="D91" s="9">
        <v>13</v>
      </c>
      <c r="E91" s="9">
        <v>2</v>
      </c>
      <c r="F91" s="9">
        <f>VLOOKUP(D91,'Tablas auxiliares'!$H$1:$Q$28,Calculadora!$J$2+1,FALSE)*IF(VLOOKUP($A91,'Tablas auxiliares'!$B$2:$C$6,2,FALSE)-Calculadora!$K$2=0,1,0)*IF($L$2=2,IFERROR(VLOOKUP(B91,'Tablas auxiliares'!$AB$2:$AH$27,7,FALSE),0),1)</f>
        <v>0</v>
      </c>
      <c r="G91" s="9">
        <f>VLOOKUP(E91,'Tablas auxiliares'!$H$1:$Q$28,Calculadora!$J$2+1,FALSE)*IF(VLOOKUP($A91,'Tablas auxiliares'!$B$2:$C$6,2,FALSE)-Calculadora!$K$2=0,1,0)*IF($L$2=2,IFERROR(VLOOKUP(B91,'Tablas auxiliares'!$AB$2:$AH$27,7,FALSE),0),1)</f>
        <v>10</v>
      </c>
      <c r="H91" s="9">
        <f t="shared" si="11"/>
        <v>10</v>
      </c>
    </row>
    <row r="92" spans="1:8" x14ac:dyDescent="0.25">
      <c r="A92" s="9">
        <v>2018</v>
      </c>
      <c r="B92" t="s">
        <v>13</v>
      </c>
      <c r="C92" t="s">
        <v>31</v>
      </c>
      <c r="D92" s="9">
        <v>16</v>
      </c>
      <c r="E92" s="9">
        <v>15</v>
      </c>
      <c r="F92" s="9">
        <f>VLOOKUP(D92,'Tablas auxiliares'!$H$1:$Q$28,Calculadora!$J$2+1,FALSE)*IF(VLOOKUP($A92,'Tablas auxiliares'!$B$2:$C$6,2,FALSE)-Calculadora!$K$2=0,1,0)*IF($L$2=2,IFERROR(VLOOKUP(B92,'Tablas auxiliares'!$AB$2:$AH$27,7,FALSE),0),1)</f>
        <v>0</v>
      </c>
      <c r="G92" s="9">
        <f>VLOOKUP(E92,'Tablas auxiliares'!$H$1:$Q$28,Calculadora!$J$2+1,FALSE)*IF(VLOOKUP($A92,'Tablas auxiliares'!$B$2:$C$6,2,FALSE)-Calculadora!$K$2=0,1,0)*IF($L$2=2,IFERROR(VLOOKUP(B92,'Tablas auxiliares'!$AB$2:$AH$27,7,FALSE),0),1)</f>
        <v>0</v>
      </c>
      <c r="H92" s="9">
        <f t="shared" si="11"/>
        <v>0</v>
      </c>
    </row>
    <row r="93" spans="1:8" x14ac:dyDescent="0.25">
      <c r="A93" s="9">
        <v>2018</v>
      </c>
      <c r="B93" t="s">
        <v>13</v>
      </c>
      <c r="C93" t="s">
        <v>66</v>
      </c>
      <c r="D93" s="9">
        <v>23</v>
      </c>
      <c r="E93" s="9">
        <v>12</v>
      </c>
      <c r="F93" s="9">
        <f>VLOOKUP(D93,'Tablas auxiliares'!$H$1:$Q$28,Calculadora!$J$2+1,FALSE)*IF(VLOOKUP($A93,'Tablas auxiliares'!$B$2:$C$6,2,FALSE)-Calculadora!$K$2=0,1,0)*IF($L$2=2,IFERROR(VLOOKUP(B93,'Tablas auxiliares'!$AB$2:$AH$27,7,FALSE),0),1)</f>
        <v>0</v>
      </c>
      <c r="G93" s="9">
        <f>VLOOKUP(E93,'Tablas auxiliares'!$H$1:$Q$28,Calculadora!$J$2+1,FALSE)*IF(VLOOKUP($A93,'Tablas auxiliares'!$B$2:$C$6,2,FALSE)-Calculadora!$K$2=0,1,0)*IF($L$2=2,IFERROR(VLOOKUP(B93,'Tablas auxiliares'!$AB$2:$AH$27,7,FALSE),0),1)</f>
        <v>0</v>
      </c>
      <c r="H93" s="9">
        <f t="shared" si="11"/>
        <v>0</v>
      </c>
    </row>
    <row r="94" spans="1:8" x14ac:dyDescent="0.25">
      <c r="A94" s="9">
        <v>2018</v>
      </c>
      <c r="B94" t="s">
        <v>13</v>
      </c>
      <c r="C94" t="s">
        <v>69</v>
      </c>
      <c r="D94" s="9">
        <v>17</v>
      </c>
      <c r="E94" s="9">
        <v>17</v>
      </c>
      <c r="F94" s="9">
        <f>VLOOKUP(D94,'Tablas auxiliares'!$H$1:$Q$28,Calculadora!$J$2+1,FALSE)*IF(VLOOKUP($A94,'Tablas auxiliares'!$B$2:$C$6,2,FALSE)-Calculadora!$K$2=0,1,0)*IF($L$2=2,IFERROR(VLOOKUP(B94,'Tablas auxiliares'!$AB$2:$AH$27,7,FALSE),0),1)</f>
        <v>0</v>
      </c>
      <c r="G94" s="9">
        <f>VLOOKUP(E94,'Tablas auxiliares'!$H$1:$Q$28,Calculadora!$J$2+1,FALSE)*IF(VLOOKUP($A94,'Tablas auxiliares'!$B$2:$C$6,2,FALSE)-Calculadora!$K$2=0,1,0)*IF($L$2=2,IFERROR(VLOOKUP(B94,'Tablas auxiliares'!$AB$2:$AH$27,7,FALSE),0),1)</f>
        <v>0</v>
      </c>
      <c r="H94" s="9">
        <f t="shared" si="11"/>
        <v>0</v>
      </c>
    </row>
    <row r="95" spans="1:8" x14ac:dyDescent="0.25">
      <c r="A95" s="9">
        <v>2018</v>
      </c>
      <c r="B95" t="s">
        <v>13</v>
      </c>
      <c r="C95" t="s">
        <v>61</v>
      </c>
      <c r="D95" s="9">
        <v>11</v>
      </c>
      <c r="E95" s="9">
        <v>25</v>
      </c>
      <c r="F95" s="9">
        <f>VLOOKUP(D95,'Tablas auxiliares'!$H$1:$Q$28,Calculadora!$J$2+1,FALSE)*IF(VLOOKUP($A95,'Tablas auxiliares'!$B$2:$C$6,2,FALSE)-Calculadora!$K$2=0,1,0)*IF($L$2=2,IFERROR(VLOOKUP(B95,'Tablas auxiliares'!$AB$2:$AH$27,7,FALSE),0),1)</f>
        <v>0</v>
      </c>
      <c r="G95" s="9">
        <f>VLOOKUP(E95,'Tablas auxiliares'!$H$1:$Q$28,Calculadora!$J$2+1,FALSE)*IF(VLOOKUP($A95,'Tablas auxiliares'!$B$2:$C$6,2,FALSE)-Calculadora!$K$2=0,1,0)*IF($L$2=2,IFERROR(VLOOKUP(B95,'Tablas auxiliares'!$AB$2:$AH$27,7,FALSE),0),1)</f>
        <v>0</v>
      </c>
      <c r="H95" s="9">
        <f t="shared" si="11"/>
        <v>0</v>
      </c>
    </row>
    <row r="96" spans="1:8" x14ac:dyDescent="0.25">
      <c r="A96" s="9">
        <v>2018</v>
      </c>
      <c r="B96" t="s">
        <v>13</v>
      </c>
      <c r="C96" t="s">
        <v>10</v>
      </c>
      <c r="D96" s="9">
        <v>24</v>
      </c>
      <c r="E96" s="9">
        <v>3</v>
      </c>
      <c r="F96" s="9">
        <f>VLOOKUP(D96,'Tablas auxiliares'!$H$1:$Q$28,Calculadora!$J$2+1,FALSE)*IF(VLOOKUP($A96,'Tablas auxiliares'!$B$2:$C$6,2,FALSE)-Calculadora!$K$2=0,1,0)*IF($L$2=2,IFERROR(VLOOKUP(B96,'Tablas auxiliares'!$AB$2:$AH$27,7,FALSE),0),1)</f>
        <v>0</v>
      </c>
      <c r="G96" s="9">
        <f>VLOOKUP(E96,'Tablas auxiliares'!$H$1:$Q$28,Calculadora!$J$2+1,FALSE)*IF(VLOOKUP($A96,'Tablas auxiliares'!$B$2:$C$6,2,FALSE)-Calculadora!$K$2=0,1,0)*IF($L$2=2,IFERROR(VLOOKUP(B96,'Tablas auxiliares'!$AB$2:$AH$27,7,FALSE),0),1)</f>
        <v>8</v>
      </c>
      <c r="H96" s="9">
        <f t="shared" si="11"/>
        <v>8</v>
      </c>
    </row>
    <row r="97" spans="1:8" x14ac:dyDescent="0.25">
      <c r="A97" s="9">
        <v>2018</v>
      </c>
      <c r="B97" t="s">
        <v>13</v>
      </c>
      <c r="C97" t="s">
        <v>89</v>
      </c>
      <c r="D97" s="9">
        <v>6</v>
      </c>
      <c r="E97" s="9">
        <v>20</v>
      </c>
      <c r="F97" s="9">
        <f>VLOOKUP(D97,'Tablas auxiliares'!$H$1:$Q$28,Calculadora!$J$2+1,FALSE)*IF(VLOOKUP($A97,'Tablas auxiliares'!$B$2:$C$6,2,FALSE)-Calculadora!$K$2=0,1,0)*IF($L$2=2,IFERROR(VLOOKUP(B97,'Tablas auxiliares'!$AB$2:$AH$27,7,FALSE),0),1)</f>
        <v>5</v>
      </c>
      <c r="G97" s="9">
        <f>VLOOKUP(E97,'Tablas auxiliares'!$H$1:$Q$28,Calculadora!$J$2+1,FALSE)*IF(VLOOKUP($A97,'Tablas auxiliares'!$B$2:$C$6,2,FALSE)-Calculadora!$K$2=0,1,0)*IF($L$2=2,IFERROR(VLOOKUP(B97,'Tablas auxiliares'!$AB$2:$AH$27,7,FALSE),0),1)</f>
        <v>0</v>
      </c>
      <c r="H97" s="9">
        <f t="shared" si="11"/>
        <v>5</v>
      </c>
    </row>
    <row r="98" spans="1:8" x14ac:dyDescent="0.25">
      <c r="A98" s="9">
        <v>2018</v>
      </c>
      <c r="B98" t="s">
        <v>13</v>
      </c>
      <c r="C98" t="s">
        <v>34</v>
      </c>
      <c r="D98" s="9">
        <v>15</v>
      </c>
      <c r="E98" s="9">
        <v>23</v>
      </c>
      <c r="F98" s="9">
        <f>VLOOKUP(D98,'Tablas auxiliares'!$H$1:$Q$28,Calculadora!$J$2+1,FALSE)*IF(VLOOKUP($A98,'Tablas auxiliares'!$B$2:$C$6,2,FALSE)-Calculadora!$K$2=0,1,0)*IF($L$2=2,IFERROR(VLOOKUP(B98,'Tablas auxiliares'!$AB$2:$AH$27,7,FALSE),0),1)</f>
        <v>0</v>
      </c>
      <c r="G98" s="9">
        <f>VLOOKUP(E98,'Tablas auxiliares'!$H$1:$Q$28,Calculadora!$J$2+1,FALSE)*IF(VLOOKUP($A98,'Tablas auxiliares'!$B$2:$C$6,2,FALSE)-Calculadora!$K$2=0,1,0)*IF($L$2=2,IFERROR(VLOOKUP(B98,'Tablas auxiliares'!$AB$2:$AH$27,7,FALSE),0),1)</f>
        <v>0</v>
      </c>
      <c r="H98" s="9">
        <f t="shared" si="11"/>
        <v>0</v>
      </c>
    </row>
    <row r="99" spans="1:8" x14ac:dyDescent="0.25">
      <c r="A99" s="9">
        <v>2018</v>
      </c>
      <c r="B99" t="s">
        <v>13</v>
      </c>
      <c r="C99" t="s">
        <v>26</v>
      </c>
      <c r="D99" s="9">
        <v>3</v>
      </c>
      <c r="E99" s="9">
        <v>18</v>
      </c>
      <c r="F99" s="9">
        <f>VLOOKUP(D99,'Tablas auxiliares'!$H$1:$Q$28,Calculadora!$J$2+1,FALSE)*IF(VLOOKUP($A99,'Tablas auxiliares'!$B$2:$C$6,2,FALSE)-Calculadora!$K$2=0,1,0)*IF($L$2=2,IFERROR(VLOOKUP(B99,'Tablas auxiliares'!$AB$2:$AH$27,7,FALSE),0),1)</f>
        <v>8</v>
      </c>
      <c r="G99" s="9">
        <f>VLOOKUP(E99,'Tablas auxiliares'!$H$1:$Q$28,Calculadora!$J$2+1,FALSE)*IF(VLOOKUP($A99,'Tablas auxiliares'!$B$2:$C$6,2,FALSE)-Calculadora!$K$2=0,1,0)*IF($L$2=2,IFERROR(VLOOKUP(B99,'Tablas auxiliares'!$AB$2:$AH$27,7,FALSE),0),1)</f>
        <v>0</v>
      </c>
      <c r="H99" s="9">
        <f t="shared" si="11"/>
        <v>8</v>
      </c>
    </row>
    <row r="100" spans="1:8" x14ac:dyDescent="0.25">
      <c r="A100" s="9">
        <v>2018</v>
      </c>
      <c r="B100" t="s">
        <v>13</v>
      </c>
      <c r="C100" t="s">
        <v>22</v>
      </c>
      <c r="D100" s="9">
        <v>10</v>
      </c>
      <c r="E100" s="9">
        <v>11</v>
      </c>
      <c r="F100" s="9">
        <f>VLOOKUP(D100,'Tablas auxiliares'!$H$1:$Q$28,Calculadora!$J$2+1,FALSE)*IF(VLOOKUP($A100,'Tablas auxiliares'!$B$2:$C$6,2,FALSE)-Calculadora!$K$2=0,1,0)*IF($L$2=2,IFERROR(VLOOKUP(B100,'Tablas auxiliares'!$AB$2:$AH$27,7,FALSE),0),1)</f>
        <v>1</v>
      </c>
      <c r="G100" s="9">
        <f>VLOOKUP(E100,'Tablas auxiliares'!$H$1:$Q$28,Calculadora!$J$2+1,FALSE)*IF(VLOOKUP($A100,'Tablas auxiliares'!$B$2:$C$6,2,FALSE)-Calculadora!$K$2=0,1,0)*IF($L$2=2,IFERROR(VLOOKUP(B100,'Tablas auxiliares'!$AB$2:$AH$27,7,FALSE),0),1)</f>
        <v>0</v>
      </c>
      <c r="H100" s="9">
        <f t="shared" si="11"/>
        <v>1</v>
      </c>
    </row>
    <row r="101" spans="1:8" x14ac:dyDescent="0.25">
      <c r="A101" s="9">
        <v>2018</v>
      </c>
      <c r="B101" t="s">
        <v>13</v>
      </c>
      <c r="C101" t="s">
        <v>36</v>
      </c>
      <c r="D101" s="9">
        <v>22</v>
      </c>
      <c r="E101" s="9">
        <v>22</v>
      </c>
      <c r="F101" s="9">
        <f>VLOOKUP(D101,'Tablas auxiliares'!$H$1:$Q$28,Calculadora!$J$2+1,FALSE)*IF(VLOOKUP($A101,'Tablas auxiliares'!$B$2:$C$6,2,FALSE)-Calculadora!$K$2=0,1,0)*IF($L$2=2,IFERROR(VLOOKUP(B101,'Tablas auxiliares'!$AB$2:$AH$27,7,FALSE),0),1)</f>
        <v>0</v>
      </c>
      <c r="G101" s="9">
        <f>VLOOKUP(E101,'Tablas auxiliares'!$H$1:$Q$28,Calculadora!$J$2+1,FALSE)*IF(VLOOKUP($A101,'Tablas auxiliares'!$B$2:$C$6,2,FALSE)-Calculadora!$K$2=0,1,0)*IF($L$2=2,IFERROR(VLOOKUP(B101,'Tablas auxiliares'!$AB$2:$AH$27,7,FALSE),0),1)</f>
        <v>0</v>
      </c>
      <c r="H101" s="9">
        <f t="shared" si="11"/>
        <v>0</v>
      </c>
    </row>
    <row r="102" spans="1:8" x14ac:dyDescent="0.25">
      <c r="A102" s="9">
        <v>2018</v>
      </c>
      <c r="B102" t="s">
        <v>13</v>
      </c>
      <c r="C102" t="s">
        <v>37</v>
      </c>
      <c r="D102" s="9">
        <v>20</v>
      </c>
      <c r="E102" s="9">
        <v>19</v>
      </c>
      <c r="F102" s="9">
        <f>VLOOKUP(D102,'Tablas auxiliares'!$H$1:$Q$28,Calculadora!$J$2+1,FALSE)*IF(VLOOKUP($A102,'Tablas auxiliares'!$B$2:$C$6,2,FALSE)-Calculadora!$K$2=0,1,0)*IF($L$2=2,IFERROR(VLOOKUP(B102,'Tablas auxiliares'!$AB$2:$AH$27,7,FALSE),0),1)</f>
        <v>0</v>
      </c>
      <c r="G102" s="9">
        <f>VLOOKUP(E102,'Tablas auxiliares'!$H$1:$Q$28,Calculadora!$J$2+1,FALSE)*IF(VLOOKUP($A102,'Tablas auxiliares'!$B$2:$C$6,2,FALSE)-Calculadora!$K$2=0,1,0)*IF($L$2=2,IFERROR(VLOOKUP(B102,'Tablas auxiliares'!$AB$2:$AH$27,7,FALSE),0),1)</f>
        <v>0</v>
      </c>
      <c r="H102" s="9">
        <f t="shared" si="11"/>
        <v>0</v>
      </c>
    </row>
    <row r="103" spans="1:8" x14ac:dyDescent="0.25">
      <c r="A103" s="9">
        <v>2018</v>
      </c>
      <c r="B103" t="s">
        <v>23</v>
      </c>
      <c r="C103" t="s">
        <v>6</v>
      </c>
      <c r="D103" s="9">
        <v>1</v>
      </c>
      <c r="E103" s="9">
        <v>19</v>
      </c>
      <c r="F103" s="9">
        <f>VLOOKUP(D103,'Tablas auxiliares'!$H$1:$Q$28,Calculadora!$J$2+1,FALSE)*IF(VLOOKUP($A103,'Tablas auxiliares'!$B$2:$C$6,2,FALSE)-Calculadora!$K$2=0,1,0)*IF($L$2=2,IFERROR(VLOOKUP(B103,'Tablas auxiliares'!$AB$2:$AH$27,7,FALSE),0),1)</f>
        <v>12</v>
      </c>
      <c r="G103" s="9">
        <f>VLOOKUP(E103,'Tablas auxiliares'!$H$1:$Q$28,Calculadora!$J$2+1,FALSE)*IF(VLOOKUP($A103,'Tablas auxiliares'!$B$2:$C$6,2,FALSE)-Calculadora!$K$2=0,1,0)*IF($L$2=2,IFERROR(VLOOKUP(B103,'Tablas auxiliares'!$AB$2:$AH$27,7,FALSE),0),1)</f>
        <v>0</v>
      </c>
      <c r="H103" s="9">
        <f t="shared" si="11"/>
        <v>12</v>
      </c>
    </row>
    <row r="104" spans="1:8" x14ac:dyDescent="0.25">
      <c r="A104" s="9">
        <v>2018</v>
      </c>
      <c r="B104" t="s">
        <v>23</v>
      </c>
      <c r="C104" t="s">
        <v>9</v>
      </c>
      <c r="D104" s="9">
        <v>19</v>
      </c>
      <c r="E104" s="9">
        <v>23</v>
      </c>
      <c r="F104" s="9">
        <f>VLOOKUP(D104,'Tablas auxiliares'!$H$1:$Q$28,Calculadora!$J$2+1,FALSE)*IF(VLOOKUP($A104,'Tablas auxiliares'!$B$2:$C$6,2,FALSE)-Calculadora!$K$2=0,1,0)*IF($L$2=2,IFERROR(VLOOKUP(B104,'Tablas auxiliares'!$AB$2:$AH$27,7,FALSE),0),1)</f>
        <v>0</v>
      </c>
      <c r="G104" s="9">
        <f>VLOOKUP(E104,'Tablas auxiliares'!$H$1:$Q$28,Calculadora!$J$2+1,FALSE)*IF(VLOOKUP($A104,'Tablas auxiliares'!$B$2:$C$6,2,FALSE)-Calculadora!$K$2=0,1,0)*IF($L$2=2,IFERROR(VLOOKUP(B104,'Tablas auxiliares'!$AB$2:$AH$27,7,FALSE),0),1)</f>
        <v>0</v>
      </c>
      <c r="H104" s="9">
        <f t="shared" si="11"/>
        <v>0</v>
      </c>
    </row>
    <row r="105" spans="1:8" x14ac:dyDescent="0.25">
      <c r="A105" s="9">
        <v>2018</v>
      </c>
      <c r="B105" t="s">
        <v>23</v>
      </c>
      <c r="C105" t="s">
        <v>13</v>
      </c>
      <c r="D105" s="9">
        <v>12</v>
      </c>
      <c r="E105" s="9">
        <v>15</v>
      </c>
      <c r="F105" s="9">
        <f>VLOOKUP(D105,'Tablas auxiliares'!$H$1:$Q$28,Calculadora!$J$2+1,FALSE)*IF(VLOOKUP($A105,'Tablas auxiliares'!$B$2:$C$6,2,FALSE)-Calculadora!$K$2=0,1,0)*IF($L$2=2,IFERROR(VLOOKUP(B105,'Tablas auxiliares'!$AB$2:$AH$27,7,FALSE),0),1)</f>
        <v>0</v>
      </c>
      <c r="G105" s="9">
        <f>VLOOKUP(E105,'Tablas auxiliares'!$H$1:$Q$28,Calculadora!$J$2+1,FALSE)*IF(VLOOKUP($A105,'Tablas auxiliares'!$B$2:$C$6,2,FALSE)-Calculadora!$K$2=0,1,0)*IF($L$2=2,IFERROR(VLOOKUP(B105,'Tablas auxiliares'!$AB$2:$AH$27,7,FALSE),0),1)</f>
        <v>0</v>
      </c>
      <c r="H105" s="9">
        <f t="shared" si="11"/>
        <v>0</v>
      </c>
    </row>
    <row r="106" spans="1:8" x14ac:dyDescent="0.25">
      <c r="A106" s="9">
        <v>2018</v>
      </c>
      <c r="B106" t="s">
        <v>23</v>
      </c>
      <c r="C106" t="s">
        <v>8</v>
      </c>
      <c r="D106" s="9">
        <v>6</v>
      </c>
      <c r="E106" s="9">
        <v>10</v>
      </c>
      <c r="F106" s="9">
        <f>VLOOKUP(D106,'Tablas auxiliares'!$H$1:$Q$28,Calculadora!$J$2+1,FALSE)*IF(VLOOKUP($A106,'Tablas auxiliares'!$B$2:$C$6,2,FALSE)-Calculadora!$K$2=0,1,0)*IF($L$2=2,IFERROR(VLOOKUP(B106,'Tablas auxiliares'!$AB$2:$AH$27,7,FALSE),0),1)</f>
        <v>5</v>
      </c>
      <c r="G106" s="9">
        <f>VLOOKUP(E106,'Tablas auxiliares'!$H$1:$Q$28,Calculadora!$J$2+1,FALSE)*IF(VLOOKUP($A106,'Tablas auxiliares'!$B$2:$C$6,2,FALSE)-Calculadora!$K$2=0,1,0)*IF($L$2=2,IFERROR(VLOOKUP(B106,'Tablas auxiliares'!$AB$2:$AH$27,7,FALSE),0),1)</f>
        <v>1</v>
      </c>
      <c r="H106" s="9">
        <f t="shared" si="11"/>
        <v>6</v>
      </c>
    </row>
    <row r="107" spans="1:8" x14ac:dyDescent="0.25">
      <c r="A107" s="9">
        <v>2018</v>
      </c>
      <c r="B107" t="s">
        <v>23</v>
      </c>
      <c r="C107" t="s">
        <v>30</v>
      </c>
      <c r="D107" s="9">
        <v>7</v>
      </c>
      <c r="E107" s="9">
        <v>2</v>
      </c>
      <c r="F107" s="9">
        <f>VLOOKUP(D107,'Tablas auxiliares'!$H$1:$Q$28,Calculadora!$J$2+1,FALSE)*IF(VLOOKUP($A107,'Tablas auxiliares'!$B$2:$C$6,2,FALSE)-Calculadora!$K$2=0,1,0)*IF($L$2=2,IFERROR(VLOOKUP(B107,'Tablas auxiliares'!$AB$2:$AH$27,7,FALSE),0),1)</f>
        <v>4</v>
      </c>
      <c r="G107" s="9">
        <f>VLOOKUP(E107,'Tablas auxiliares'!$H$1:$Q$28,Calculadora!$J$2+1,FALSE)*IF(VLOOKUP($A107,'Tablas auxiliares'!$B$2:$C$6,2,FALSE)-Calculadora!$K$2=0,1,0)*IF($L$2=2,IFERROR(VLOOKUP(B107,'Tablas auxiliares'!$AB$2:$AH$27,7,FALSE),0),1)</f>
        <v>10</v>
      </c>
      <c r="H107" s="9">
        <f t="shared" si="11"/>
        <v>14</v>
      </c>
    </row>
    <row r="108" spans="1:8" x14ac:dyDescent="0.25">
      <c r="A108" s="9">
        <v>2018</v>
      </c>
      <c r="B108" t="s">
        <v>23</v>
      </c>
      <c r="C108" t="s">
        <v>21</v>
      </c>
      <c r="D108" s="9">
        <v>16</v>
      </c>
      <c r="E108" s="9">
        <v>5</v>
      </c>
      <c r="F108" s="9">
        <f>VLOOKUP(D108,'Tablas auxiliares'!$H$1:$Q$28,Calculadora!$J$2+1,FALSE)*IF(VLOOKUP($A108,'Tablas auxiliares'!$B$2:$C$6,2,FALSE)-Calculadora!$K$2=0,1,0)*IF($L$2=2,IFERROR(VLOOKUP(B108,'Tablas auxiliares'!$AB$2:$AH$27,7,FALSE),0),1)</f>
        <v>0</v>
      </c>
      <c r="G108" s="9">
        <f>VLOOKUP(E108,'Tablas auxiliares'!$H$1:$Q$28,Calculadora!$J$2+1,FALSE)*IF(VLOOKUP($A108,'Tablas auxiliares'!$B$2:$C$6,2,FALSE)-Calculadora!$K$2=0,1,0)*IF($L$2=2,IFERROR(VLOOKUP(B108,'Tablas auxiliares'!$AB$2:$AH$27,7,FALSE),0),1)</f>
        <v>6</v>
      </c>
      <c r="H108" s="9">
        <f t="shared" si="11"/>
        <v>6</v>
      </c>
    </row>
    <row r="109" spans="1:8" x14ac:dyDescent="0.25">
      <c r="A109" s="9">
        <v>2018</v>
      </c>
      <c r="B109" t="s">
        <v>23</v>
      </c>
      <c r="C109" t="s">
        <v>67</v>
      </c>
      <c r="D109" s="9">
        <v>24</v>
      </c>
      <c r="E109" s="9">
        <v>13</v>
      </c>
      <c r="F109" s="9">
        <f>VLOOKUP(D109,'Tablas auxiliares'!$H$1:$Q$28,Calculadora!$J$2+1,FALSE)*IF(VLOOKUP($A109,'Tablas auxiliares'!$B$2:$C$6,2,FALSE)-Calculadora!$K$2=0,1,0)*IF($L$2=2,IFERROR(VLOOKUP(B109,'Tablas auxiliares'!$AB$2:$AH$27,7,FALSE),0),1)</f>
        <v>0</v>
      </c>
      <c r="G109" s="9">
        <f>VLOOKUP(E109,'Tablas auxiliares'!$H$1:$Q$28,Calculadora!$J$2+1,FALSE)*IF(VLOOKUP($A109,'Tablas auxiliares'!$B$2:$C$6,2,FALSE)-Calculadora!$K$2=0,1,0)*IF($L$2=2,IFERROR(VLOOKUP(B109,'Tablas auxiliares'!$AB$2:$AH$27,7,FALSE),0),1)</f>
        <v>0</v>
      </c>
      <c r="H109" s="9">
        <f t="shared" si="11"/>
        <v>0</v>
      </c>
    </row>
    <row r="110" spans="1:8" x14ac:dyDescent="0.25">
      <c r="A110" s="9">
        <v>2018</v>
      </c>
      <c r="B110" t="s">
        <v>23</v>
      </c>
      <c r="C110" t="s">
        <v>16</v>
      </c>
      <c r="D110" s="9">
        <v>8</v>
      </c>
      <c r="E110" s="9">
        <v>11</v>
      </c>
      <c r="F110" s="9">
        <f>VLOOKUP(D110,'Tablas auxiliares'!$H$1:$Q$28,Calculadora!$J$2+1,FALSE)*IF(VLOOKUP($A110,'Tablas auxiliares'!$B$2:$C$6,2,FALSE)-Calculadora!$K$2=0,1,0)*IF($L$2=2,IFERROR(VLOOKUP(B110,'Tablas auxiliares'!$AB$2:$AH$27,7,FALSE),0),1)</f>
        <v>3</v>
      </c>
      <c r="G110" s="9">
        <f>VLOOKUP(E110,'Tablas auxiliares'!$H$1:$Q$28,Calculadora!$J$2+1,FALSE)*IF(VLOOKUP($A110,'Tablas auxiliares'!$B$2:$C$6,2,FALSE)-Calculadora!$K$2=0,1,0)*IF($L$2=2,IFERROR(VLOOKUP(B110,'Tablas auxiliares'!$AB$2:$AH$27,7,FALSE),0),1)</f>
        <v>0</v>
      </c>
      <c r="H110" s="9">
        <f t="shared" si="11"/>
        <v>3</v>
      </c>
    </row>
    <row r="111" spans="1:8" x14ac:dyDescent="0.25">
      <c r="A111" s="9">
        <v>2018</v>
      </c>
      <c r="B111" t="s">
        <v>23</v>
      </c>
      <c r="C111" t="s">
        <v>87</v>
      </c>
      <c r="D111" s="9">
        <v>15</v>
      </c>
      <c r="E111" s="9">
        <v>22</v>
      </c>
      <c r="F111" s="9">
        <f>VLOOKUP(D111,'Tablas auxiliares'!$H$1:$Q$28,Calculadora!$J$2+1,FALSE)*IF(VLOOKUP($A111,'Tablas auxiliares'!$B$2:$C$6,2,FALSE)-Calculadora!$K$2=0,1,0)*IF($L$2=2,IFERROR(VLOOKUP(B111,'Tablas auxiliares'!$AB$2:$AH$27,7,FALSE),0),1)</f>
        <v>0</v>
      </c>
      <c r="G111" s="9">
        <f>VLOOKUP(E111,'Tablas auxiliares'!$H$1:$Q$28,Calculadora!$J$2+1,FALSE)*IF(VLOOKUP($A111,'Tablas auxiliares'!$B$2:$C$6,2,FALSE)-Calculadora!$K$2=0,1,0)*IF($L$2=2,IFERROR(VLOOKUP(B111,'Tablas auxiliares'!$AB$2:$AH$27,7,FALSE),0),1)</f>
        <v>0</v>
      </c>
      <c r="H111" s="9">
        <f t="shared" si="11"/>
        <v>0</v>
      </c>
    </row>
    <row r="112" spans="1:8" x14ac:dyDescent="0.25">
      <c r="A112" s="9">
        <v>2018</v>
      </c>
      <c r="B112" t="s">
        <v>23</v>
      </c>
      <c r="C112" t="s">
        <v>28</v>
      </c>
      <c r="D112" s="9">
        <v>21</v>
      </c>
      <c r="E112" s="9">
        <v>12</v>
      </c>
      <c r="F112" s="9">
        <f>VLOOKUP(D112,'Tablas auxiliares'!$H$1:$Q$28,Calculadora!$J$2+1,FALSE)*IF(VLOOKUP($A112,'Tablas auxiliares'!$B$2:$C$6,2,FALSE)-Calculadora!$K$2=0,1,0)*IF($L$2=2,IFERROR(VLOOKUP(B112,'Tablas auxiliares'!$AB$2:$AH$27,7,FALSE),0),1)</f>
        <v>0</v>
      </c>
      <c r="G112" s="9">
        <f>VLOOKUP(E112,'Tablas auxiliares'!$H$1:$Q$28,Calculadora!$J$2+1,FALSE)*IF(VLOOKUP($A112,'Tablas auxiliares'!$B$2:$C$6,2,FALSE)-Calculadora!$K$2=0,1,0)*IF($L$2=2,IFERROR(VLOOKUP(B112,'Tablas auxiliares'!$AB$2:$AH$27,7,FALSE),0),1)</f>
        <v>0</v>
      </c>
      <c r="H112" s="9">
        <f t="shared" si="11"/>
        <v>0</v>
      </c>
    </row>
    <row r="113" spans="1:8" x14ac:dyDescent="0.25">
      <c r="A113" s="9">
        <v>2018</v>
      </c>
      <c r="B113" t="s">
        <v>23</v>
      </c>
      <c r="C113" t="s">
        <v>27</v>
      </c>
      <c r="D113" s="9">
        <v>9</v>
      </c>
      <c r="E113" s="9">
        <v>8</v>
      </c>
      <c r="F113" s="9">
        <f>VLOOKUP(D113,'Tablas auxiliares'!$H$1:$Q$28,Calculadora!$J$2+1,FALSE)*IF(VLOOKUP($A113,'Tablas auxiliares'!$B$2:$C$6,2,FALSE)-Calculadora!$K$2=0,1,0)*IF($L$2=2,IFERROR(VLOOKUP(B113,'Tablas auxiliares'!$AB$2:$AH$27,7,FALSE),0),1)</f>
        <v>2</v>
      </c>
      <c r="G113" s="9">
        <f>VLOOKUP(E113,'Tablas auxiliares'!$H$1:$Q$28,Calculadora!$J$2+1,FALSE)*IF(VLOOKUP($A113,'Tablas auxiliares'!$B$2:$C$6,2,FALSE)-Calculadora!$K$2=0,1,0)*IF($L$2=2,IFERROR(VLOOKUP(B113,'Tablas auxiliares'!$AB$2:$AH$27,7,FALSE),0),1)</f>
        <v>3</v>
      </c>
      <c r="H113" s="9">
        <f t="shared" si="11"/>
        <v>5</v>
      </c>
    </row>
    <row r="114" spans="1:8" x14ac:dyDescent="0.25">
      <c r="A114" s="9">
        <v>2018</v>
      </c>
      <c r="B114" t="s">
        <v>23</v>
      </c>
      <c r="C114" t="s">
        <v>24</v>
      </c>
      <c r="D114" s="9">
        <v>3</v>
      </c>
      <c r="E114" s="9">
        <v>17</v>
      </c>
      <c r="F114" s="9">
        <f>VLOOKUP(D114,'Tablas auxiliares'!$H$1:$Q$28,Calculadora!$J$2+1,FALSE)*IF(VLOOKUP($A114,'Tablas auxiliares'!$B$2:$C$6,2,FALSE)-Calculadora!$K$2=0,1,0)*IF($L$2=2,IFERROR(VLOOKUP(B114,'Tablas auxiliares'!$AB$2:$AH$27,7,FALSE),0),1)</f>
        <v>8</v>
      </c>
      <c r="G114" s="9">
        <f>VLOOKUP(E114,'Tablas auxiliares'!$H$1:$Q$28,Calculadora!$J$2+1,FALSE)*IF(VLOOKUP($A114,'Tablas auxiliares'!$B$2:$C$6,2,FALSE)-Calculadora!$K$2=0,1,0)*IF($L$2=2,IFERROR(VLOOKUP(B114,'Tablas auxiliares'!$AB$2:$AH$27,7,FALSE),0),1)</f>
        <v>0</v>
      </c>
      <c r="H114" s="9">
        <f t="shared" si="11"/>
        <v>8</v>
      </c>
    </row>
    <row r="115" spans="1:8" x14ac:dyDescent="0.25">
      <c r="A115" s="9">
        <v>2018</v>
      </c>
      <c r="B115" t="s">
        <v>23</v>
      </c>
      <c r="C115" t="s">
        <v>88</v>
      </c>
      <c r="D115" s="9">
        <v>26</v>
      </c>
      <c r="E115" s="9">
        <v>20</v>
      </c>
      <c r="F115" s="9">
        <f>VLOOKUP(D115,'Tablas auxiliares'!$H$1:$Q$28,Calculadora!$J$2+1,FALSE)*IF(VLOOKUP($A115,'Tablas auxiliares'!$B$2:$C$6,2,FALSE)-Calculadora!$K$2=0,1,0)*IF($L$2=2,IFERROR(VLOOKUP(B115,'Tablas auxiliares'!$AB$2:$AH$27,7,FALSE),0),1)</f>
        <v>0</v>
      </c>
      <c r="G115" s="9">
        <f>VLOOKUP(E115,'Tablas auxiliares'!$H$1:$Q$28,Calculadora!$J$2+1,FALSE)*IF(VLOOKUP($A115,'Tablas auxiliares'!$B$2:$C$6,2,FALSE)-Calculadora!$K$2=0,1,0)*IF($L$2=2,IFERROR(VLOOKUP(B115,'Tablas auxiliares'!$AB$2:$AH$27,7,FALSE),0),1)</f>
        <v>0</v>
      </c>
      <c r="H115" s="9">
        <f t="shared" si="11"/>
        <v>0</v>
      </c>
    </row>
    <row r="116" spans="1:8" x14ac:dyDescent="0.25">
      <c r="A116" s="9">
        <v>2018</v>
      </c>
      <c r="B116" t="s">
        <v>23</v>
      </c>
      <c r="C116" t="s">
        <v>7</v>
      </c>
      <c r="D116" s="9">
        <v>10</v>
      </c>
      <c r="E116" s="9">
        <v>1</v>
      </c>
      <c r="F116" s="9">
        <f>VLOOKUP(D116,'Tablas auxiliares'!$H$1:$Q$28,Calculadora!$J$2+1,FALSE)*IF(VLOOKUP($A116,'Tablas auxiliares'!$B$2:$C$6,2,FALSE)-Calculadora!$K$2=0,1,0)*IF($L$2=2,IFERROR(VLOOKUP(B116,'Tablas auxiliares'!$AB$2:$AH$27,7,FALSE),0),1)</f>
        <v>1</v>
      </c>
      <c r="G116" s="9">
        <f>VLOOKUP(E116,'Tablas auxiliares'!$H$1:$Q$28,Calculadora!$J$2+1,FALSE)*IF(VLOOKUP($A116,'Tablas auxiliares'!$B$2:$C$6,2,FALSE)-Calculadora!$K$2=0,1,0)*IF($L$2=2,IFERROR(VLOOKUP(B116,'Tablas auxiliares'!$AB$2:$AH$27,7,FALSE),0),1)</f>
        <v>12</v>
      </c>
      <c r="H116" s="9">
        <f t="shared" si="11"/>
        <v>13</v>
      </c>
    </row>
    <row r="117" spans="1:8" x14ac:dyDescent="0.25">
      <c r="A117" s="9">
        <v>2018</v>
      </c>
      <c r="B117" t="s">
        <v>23</v>
      </c>
      <c r="C117" t="s">
        <v>25</v>
      </c>
      <c r="D117" s="9">
        <v>18</v>
      </c>
      <c r="E117" s="9">
        <v>6</v>
      </c>
      <c r="F117" s="9">
        <f>VLOOKUP(D117,'Tablas auxiliares'!$H$1:$Q$28,Calculadora!$J$2+1,FALSE)*IF(VLOOKUP($A117,'Tablas auxiliares'!$B$2:$C$6,2,FALSE)-Calculadora!$K$2=0,1,0)*IF($L$2=2,IFERROR(VLOOKUP(B117,'Tablas auxiliares'!$AB$2:$AH$27,7,FALSE),0),1)</f>
        <v>0</v>
      </c>
      <c r="G117" s="9">
        <f>VLOOKUP(E117,'Tablas auxiliares'!$H$1:$Q$28,Calculadora!$J$2+1,FALSE)*IF(VLOOKUP($A117,'Tablas auxiliares'!$B$2:$C$6,2,FALSE)-Calculadora!$K$2=0,1,0)*IF($L$2=2,IFERROR(VLOOKUP(B117,'Tablas auxiliares'!$AB$2:$AH$27,7,FALSE),0),1)</f>
        <v>5</v>
      </c>
      <c r="H117" s="9">
        <f t="shared" si="11"/>
        <v>5</v>
      </c>
    </row>
    <row r="118" spans="1:8" x14ac:dyDescent="0.25">
      <c r="A118" s="9">
        <v>2018</v>
      </c>
      <c r="B118" t="s">
        <v>23</v>
      </c>
      <c r="C118" t="s">
        <v>31</v>
      </c>
      <c r="D118" s="9">
        <v>20</v>
      </c>
      <c r="E118" s="9">
        <v>16</v>
      </c>
      <c r="F118" s="9">
        <f>VLOOKUP(D118,'Tablas auxiliares'!$H$1:$Q$28,Calculadora!$J$2+1,FALSE)*IF(VLOOKUP($A118,'Tablas auxiliares'!$B$2:$C$6,2,FALSE)-Calculadora!$K$2=0,1,0)*IF($L$2=2,IFERROR(VLOOKUP(B118,'Tablas auxiliares'!$AB$2:$AH$27,7,FALSE),0),1)</f>
        <v>0</v>
      </c>
      <c r="G118" s="9">
        <f>VLOOKUP(E118,'Tablas auxiliares'!$H$1:$Q$28,Calculadora!$J$2+1,FALSE)*IF(VLOOKUP($A118,'Tablas auxiliares'!$B$2:$C$6,2,FALSE)-Calculadora!$K$2=0,1,0)*IF($L$2=2,IFERROR(VLOOKUP(B118,'Tablas auxiliares'!$AB$2:$AH$27,7,FALSE),0),1)</f>
        <v>0</v>
      </c>
      <c r="H118" s="9">
        <f t="shared" si="11"/>
        <v>0</v>
      </c>
    </row>
    <row r="119" spans="1:8" x14ac:dyDescent="0.25">
      <c r="A119" s="9">
        <v>2018</v>
      </c>
      <c r="B119" t="s">
        <v>23</v>
      </c>
      <c r="C119" t="s">
        <v>66</v>
      </c>
      <c r="D119" s="9">
        <v>4</v>
      </c>
      <c r="E119" s="9">
        <v>7</v>
      </c>
      <c r="F119" s="9">
        <f>VLOOKUP(D119,'Tablas auxiliares'!$H$1:$Q$28,Calculadora!$J$2+1,FALSE)*IF(VLOOKUP($A119,'Tablas auxiliares'!$B$2:$C$6,2,FALSE)-Calculadora!$K$2=0,1,0)*IF($L$2=2,IFERROR(VLOOKUP(B119,'Tablas auxiliares'!$AB$2:$AH$27,7,FALSE),0),1)</f>
        <v>7</v>
      </c>
      <c r="G119" s="9">
        <f>VLOOKUP(E119,'Tablas auxiliares'!$H$1:$Q$28,Calculadora!$J$2+1,FALSE)*IF(VLOOKUP($A119,'Tablas auxiliares'!$B$2:$C$6,2,FALSE)-Calculadora!$K$2=0,1,0)*IF($L$2=2,IFERROR(VLOOKUP(B119,'Tablas auxiliares'!$AB$2:$AH$27,7,FALSE),0),1)</f>
        <v>4</v>
      </c>
      <c r="H119" s="9">
        <f t="shared" si="11"/>
        <v>11</v>
      </c>
    </row>
    <row r="120" spans="1:8" x14ac:dyDescent="0.25">
      <c r="A120" s="9">
        <v>2018</v>
      </c>
      <c r="B120" t="s">
        <v>23</v>
      </c>
      <c r="C120" t="s">
        <v>69</v>
      </c>
      <c r="D120" s="9">
        <v>13</v>
      </c>
      <c r="E120" s="9">
        <v>4</v>
      </c>
      <c r="F120" s="9">
        <f>VLOOKUP(D120,'Tablas auxiliares'!$H$1:$Q$28,Calculadora!$J$2+1,FALSE)*IF(VLOOKUP($A120,'Tablas auxiliares'!$B$2:$C$6,2,FALSE)-Calculadora!$K$2=0,1,0)*IF($L$2=2,IFERROR(VLOOKUP(B120,'Tablas auxiliares'!$AB$2:$AH$27,7,FALSE),0),1)</f>
        <v>0</v>
      </c>
      <c r="G120" s="9">
        <f>VLOOKUP(E120,'Tablas auxiliares'!$H$1:$Q$28,Calculadora!$J$2+1,FALSE)*IF(VLOOKUP($A120,'Tablas auxiliares'!$B$2:$C$6,2,FALSE)-Calculadora!$K$2=0,1,0)*IF($L$2=2,IFERROR(VLOOKUP(B120,'Tablas auxiliares'!$AB$2:$AH$27,7,FALSE),0),1)</f>
        <v>7</v>
      </c>
      <c r="H120" s="9">
        <f t="shared" si="11"/>
        <v>7</v>
      </c>
    </row>
    <row r="121" spans="1:8" x14ac:dyDescent="0.25">
      <c r="A121" s="9">
        <v>2018</v>
      </c>
      <c r="B121" t="s">
        <v>23</v>
      </c>
      <c r="C121" t="s">
        <v>61</v>
      </c>
      <c r="D121" s="9">
        <v>23</v>
      </c>
      <c r="E121" s="9">
        <v>26</v>
      </c>
      <c r="F121" s="9">
        <f>VLOOKUP(D121,'Tablas auxiliares'!$H$1:$Q$28,Calculadora!$J$2+1,FALSE)*IF(VLOOKUP($A121,'Tablas auxiliares'!$B$2:$C$6,2,FALSE)-Calculadora!$K$2=0,1,0)*IF($L$2=2,IFERROR(VLOOKUP(B121,'Tablas auxiliares'!$AB$2:$AH$27,7,FALSE),0),1)</f>
        <v>0</v>
      </c>
      <c r="G121" s="9">
        <f>VLOOKUP(E121,'Tablas auxiliares'!$H$1:$Q$28,Calculadora!$J$2+1,FALSE)*IF(VLOOKUP($A121,'Tablas auxiliares'!$B$2:$C$6,2,FALSE)-Calculadora!$K$2=0,1,0)*IF($L$2=2,IFERROR(VLOOKUP(B121,'Tablas auxiliares'!$AB$2:$AH$27,7,FALSE),0),1)</f>
        <v>0</v>
      </c>
      <c r="H121" s="9">
        <f t="shared" si="11"/>
        <v>0</v>
      </c>
    </row>
    <row r="122" spans="1:8" x14ac:dyDescent="0.25">
      <c r="A122" s="9">
        <v>2018</v>
      </c>
      <c r="B122" t="s">
        <v>23</v>
      </c>
      <c r="C122" t="s">
        <v>10</v>
      </c>
      <c r="D122" s="9">
        <v>2</v>
      </c>
      <c r="E122" s="9">
        <v>21</v>
      </c>
      <c r="F122" s="9">
        <f>VLOOKUP(D122,'Tablas auxiliares'!$H$1:$Q$28,Calculadora!$J$2+1,FALSE)*IF(VLOOKUP($A122,'Tablas auxiliares'!$B$2:$C$6,2,FALSE)-Calculadora!$K$2=0,1,0)*IF($L$2=2,IFERROR(VLOOKUP(B122,'Tablas auxiliares'!$AB$2:$AH$27,7,FALSE),0),1)</f>
        <v>10</v>
      </c>
      <c r="G122" s="9">
        <f>VLOOKUP(E122,'Tablas auxiliares'!$H$1:$Q$28,Calculadora!$J$2+1,FALSE)*IF(VLOOKUP($A122,'Tablas auxiliares'!$B$2:$C$6,2,FALSE)-Calculadora!$K$2=0,1,0)*IF($L$2=2,IFERROR(VLOOKUP(B122,'Tablas auxiliares'!$AB$2:$AH$27,7,FALSE),0),1)</f>
        <v>0</v>
      </c>
      <c r="H122" s="9">
        <f t="shared" si="11"/>
        <v>10</v>
      </c>
    </row>
    <row r="123" spans="1:8" x14ac:dyDescent="0.25">
      <c r="A123" s="9">
        <v>2018</v>
      </c>
      <c r="B123" t="s">
        <v>23</v>
      </c>
      <c r="C123" t="s">
        <v>89</v>
      </c>
      <c r="D123" s="9">
        <v>11</v>
      </c>
      <c r="E123" s="9">
        <v>25</v>
      </c>
      <c r="F123" s="9">
        <f>VLOOKUP(D123,'Tablas auxiliares'!$H$1:$Q$28,Calculadora!$J$2+1,FALSE)*IF(VLOOKUP($A123,'Tablas auxiliares'!$B$2:$C$6,2,FALSE)-Calculadora!$K$2=0,1,0)*IF($L$2=2,IFERROR(VLOOKUP(B123,'Tablas auxiliares'!$AB$2:$AH$27,7,FALSE),0),1)</f>
        <v>0</v>
      </c>
      <c r="G123" s="9">
        <f>VLOOKUP(E123,'Tablas auxiliares'!$H$1:$Q$28,Calculadora!$J$2+1,FALSE)*IF(VLOOKUP($A123,'Tablas auxiliares'!$B$2:$C$6,2,FALSE)-Calculadora!$K$2=0,1,0)*IF($L$2=2,IFERROR(VLOOKUP(B123,'Tablas auxiliares'!$AB$2:$AH$27,7,FALSE),0),1)</f>
        <v>0</v>
      </c>
      <c r="H123" s="9">
        <f t="shared" si="11"/>
        <v>0</v>
      </c>
    </row>
    <row r="124" spans="1:8" x14ac:dyDescent="0.25">
      <c r="A124" s="9">
        <v>2018</v>
      </c>
      <c r="B124" t="s">
        <v>23</v>
      </c>
      <c r="C124" t="s">
        <v>34</v>
      </c>
      <c r="D124" s="9">
        <v>14</v>
      </c>
      <c r="E124" s="9">
        <v>24</v>
      </c>
      <c r="F124" s="9">
        <f>VLOOKUP(D124,'Tablas auxiliares'!$H$1:$Q$28,Calculadora!$J$2+1,FALSE)*IF(VLOOKUP($A124,'Tablas auxiliares'!$B$2:$C$6,2,FALSE)-Calculadora!$K$2=0,1,0)*IF($L$2=2,IFERROR(VLOOKUP(B124,'Tablas auxiliares'!$AB$2:$AH$27,7,FALSE),0),1)</f>
        <v>0</v>
      </c>
      <c r="G124" s="9">
        <f>VLOOKUP(E124,'Tablas auxiliares'!$H$1:$Q$28,Calculadora!$J$2+1,FALSE)*IF(VLOOKUP($A124,'Tablas auxiliares'!$B$2:$C$6,2,FALSE)-Calculadora!$K$2=0,1,0)*IF($L$2=2,IFERROR(VLOOKUP(B124,'Tablas auxiliares'!$AB$2:$AH$27,7,FALSE),0),1)</f>
        <v>0</v>
      </c>
      <c r="H124" s="9">
        <f t="shared" si="11"/>
        <v>0</v>
      </c>
    </row>
    <row r="125" spans="1:8" x14ac:dyDescent="0.25">
      <c r="A125" s="9">
        <v>2018</v>
      </c>
      <c r="B125" t="s">
        <v>23</v>
      </c>
      <c r="C125" t="s">
        <v>26</v>
      </c>
      <c r="D125" s="9">
        <v>17</v>
      </c>
      <c r="E125" s="9">
        <v>9</v>
      </c>
      <c r="F125" s="9">
        <f>VLOOKUP(D125,'Tablas auxiliares'!$H$1:$Q$28,Calculadora!$J$2+1,FALSE)*IF(VLOOKUP($A125,'Tablas auxiliares'!$B$2:$C$6,2,FALSE)-Calculadora!$K$2=0,1,0)*IF($L$2=2,IFERROR(VLOOKUP(B125,'Tablas auxiliares'!$AB$2:$AH$27,7,FALSE),0),1)</f>
        <v>0</v>
      </c>
      <c r="G125" s="9">
        <f>VLOOKUP(E125,'Tablas auxiliares'!$H$1:$Q$28,Calculadora!$J$2+1,FALSE)*IF(VLOOKUP($A125,'Tablas auxiliares'!$B$2:$C$6,2,FALSE)-Calculadora!$K$2=0,1,0)*IF($L$2=2,IFERROR(VLOOKUP(B125,'Tablas auxiliares'!$AB$2:$AH$27,7,FALSE),0),1)</f>
        <v>2</v>
      </c>
      <c r="H125" s="9">
        <f t="shared" si="11"/>
        <v>2</v>
      </c>
    </row>
    <row r="126" spans="1:8" x14ac:dyDescent="0.25">
      <c r="A126" s="9">
        <v>2018</v>
      </c>
      <c r="B126" t="s">
        <v>23</v>
      </c>
      <c r="C126" t="s">
        <v>22</v>
      </c>
      <c r="D126" s="9">
        <v>25</v>
      </c>
      <c r="E126" s="9">
        <v>14</v>
      </c>
      <c r="F126" s="9">
        <f>VLOOKUP(D126,'Tablas auxiliares'!$H$1:$Q$28,Calculadora!$J$2+1,FALSE)*IF(VLOOKUP($A126,'Tablas auxiliares'!$B$2:$C$6,2,FALSE)-Calculadora!$K$2=0,1,0)*IF($L$2=2,IFERROR(VLOOKUP(B126,'Tablas auxiliares'!$AB$2:$AH$27,7,FALSE),0),1)</f>
        <v>0</v>
      </c>
      <c r="G126" s="9">
        <f>VLOOKUP(E126,'Tablas auxiliares'!$H$1:$Q$28,Calculadora!$J$2+1,FALSE)*IF(VLOOKUP($A126,'Tablas auxiliares'!$B$2:$C$6,2,FALSE)-Calculadora!$K$2=0,1,0)*IF($L$2=2,IFERROR(VLOOKUP(B126,'Tablas auxiliares'!$AB$2:$AH$27,7,FALSE),0),1)</f>
        <v>0</v>
      </c>
      <c r="H126" s="9">
        <f t="shared" si="11"/>
        <v>0</v>
      </c>
    </row>
    <row r="127" spans="1:8" x14ac:dyDescent="0.25">
      <c r="A127" s="9">
        <v>2018</v>
      </c>
      <c r="B127" t="s">
        <v>23</v>
      </c>
      <c r="C127" t="s">
        <v>36</v>
      </c>
      <c r="D127" s="9">
        <v>5</v>
      </c>
      <c r="E127" s="9">
        <v>3</v>
      </c>
      <c r="F127" s="9">
        <f>VLOOKUP(D127,'Tablas auxiliares'!$H$1:$Q$28,Calculadora!$J$2+1,FALSE)*IF(VLOOKUP($A127,'Tablas auxiliares'!$B$2:$C$6,2,FALSE)-Calculadora!$K$2=0,1,0)*IF($L$2=2,IFERROR(VLOOKUP(B127,'Tablas auxiliares'!$AB$2:$AH$27,7,FALSE),0),1)</f>
        <v>6</v>
      </c>
      <c r="G127" s="9">
        <f>VLOOKUP(E127,'Tablas auxiliares'!$H$1:$Q$28,Calculadora!$J$2+1,FALSE)*IF(VLOOKUP($A127,'Tablas auxiliares'!$B$2:$C$6,2,FALSE)-Calculadora!$K$2=0,1,0)*IF($L$2=2,IFERROR(VLOOKUP(B127,'Tablas auxiliares'!$AB$2:$AH$27,7,FALSE),0),1)</f>
        <v>8</v>
      </c>
      <c r="H127" s="9">
        <f t="shared" si="11"/>
        <v>14</v>
      </c>
    </row>
    <row r="128" spans="1:8" x14ac:dyDescent="0.25">
      <c r="A128" s="9">
        <v>2018</v>
      </c>
      <c r="B128" t="s">
        <v>23</v>
      </c>
      <c r="C128" t="s">
        <v>37</v>
      </c>
      <c r="D128" s="9">
        <v>22</v>
      </c>
      <c r="E128" s="9">
        <v>18</v>
      </c>
      <c r="F128" s="9">
        <f>VLOOKUP(D128,'Tablas auxiliares'!$H$1:$Q$28,Calculadora!$J$2+1,FALSE)*IF(VLOOKUP($A128,'Tablas auxiliares'!$B$2:$C$6,2,FALSE)-Calculadora!$K$2=0,1,0)*IF($L$2=2,IFERROR(VLOOKUP(B128,'Tablas auxiliares'!$AB$2:$AH$27,7,FALSE),0),1)</f>
        <v>0</v>
      </c>
      <c r="G128" s="9">
        <f>VLOOKUP(E128,'Tablas auxiliares'!$H$1:$Q$28,Calculadora!$J$2+1,FALSE)*IF(VLOOKUP($A128,'Tablas auxiliares'!$B$2:$C$6,2,FALSE)-Calculadora!$K$2=0,1,0)*IF($L$2=2,IFERROR(VLOOKUP(B128,'Tablas auxiliares'!$AB$2:$AH$27,7,FALSE),0),1)</f>
        <v>0</v>
      </c>
      <c r="H128" s="9">
        <f t="shared" si="11"/>
        <v>0</v>
      </c>
    </row>
    <row r="129" spans="1:8" x14ac:dyDescent="0.25">
      <c r="A129" s="9">
        <v>2018</v>
      </c>
      <c r="B129" t="s">
        <v>65</v>
      </c>
      <c r="C129" t="s">
        <v>6</v>
      </c>
      <c r="D129" s="9">
        <v>4</v>
      </c>
      <c r="E129" s="9">
        <v>24</v>
      </c>
      <c r="F129" s="9">
        <f>VLOOKUP(D129,'Tablas auxiliares'!$H$1:$Q$28,Calculadora!$J$2+1,FALSE)*IF(VLOOKUP($A129,'Tablas auxiliares'!$B$2:$C$6,2,FALSE)-Calculadora!$K$2=0,1,0)*IF($L$2=2,IFERROR(VLOOKUP(B129,'Tablas auxiliares'!$AB$2:$AH$27,7,FALSE),0),1)</f>
        <v>7</v>
      </c>
      <c r="G129" s="9">
        <f>VLOOKUP(E129,'Tablas auxiliares'!$H$1:$Q$28,Calculadora!$J$2+1,FALSE)*IF(VLOOKUP($A129,'Tablas auxiliares'!$B$2:$C$6,2,FALSE)-Calculadora!$K$2=0,1,0)*IF($L$2=2,IFERROR(VLOOKUP(B129,'Tablas auxiliares'!$AB$2:$AH$27,7,FALSE),0),1)</f>
        <v>0</v>
      </c>
      <c r="H129" s="9">
        <f t="shared" si="11"/>
        <v>7</v>
      </c>
    </row>
    <row r="130" spans="1:8" x14ac:dyDescent="0.25">
      <c r="A130" s="9">
        <v>2018</v>
      </c>
      <c r="B130" t="s">
        <v>65</v>
      </c>
      <c r="C130" t="s">
        <v>9</v>
      </c>
      <c r="D130" s="9">
        <v>9</v>
      </c>
      <c r="E130" s="9">
        <v>21</v>
      </c>
      <c r="F130" s="9">
        <f>VLOOKUP(D130,'Tablas auxiliares'!$H$1:$Q$28,Calculadora!$J$2+1,FALSE)*IF(VLOOKUP($A130,'Tablas auxiliares'!$B$2:$C$6,2,FALSE)-Calculadora!$K$2=0,1,0)*IF($L$2=2,IFERROR(VLOOKUP(B130,'Tablas auxiliares'!$AB$2:$AH$27,7,FALSE),0),1)</f>
        <v>2</v>
      </c>
      <c r="G130" s="9">
        <f>VLOOKUP(E130,'Tablas auxiliares'!$H$1:$Q$28,Calculadora!$J$2+1,FALSE)*IF(VLOOKUP($A130,'Tablas auxiliares'!$B$2:$C$6,2,FALSE)-Calculadora!$K$2=0,1,0)*IF($L$2=2,IFERROR(VLOOKUP(B130,'Tablas auxiliares'!$AB$2:$AH$27,7,FALSE),0),1)</f>
        <v>0</v>
      </c>
      <c r="H130" s="9">
        <f t="shared" si="11"/>
        <v>2</v>
      </c>
    </row>
    <row r="131" spans="1:8" x14ac:dyDescent="0.25">
      <c r="A131" s="9">
        <v>2018</v>
      </c>
      <c r="B131" t="s">
        <v>65</v>
      </c>
      <c r="C131" t="s">
        <v>13</v>
      </c>
      <c r="D131" s="9">
        <v>2</v>
      </c>
      <c r="E131" s="9">
        <v>12</v>
      </c>
      <c r="F131" s="9">
        <f>VLOOKUP(D131,'Tablas auxiliares'!$H$1:$Q$28,Calculadora!$J$2+1,FALSE)*IF(VLOOKUP($A131,'Tablas auxiliares'!$B$2:$C$6,2,FALSE)-Calculadora!$K$2=0,1,0)*IF($L$2=2,IFERROR(VLOOKUP(B131,'Tablas auxiliares'!$AB$2:$AH$27,7,FALSE),0),1)</f>
        <v>10</v>
      </c>
      <c r="G131" s="9">
        <f>VLOOKUP(E131,'Tablas auxiliares'!$H$1:$Q$28,Calculadora!$J$2+1,FALSE)*IF(VLOOKUP($A131,'Tablas auxiliares'!$B$2:$C$6,2,FALSE)-Calculadora!$K$2=0,1,0)*IF($L$2=2,IFERROR(VLOOKUP(B131,'Tablas auxiliares'!$AB$2:$AH$27,7,FALSE),0),1)</f>
        <v>0</v>
      </c>
      <c r="H131" s="9">
        <f t="shared" ref="H131:H194" si="12">IF($M$2=2,0,F131)+IF($M$2=3,0,G131)</f>
        <v>10</v>
      </c>
    </row>
    <row r="132" spans="1:8" x14ac:dyDescent="0.25">
      <c r="A132" s="9">
        <v>2018</v>
      </c>
      <c r="B132" t="s">
        <v>65</v>
      </c>
      <c r="C132" t="s">
        <v>8</v>
      </c>
      <c r="D132" s="9">
        <v>20</v>
      </c>
      <c r="E132" s="9">
        <v>10</v>
      </c>
      <c r="F132" s="9">
        <f>VLOOKUP(D132,'Tablas auxiliares'!$H$1:$Q$28,Calculadora!$J$2+1,FALSE)*IF(VLOOKUP($A132,'Tablas auxiliares'!$B$2:$C$6,2,FALSE)-Calculadora!$K$2=0,1,0)*IF($L$2=2,IFERROR(VLOOKUP(B132,'Tablas auxiliares'!$AB$2:$AH$27,7,FALSE),0),1)</f>
        <v>0</v>
      </c>
      <c r="G132" s="9">
        <f>VLOOKUP(E132,'Tablas auxiliares'!$H$1:$Q$28,Calculadora!$J$2+1,FALSE)*IF(VLOOKUP($A132,'Tablas auxiliares'!$B$2:$C$6,2,FALSE)-Calculadora!$K$2=0,1,0)*IF($L$2=2,IFERROR(VLOOKUP(B132,'Tablas auxiliares'!$AB$2:$AH$27,7,FALSE),0),1)</f>
        <v>1</v>
      </c>
      <c r="H132" s="9">
        <f t="shared" si="12"/>
        <v>1</v>
      </c>
    </row>
    <row r="133" spans="1:8" x14ac:dyDescent="0.25">
      <c r="A133" s="9">
        <v>2018</v>
      </c>
      <c r="B133" t="s">
        <v>65</v>
      </c>
      <c r="C133" t="s">
        <v>30</v>
      </c>
      <c r="D133" s="9">
        <v>1</v>
      </c>
      <c r="E133" s="9">
        <v>8</v>
      </c>
      <c r="F133" s="9">
        <f>VLOOKUP(D133,'Tablas auxiliares'!$H$1:$Q$28,Calculadora!$J$2+1,FALSE)*IF(VLOOKUP($A133,'Tablas auxiliares'!$B$2:$C$6,2,FALSE)-Calculadora!$K$2=0,1,0)*IF($L$2=2,IFERROR(VLOOKUP(B133,'Tablas auxiliares'!$AB$2:$AH$27,7,FALSE),0),1)</f>
        <v>12</v>
      </c>
      <c r="G133" s="9">
        <f>VLOOKUP(E133,'Tablas auxiliares'!$H$1:$Q$28,Calculadora!$J$2+1,FALSE)*IF(VLOOKUP($A133,'Tablas auxiliares'!$B$2:$C$6,2,FALSE)-Calculadora!$K$2=0,1,0)*IF($L$2=2,IFERROR(VLOOKUP(B133,'Tablas auxiliares'!$AB$2:$AH$27,7,FALSE),0),1)</f>
        <v>3</v>
      </c>
      <c r="H133" s="9">
        <f t="shared" si="12"/>
        <v>15</v>
      </c>
    </row>
    <row r="134" spans="1:8" x14ac:dyDescent="0.25">
      <c r="A134" s="9">
        <v>2018</v>
      </c>
      <c r="B134" t="s">
        <v>65</v>
      </c>
      <c r="C134" t="s">
        <v>21</v>
      </c>
      <c r="D134" s="9">
        <v>5</v>
      </c>
      <c r="E134" s="9">
        <v>6</v>
      </c>
      <c r="F134" s="9">
        <f>VLOOKUP(D134,'Tablas auxiliares'!$H$1:$Q$28,Calculadora!$J$2+1,FALSE)*IF(VLOOKUP($A134,'Tablas auxiliares'!$B$2:$C$6,2,FALSE)-Calculadora!$K$2=0,1,0)*IF($L$2=2,IFERROR(VLOOKUP(B134,'Tablas auxiliares'!$AB$2:$AH$27,7,FALSE),0),1)</f>
        <v>6</v>
      </c>
      <c r="G134" s="9">
        <f>VLOOKUP(E134,'Tablas auxiliares'!$H$1:$Q$28,Calculadora!$J$2+1,FALSE)*IF(VLOOKUP($A134,'Tablas auxiliares'!$B$2:$C$6,2,FALSE)-Calculadora!$K$2=0,1,0)*IF($L$2=2,IFERROR(VLOOKUP(B134,'Tablas auxiliares'!$AB$2:$AH$27,7,FALSE),0),1)</f>
        <v>5</v>
      </c>
      <c r="H134" s="9">
        <f t="shared" si="12"/>
        <v>11</v>
      </c>
    </row>
    <row r="135" spans="1:8" x14ac:dyDescent="0.25">
      <c r="A135" s="9">
        <v>2018</v>
      </c>
      <c r="B135" t="s">
        <v>65</v>
      </c>
      <c r="C135" t="s">
        <v>67</v>
      </c>
      <c r="D135" s="9">
        <v>8</v>
      </c>
      <c r="E135" s="9">
        <v>4</v>
      </c>
      <c r="F135" s="9">
        <f>VLOOKUP(D135,'Tablas auxiliares'!$H$1:$Q$28,Calculadora!$J$2+1,FALSE)*IF(VLOOKUP($A135,'Tablas auxiliares'!$B$2:$C$6,2,FALSE)-Calculadora!$K$2=0,1,0)*IF($L$2=2,IFERROR(VLOOKUP(B135,'Tablas auxiliares'!$AB$2:$AH$27,7,FALSE),0),1)</f>
        <v>3</v>
      </c>
      <c r="G135" s="9">
        <f>VLOOKUP(E135,'Tablas auxiliares'!$H$1:$Q$28,Calculadora!$J$2+1,FALSE)*IF(VLOOKUP($A135,'Tablas auxiliares'!$B$2:$C$6,2,FALSE)-Calculadora!$K$2=0,1,0)*IF($L$2=2,IFERROR(VLOOKUP(B135,'Tablas auxiliares'!$AB$2:$AH$27,7,FALSE),0),1)</f>
        <v>7</v>
      </c>
      <c r="H135" s="9">
        <f t="shared" si="12"/>
        <v>10</v>
      </c>
    </row>
    <row r="136" spans="1:8" x14ac:dyDescent="0.25">
      <c r="A136" s="9">
        <v>2018</v>
      </c>
      <c r="B136" t="s">
        <v>65</v>
      </c>
      <c r="C136" t="s">
        <v>16</v>
      </c>
      <c r="D136" s="9">
        <v>14</v>
      </c>
      <c r="E136" s="9">
        <v>16</v>
      </c>
      <c r="F136" s="9">
        <f>VLOOKUP(D136,'Tablas auxiliares'!$H$1:$Q$28,Calculadora!$J$2+1,FALSE)*IF(VLOOKUP($A136,'Tablas auxiliares'!$B$2:$C$6,2,FALSE)-Calculadora!$K$2=0,1,0)*IF($L$2=2,IFERROR(VLOOKUP(B136,'Tablas auxiliares'!$AB$2:$AH$27,7,FALSE),0),1)</f>
        <v>0</v>
      </c>
      <c r="G136" s="9">
        <f>VLOOKUP(E136,'Tablas auxiliares'!$H$1:$Q$28,Calculadora!$J$2+1,FALSE)*IF(VLOOKUP($A136,'Tablas auxiliares'!$B$2:$C$6,2,FALSE)-Calculadora!$K$2=0,1,0)*IF($L$2=2,IFERROR(VLOOKUP(B136,'Tablas auxiliares'!$AB$2:$AH$27,7,FALSE),0),1)</f>
        <v>0</v>
      </c>
      <c r="H136" s="9">
        <f t="shared" si="12"/>
        <v>0</v>
      </c>
    </row>
    <row r="137" spans="1:8" x14ac:dyDescent="0.25">
      <c r="A137" s="9">
        <v>2018</v>
      </c>
      <c r="B137" t="s">
        <v>65</v>
      </c>
      <c r="C137" t="s">
        <v>87</v>
      </c>
      <c r="D137" s="9">
        <v>25</v>
      </c>
      <c r="E137" s="9">
        <v>23</v>
      </c>
      <c r="F137" s="9">
        <f>VLOOKUP(D137,'Tablas auxiliares'!$H$1:$Q$28,Calculadora!$J$2+1,FALSE)*IF(VLOOKUP($A137,'Tablas auxiliares'!$B$2:$C$6,2,FALSE)-Calculadora!$K$2=0,1,0)*IF($L$2=2,IFERROR(VLOOKUP(B137,'Tablas auxiliares'!$AB$2:$AH$27,7,FALSE),0),1)</f>
        <v>0</v>
      </c>
      <c r="G137" s="9">
        <f>VLOOKUP(E137,'Tablas auxiliares'!$H$1:$Q$28,Calculadora!$J$2+1,FALSE)*IF(VLOOKUP($A137,'Tablas auxiliares'!$B$2:$C$6,2,FALSE)-Calculadora!$K$2=0,1,0)*IF($L$2=2,IFERROR(VLOOKUP(B137,'Tablas auxiliares'!$AB$2:$AH$27,7,FALSE),0),1)</f>
        <v>0</v>
      </c>
      <c r="H137" s="9">
        <f t="shared" si="12"/>
        <v>0</v>
      </c>
    </row>
    <row r="138" spans="1:8" x14ac:dyDescent="0.25">
      <c r="A138" s="9">
        <v>2018</v>
      </c>
      <c r="B138" t="s">
        <v>65</v>
      </c>
      <c r="C138" t="s">
        <v>28</v>
      </c>
      <c r="D138" s="9">
        <v>11</v>
      </c>
      <c r="E138" s="9">
        <v>15</v>
      </c>
      <c r="F138" s="9">
        <f>VLOOKUP(D138,'Tablas auxiliares'!$H$1:$Q$28,Calculadora!$J$2+1,FALSE)*IF(VLOOKUP($A138,'Tablas auxiliares'!$B$2:$C$6,2,FALSE)-Calculadora!$K$2=0,1,0)*IF($L$2=2,IFERROR(VLOOKUP(B138,'Tablas auxiliares'!$AB$2:$AH$27,7,FALSE),0),1)</f>
        <v>0</v>
      </c>
      <c r="G138" s="9">
        <f>VLOOKUP(E138,'Tablas auxiliares'!$H$1:$Q$28,Calculadora!$J$2+1,FALSE)*IF(VLOOKUP($A138,'Tablas auxiliares'!$B$2:$C$6,2,FALSE)-Calculadora!$K$2=0,1,0)*IF($L$2=2,IFERROR(VLOOKUP(B138,'Tablas auxiliares'!$AB$2:$AH$27,7,FALSE),0),1)</f>
        <v>0</v>
      </c>
      <c r="H138" s="9">
        <f t="shared" si="12"/>
        <v>0</v>
      </c>
    </row>
    <row r="139" spans="1:8" x14ac:dyDescent="0.25">
      <c r="A139" s="9">
        <v>2018</v>
      </c>
      <c r="B139" t="s">
        <v>65</v>
      </c>
      <c r="C139" t="s">
        <v>27</v>
      </c>
      <c r="D139" s="9">
        <v>18</v>
      </c>
      <c r="E139" s="9">
        <v>14</v>
      </c>
      <c r="F139" s="9">
        <f>VLOOKUP(D139,'Tablas auxiliares'!$H$1:$Q$28,Calculadora!$J$2+1,FALSE)*IF(VLOOKUP($A139,'Tablas auxiliares'!$B$2:$C$6,2,FALSE)-Calculadora!$K$2=0,1,0)*IF($L$2=2,IFERROR(VLOOKUP(B139,'Tablas auxiliares'!$AB$2:$AH$27,7,FALSE),0),1)</f>
        <v>0</v>
      </c>
      <c r="G139" s="9">
        <f>VLOOKUP(E139,'Tablas auxiliares'!$H$1:$Q$28,Calculadora!$J$2+1,FALSE)*IF(VLOOKUP($A139,'Tablas auxiliares'!$B$2:$C$6,2,FALSE)-Calculadora!$K$2=0,1,0)*IF($L$2=2,IFERROR(VLOOKUP(B139,'Tablas auxiliares'!$AB$2:$AH$27,7,FALSE),0),1)</f>
        <v>0</v>
      </c>
      <c r="H139" s="9">
        <f t="shared" si="12"/>
        <v>0</v>
      </c>
    </row>
    <row r="140" spans="1:8" x14ac:dyDescent="0.25">
      <c r="A140" s="9">
        <v>2018</v>
      </c>
      <c r="B140" t="s">
        <v>65</v>
      </c>
      <c r="C140" t="s">
        <v>24</v>
      </c>
      <c r="D140" s="9">
        <v>26</v>
      </c>
      <c r="E140" s="9">
        <v>9</v>
      </c>
      <c r="F140" s="9">
        <f>VLOOKUP(D140,'Tablas auxiliares'!$H$1:$Q$28,Calculadora!$J$2+1,FALSE)*IF(VLOOKUP($A140,'Tablas auxiliares'!$B$2:$C$6,2,FALSE)-Calculadora!$K$2=0,1,0)*IF($L$2=2,IFERROR(VLOOKUP(B140,'Tablas auxiliares'!$AB$2:$AH$27,7,FALSE),0),1)</f>
        <v>0</v>
      </c>
      <c r="G140" s="9">
        <f>VLOOKUP(E140,'Tablas auxiliares'!$H$1:$Q$28,Calculadora!$J$2+1,FALSE)*IF(VLOOKUP($A140,'Tablas auxiliares'!$B$2:$C$6,2,FALSE)-Calculadora!$K$2=0,1,0)*IF($L$2=2,IFERROR(VLOOKUP(B140,'Tablas auxiliares'!$AB$2:$AH$27,7,FALSE),0),1)</f>
        <v>2</v>
      </c>
      <c r="H140" s="9">
        <f t="shared" si="12"/>
        <v>2</v>
      </c>
    </row>
    <row r="141" spans="1:8" x14ac:dyDescent="0.25">
      <c r="A141" s="9">
        <v>2018</v>
      </c>
      <c r="B141" t="s">
        <v>65</v>
      </c>
      <c r="C141" t="s">
        <v>88</v>
      </c>
      <c r="D141" s="9">
        <v>12</v>
      </c>
      <c r="E141" s="9">
        <v>17</v>
      </c>
      <c r="F141" s="9">
        <f>VLOOKUP(D141,'Tablas auxiliares'!$H$1:$Q$28,Calculadora!$J$2+1,FALSE)*IF(VLOOKUP($A141,'Tablas auxiliares'!$B$2:$C$6,2,FALSE)-Calculadora!$K$2=0,1,0)*IF($L$2=2,IFERROR(VLOOKUP(B141,'Tablas auxiliares'!$AB$2:$AH$27,7,FALSE),0),1)</f>
        <v>0</v>
      </c>
      <c r="G141" s="9">
        <f>VLOOKUP(E141,'Tablas auxiliares'!$H$1:$Q$28,Calculadora!$J$2+1,FALSE)*IF(VLOOKUP($A141,'Tablas auxiliares'!$B$2:$C$6,2,FALSE)-Calculadora!$K$2=0,1,0)*IF($L$2=2,IFERROR(VLOOKUP(B141,'Tablas auxiliares'!$AB$2:$AH$27,7,FALSE),0),1)</f>
        <v>0</v>
      </c>
      <c r="H141" s="9">
        <f t="shared" si="12"/>
        <v>0</v>
      </c>
    </row>
    <row r="142" spans="1:8" x14ac:dyDescent="0.25">
      <c r="A142" s="9">
        <v>2018</v>
      </c>
      <c r="B142" t="s">
        <v>65</v>
      </c>
      <c r="C142" t="s">
        <v>7</v>
      </c>
      <c r="D142" s="9">
        <v>17</v>
      </c>
      <c r="E142" s="9">
        <v>3</v>
      </c>
      <c r="F142" s="9">
        <f>VLOOKUP(D142,'Tablas auxiliares'!$H$1:$Q$28,Calculadora!$J$2+1,FALSE)*IF(VLOOKUP($A142,'Tablas auxiliares'!$B$2:$C$6,2,FALSE)-Calculadora!$K$2=0,1,0)*IF($L$2=2,IFERROR(VLOOKUP(B142,'Tablas auxiliares'!$AB$2:$AH$27,7,FALSE),0),1)</f>
        <v>0</v>
      </c>
      <c r="G142" s="9">
        <f>VLOOKUP(E142,'Tablas auxiliares'!$H$1:$Q$28,Calculadora!$J$2+1,FALSE)*IF(VLOOKUP($A142,'Tablas auxiliares'!$B$2:$C$6,2,FALSE)-Calculadora!$K$2=0,1,0)*IF($L$2=2,IFERROR(VLOOKUP(B142,'Tablas auxiliares'!$AB$2:$AH$27,7,FALSE),0),1)</f>
        <v>8</v>
      </c>
      <c r="H142" s="9">
        <f t="shared" si="12"/>
        <v>8</v>
      </c>
    </row>
    <row r="143" spans="1:8" x14ac:dyDescent="0.25">
      <c r="A143" s="9">
        <v>2018</v>
      </c>
      <c r="B143" t="s">
        <v>65</v>
      </c>
      <c r="C143" t="s">
        <v>25</v>
      </c>
      <c r="D143" s="9">
        <v>19</v>
      </c>
      <c r="E143" s="9">
        <v>7</v>
      </c>
      <c r="F143" s="9">
        <f>VLOOKUP(D143,'Tablas auxiliares'!$H$1:$Q$28,Calculadora!$J$2+1,FALSE)*IF(VLOOKUP($A143,'Tablas auxiliares'!$B$2:$C$6,2,FALSE)-Calculadora!$K$2=0,1,0)*IF($L$2=2,IFERROR(VLOOKUP(B143,'Tablas auxiliares'!$AB$2:$AH$27,7,FALSE),0),1)</f>
        <v>0</v>
      </c>
      <c r="G143" s="9">
        <f>VLOOKUP(E143,'Tablas auxiliares'!$H$1:$Q$28,Calculadora!$J$2+1,FALSE)*IF(VLOOKUP($A143,'Tablas auxiliares'!$B$2:$C$6,2,FALSE)-Calculadora!$K$2=0,1,0)*IF($L$2=2,IFERROR(VLOOKUP(B143,'Tablas auxiliares'!$AB$2:$AH$27,7,FALSE),0),1)</f>
        <v>4</v>
      </c>
      <c r="H143" s="9">
        <f t="shared" si="12"/>
        <v>4</v>
      </c>
    </row>
    <row r="144" spans="1:8" x14ac:dyDescent="0.25">
      <c r="A144" s="9">
        <v>2018</v>
      </c>
      <c r="B144" t="s">
        <v>65</v>
      </c>
      <c r="C144" t="s">
        <v>31</v>
      </c>
      <c r="D144" s="9">
        <v>6</v>
      </c>
      <c r="E144" s="9">
        <v>11</v>
      </c>
      <c r="F144" s="9">
        <f>VLOOKUP(D144,'Tablas auxiliares'!$H$1:$Q$28,Calculadora!$J$2+1,FALSE)*IF(VLOOKUP($A144,'Tablas auxiliares'!$B$2:$C$6,2,FALSE)-Calculadora!$K$2=0,1,0)*IF($L$2=2,IFERROR(VLOOKUP(B144,'Tablas auxiliares'!$AB$2:$AH$27,7,FALSE),0),1)</f>
        <v>5</v>
      </c>
      <c r="G144" s="9">
        <f>VLOOKUP(E144,'Tablas auxiliares'!$H$1:$Q$28,Calculadora!$J$2+1,FALSE)*IF(VLOOKUP($A144,'Tablas auxiliares'!$B$2:$C$6,2,FALSE)-Calculadora!$K$2=0,1,0)*IF($L$2=2,IFERROR(VLOOKUP(B144,'Tablas auxiliares'!$AB$2:$AH$27,7,FALSE),0),1)</f>
        <v>0</v>
      </c>
      <c r="H144" s="9">
        <f t="shared" si="12"/>
        <v>5</v>
      </c>
    </row>
    <row r="145" spans="1:8" x14ac:dyDescent="0.25">
      <c r="A145" s="9">
        <v>2018</v>
      </c>
      <c r="B145" t="s">
        <v>65</v>
      </c>
      <c r="C145" t="s">
        <v>66</v>
      </c>
      <c r="D145" s="9">
        <v>22</v>
      </c>
      <c r="E145" s="9">
        <v>5</v>
      </c>
      <c r="F145" s="9">
        <f>VLOOKUP(D145,'Tablas auxiliares'!$H$1:$Q$28,Calculadora!$J$2+1,FALSE)*IF(VLOOKUP($A145,'Tablas auxiliares'!$B$2:$C$6,2,FALSE)-Calculadora!$K$2=0,1,0)*IF($L$2=2,IFERROR(VLOOKUP(B145,'Tablas auxiliares'!$AB$2:$AH$27,7,FALSE),0),1)</f>
        <v>0</v>
      </c>
      <c r="G145" s="9">
        <f>VLOOKUP(E145,'Tablas auxiliares'!$H$1:$Q$28,Calculadora!$J$2+1,FALSE)*IF(VLOOKUP($A145,'Tablas auxiliares'!$B$2:$C$6,2,FALSE)-Calculadora!$K$2=0,1,0)*IF($L$2=2,IFERROR(VLOOKUP(B145,'Tablas auxiliares'!$AB$2:$AH$27,7,FALSE),0),1)</f>
        <v>6</v>
      </c>
      <c r="H145" s="9">
        <f t="shared" si="12"/>
        <v>6</v>
      </c>
    </row>
    <row r="146" spans="1:8" x14ac:dyDescent="0.25">
      <c r="A146" s="9">
        <v>2018</v>
      </c>
      <c r="B146" t="s">
        <v>65</v>
      </c>
      <c r="C146" t="s">
        <v>69</v>
      </c>
      <c r="D146" s="9">
        <v>3</v>
      </c>
      <c r="E146" s="9">
        <v>2</v>
      </c>
      <c r="F146" s="9">
        <f>VLOOKUP(D146,'Tablas auxiliares'!$H$1:$Q$28,Calculadora!$J$2+1,FALSE)*IF(VLOOKUP($A146,'Tablas auxiliares'!$B$2:$C$6,2,FALSE)-Calculadora!$K$2=0,1,0)*IF($L$2=2,IFERROR(VLOOKUP(B146,'Tablas auxiliares'!$AB$2:$AH$27,7,FALSE),0),1)</f>
        <v>8</v>
      </c>
      <c r="G146" s="9">
        <f>VLOOKUP(E146,'Tablas auxiliares'!$H$1:$Q$28,Calculadora!$J$2+1,FALSE)*IF(VLOOKUP($A146,'Tablas auxiliares'!$B$2:$C$6,2,FALSE)-Calculadora!$K$2=0,1,0)*IF($L$2=2,IFERROR(VLOOKUP(B146,'Tablas auxiliares'!$AB$2:$AH$27,7,FALSE),0),1)</f>
        <v>10</v>
      </c>
      <c r="H146" s="9">
        <f t="shared" si="12"/>
        <v>18</v>
      </c>
    </row>
    <row r="147" spans="1:8" x14ac:dyDescent="0.25">
      <c r="A147" s="9">
        <v>2018</v>
      </c>
      <c r="B147" t="s">
        <v>65</v>
      </c>
      <c r="C147" t="s">
        <v>61</v>
      </c>
      <c r="D147" s="9">
        <v>24</v>
      </c>
      <c r="E147" s="9">
        <v>25</v>
      </c>
      <c r="F147" s="9">
        <f>VLOOKUP(D147,'Tablas auxiliares'!$H$1:$Q$28,Calculadora!$J$2+1,FALSE)*IF(VLOOKUP($A147,'Tablas auxiliares'!$B$2:$C$6,2,FALSE)-Calculadora!$K$2=0,1,0)*IF($L$2=2,IFERROR(VLOOKUP(B147,'Tablas auxiliares'!$AB$2:$AH$27,7,FALSE),0),1)</f>
        <v>0</v>
      </c>
      <c r="G147" s="9">
        <f>VLOOKUP(E147,'Tablas auxiliares'!$H$1:$Q$28,Calculadora!$J$2+1,FALSE)*IF(VLOOKUP($A147,'Tablas auxiliares'!$B$2:$C$6,2,FALSE)-Calculadora!$K$2=0,1,0)*IF($L$2=2,IFERROR(VLOOKUP(B147,'Tablas auxiliares'!$AB$2:$AH$27,7,FALSE),0),1)</f>
        <v>0</v>
      </c>
      <c r="H147" s="9">
        <f t="shared" si="12"/>
        <v>0</v>
      </c>
    </row>
    <row r="148" spans="1:8" x14ac:dyDescent="0.25">
      <c r="A148" s="9">
        <v>2018</v>
      </c>
      <c r="B148" t="s">
        <v>65</v>
      </c>
      <c r="C148" t="s">
        <v>10</v>
      </c>
      <c r="D148" s="9">
        <v>23</v>
      </c>
      <c r="E148" s="9">
        <v>20</v>
      </c>
      <c r="F148" s="9">
        <f>VLOOKUP(D148,'Tablas auxiliares'!$H$1:$Q$28,Calculadora!$J$2+1,FALSE)*IF(VLOOKUP($A148,'Tablas auxiliares'!$B$2:$C$6,2,FALSE)-Calculadora!$K$2=0,1,0)*IF($L$2=2,IFERROR(VLOOKUP(B148,'Tablas auxiliares'!$AB$2:$AH$27,7,FALSE),0),1)</f>
        <v>0</v>
      </c>
      <c r="G148" s="9">
        <f>VLOOKUP(E148,'Tablas auxiliares'!$H$1:$Q$28,Calculadora!$J$2+1,FALSE)*IF(VLOOKUP($A148,'Tablas auxiliares'!$B$2:$C$6,2,FALSE)-Calculadora!$K$2=0,1,0)*IF($L$2=2,IFERROR(VLOOKUP(B148,'Tablas auxiliares'!$AB$2:$AH$27,7,FALSE),0),1)</f>
        <v>0</v>
      </c>
      <c r="H148" s="9">
        <f t="shared" si="12"/>
        <v>0</v>
      </c>
    </row>
    <row r="149" spans="1:8" x14ac:dyDescent="0.25">
      <c r="A149" s="9">
        <v>2018</v>
      </c>
      <c r="B149" t="s">
        <v>65</v>
      </c>
      <c r="C149" t="s">
        <v>89</v>
      </c>
      <c r="D149" s="9">
        <v>7</v>
      </c>
      <c r="E149" s="9">
        <v>18</v>
      </c>
      <c r="F149" s="9">
        <f>VLOOKUP(D149,'Tablas auxiliares'!$H$1:$Q$28,Calculadora!$J$2+1,FALSE)*IF(VLOOKUP($A149,'Tablas auxiliares'!$B$2:$C$6,2,FALSE)-Calculadora!$K$2=0,1,0)*IF($L$2=2,IFERROR(VLOOKUP(B149,'Tablas auxiliares'!$AB$2:$AH$27,7,FALSE),0),1)</f>
        <v>4</v>
      </c>
      <c r="G149" s="9">
        <f>VLOOKUP(E149,'Tablas auxiliares'!$H$1:$Q$28,Calculadora!$J$2+1,FALSE)*IF(VLOOKUP($A149,'Tablas auxiliares'!$B$2:$C$6,2,FALSE)-Calculadora!$K$2=0,1,0)*IF($L$2=2,IFERROR(VLOOKUP(B149,'Tablas auxiliares'!$AB$2:$AH$27,7,FALSE),0),1)</f>
        <v>0</v>
      </c>
      <c r="H149" s="9">
        <f t="shared" si="12"/>
        <v>4</v>
      </c>
    </row>
    <row r="150" spans="1:8" x14ac:dyDescent="0.25">
      <c r="A150" s="9">
        <v>2018</v>
      </c>
      <c r="B150" t="s">
        <v>65</v>
      </c>
      <c r="C150" t="s">
        <v>34</v>
      </c>
      <c r="D150" s="9">
        <v>21</v>
      </c>
      <c r="E150" s="9">
        <v>26</v>
      </c>
      <c r="F150" s="9">
        <f>VLOOKUP(D150,'Tablas auxiliares'!$H$1:$Q$28,Calculadora!$J$2+1,FALSE)*IF(VLOOKUP($A150,'Tablas auxiliares'!$B$2:$C$6,2,FALSE)-Calculadora!$K$2=0,1,0)*IF($L$2=2,IFERROR(VLOOKUP(B150,'Tablas auxiliares'!$AB$2:$AH$27,7,FALSE),0),1)</f>
        <v>0</v>
      </c>
      <c r="G150" s="9">
        <f>VLOOKUP(E150,'Tablas auxiliares'!$H$1:$Q$28,Calculadora!$J$2+1,FALSE)*IF(VLOOKUP($A150,'Tablas auxiliares'!$B$2:$C$6,2,FALSE)-Calculadora!$K$2=0,1,0)*IF($L$2=2,IFERROR(VLOOKUP(B150,'Tablas auxiliares'!$AB$2:$AH$27,7,FALSE),0),1)</f>
        <v>0</v>
      </c>
      <c r="H150" s="9">
        <f t="shared" si="12"/>
        <v>0</v>
      </c>
    </row>
    <row r="151" spans="1:8" x14ac:dyDescent="0.25">
      <c r="A151" s="9">
        <v>2018</v>
      </c>
      <c r="B151" t="s">
        <v>65</v>
      </c>
      <c r="C151" t="s">
        <v>26</v>
      </c>
      <c r="D151" s="9">
        <v>10</v>
      </c>
      <c r="E151" s="9">
        <v>13</v>
      </c>
      <c r="F151" s="9">
        <f>VLOOKUP(D151,'Tablas auxiliares'!$H$1:$Q$28,Calculadora!$J$2+1,FALSE)*IF(VLOOKUP($A151,'Tablas auxiliares'!$B$2:$C$6,2,FALSE)-Calculadora!$K$2=0,1,0)*IF($L$2=2,IFERROR(VLOOKUP(B151,'Tablas auxiliares'!$AB$2:$AH$27,7,FALSE),0),1)</f>
        <v>1</v>
      </c>
      <c r="G151" s="9">
        <f>VLOOKUP(E151,'Tablas auxiliares'!$H$1:$Q$28,Calculadora!$J$2+1,FALSE)*IF(VLOOKUP($A151,'Tablas auxiliares'!$B$2:$C$6,2,FALSE)-Calculadora!$K$2=0,1,0)*IF($L$2=2,IFERROR(VLOOKUP(B151,'Tablas auxiliares'!$AB$2:$AH$27,7,FALSE),0),1)</f>
        <v>0</v>
      </c>
      <c r="H151" s="9">
        <f t="shared" si="12"/>
        <v>1</v>
      </c>
    </row>
    <row r="152" spans="1:8" x14ac:dyDescent="0.25">
      <c r="A152" s="9">
        <v>2018</v>
      </c>
      <c r="B152" t="s">
        <v>65</v>
      </c>
      <c r="C152" t="s">
        <v>22</v>
      </c>
      <c r="D152" s="9">
        <v>13</v>
      </c>
      <c r="E152" s="9">
        <v>19</v>
      </c>
      <c r="F152" s="9">
        <f>VLOOKUP(D152,'Tablas auxiliares'!$H$1:$Q$28,Calculadora!$J$2+1,FALSE)*IF(VLOOKUP($A152,'Tablas auxiliares'!$B$2:$C$6,2,FALSE)-Calculadora!$K$2=0,1,0)*IF($L$2=2,IFERROR(VLOOKUP(B152,'Tablas auxiliares'!$AB$2:$AH$27,7,FALSE),0),1)</f>
        <v>0</v>
      </c>
      <c r="G152" s="9">
        <f>VLOOKUP(E152,'Tablas auxiliares'!$H$1:$Q$28,Calculadora!$J$2+1,FALSE)*IF(VLOOKUP($A152,'Tablas auxiliares'!$B$2:$C$6,2,FALSE)-Calculadora!$K$2=0,1,0)*IF($L$2=2,IFERROR(VLOOKUP(B152,'Tablas auxiliares'!$AB$2:$AH$27,7,FALSE),0),1)</f>
        <v>0</v>
      </c>
      <c r="H152" s="9">
        <f t="shared" si="12"/>
        <v>0</v>
      </c>
    </row>
    <row r="153" spans="1:8" x14ac:dyDescent="0.25">
      <c r="A153" s="9">
        <v>2018</v>
      </c>
      <c r="B153" t="s">
        <v>65</v>
      </c>
      <c r="C153" t="s">
        <v>36</v>
      </c>
      <c r="D153" s="9">
        <v>15</v>
      </c>
      <c r="E153" s="9">
        <v>1</v>
      </c>
      <c r="F153" s="9">
        <f>VLOOKUP(D153,'Tablas auxiliares'!$H$1:$Q$28,Calculadora!$J$2+1,FALSE)*IF(VLOOKUP($A153,'Tablas auxiliares'!$B$2:$C$6,2,FALSE)-Calculadora!$K$2=0,1,0)*IF($L$2=2,IFERROR(VLOOKUP(B153,'Tablas auxiliares'!$AB$2:$AH$27,7,FALSE),0),1)</f>
        <v>0</v>
      </c>
      <c r="G153" s="9">
        <f>VLOOKUP(E153,'Tablas auxiliares'!$H$1:$Q$28,Calculadora!$J$2+1,FALSE)*IF(VLOOKUP($A153,'Tablas auxiliares'!$B$2:$C$6,2,FALSE)-Calculadora!$K$2=0,1,0)*IF($L$2=2,IFERROR(VLOOKUP(B153,'Tablas auxiliares'!$AB$2:$AH$27,7,FALSE),0),1)</f>
        <v>12</v>
      </c>
      <c r="H153" s="9">
        <f t="shared" si="12"/>
        <v>12</v>
      </c>
    </row>
    <row r="154" spans="1:8" x14ac:dyDescent="0.25">
      <c r="A154" s="9">
        <v>2018</v>
      </c>
      <c r="B154" t="s">
        <v>65</v>
      </c>
      <c r="C154" t="s">
        <v>37</v>
      </c>
      <c r="D154" s="9">
        <v>16</v>
      </c>
      <c r="E154" s="9">
        <v>22</v>
      </c>
      <c r="F154" s="9">
        <f>VLOOKUP(D154,'Tablas auxiliares'!$H$1:$Q$28,Calculadora!$J$2+1,FALSE)*IF(VLOOKUP($A154,'Tablas auxiliares'!$B$2:$C$6,2,FALSE)-Calculadora!$K$2=0,1,0)*IF($L$2=2,IFERROR(VLOOKUP(B154,'Tablas auxiliares'!$AB$2:$AH$27,7,FALSE),0),1)</f>
        <v>0</v>
      </c>
      <c r="G154" s="9">
        <f>VLOOKUP(E154,'Tablas auxiliares'!$H$1:$Q$28,Calculadora!$J$2+1,FALSE)*IF(VLOOKUP($A154,'Tablas auxiliares'!$B$2:$C$6,2,FALSE)-Calculadora!$K$2=0,1,0)*IF($L$2=2,IFERROR(VLOOKUP(B154,'Tablas auxiliares'!$AB$2:$AH$27,7,FALSE),0),1)</f>
        <v>0</v>
      </c>
      <c r="H154" s="9">
        <f t="shared" si="12"/>
        <v>0</v>
      </c>
    </row>
    <row r="155" spans="1:8" x14ac:dyDescent="0.25">
      <c r="A155" s="9">
        <v>2018</v>
      </c>
      <c r="B155" t="s">
        <v>20</v>
      </c>
      <c r="C155" t="s">
        <v>6</v>
      </c>
      <c r="D155" s="9">
        <v>9</v>
      </c>
      <c r="E155" s="9">
        <v>13</v>
      </c>
      <c r="F155" s="9">
        <f>VLOOKUP(D155,'Tablas auxiliares'!$H$1:$Q$28,Calculadora!$J$2+1,FALSE)*IF(VLOOKUP($A155,'Tablas auxiliares'!$B$2:$C$6,2,FALSE)-Calculadora!$K$2=0,1,0)*IF($L$2=2,IFERROR(VLOOKUP(B155,'Tablas auxiliares'!$AB$2:$AH$27,7,FALSE),0),1)</f>
        <v>2</v>
      </c>
      <c r="G155" s="9">
        <f>VLOOKUP(E155,'Tablas auxiliares'!$H$1:$Q$28,Calculadora!$J$2+1,FALSE)*IF(VLOOKUP($A155,'Tablas auxiliares'!$B$2:$C$6,2,FALSE)-Calculadora!$K$2=0,1,0)*IF($L$2=2,IFERROR(VLOOKUP(B155,'Tablas auxiliares'!$AB$2:$AH$27,7,FALSE),0),1)</f>
        <v>0</v>
      </c>
      <c r="H155" s="9">
        <f t="shared" si="12"/>
        <v>2</v>
      </c>
    </row>
    <row r="156" spans="1:8" x14ac:dyDescent="0.25">
      <c r="A156" s="9">
        <v>2018</v>
      </c>
      <c r="B156" t="s">
        <v>20</v>
      </c>
      <c r="C156" t="s">
        <v>9</v>
      </c>
      <c r="D156" s="9">
        <v>21</v>
      </c>
      <c r="E156" s="9">
        <v>21</v>
      </c>
      <c r="F156" s="9">
        <f>VLOOKUP(D156,'Tablas auxiliares'!$H$1:$Q$28,Calculadora!$J$2+1,FALSE)*IF(VLOOKUP($A156,'Tablas auxiliares'!$B$2:$C$6,2,FALSE)-Calculadora!$K$2=0,1,0)*IF($L$2=2,IFERROR(VLOOKUP(B156,'Tablas auxiliares'!$AB$2:$AH$27,7,FALSE),0),1)</f>
        <v>0</v>
      </c>
      <c r="G156" s="9">
        <f>VLOOKUP(E156,'Tablas auxiliares'!$H$1:$Q$28,Calculadora!$J$2+1,FALSE)*IF(VLOOKUP($A156,'Tablas auxiliares'!$B$2:$C$6,2,FALSE)-Calculadora!$K$2=0,1,0)*IF($L$2=2,IFERROR(VLOOKUP(B156,'Tablas auxiliares'!$AB$2:$AH$27,7,FALSE),0),1)</f>
        <v>0</v>
      </c>
      <c r="H156" s="9">
        <f t="shared" si="12"/>
        <v>0</v>
      </c>
    </row>
    <row r="157" spans="1:8" x14ac:dyDescent="0.25">
      <c r="A157" s="9">
        <v>2018</v>
      </c>
      <c r="B157" t="s">
        <v>20</v>
      </c>
      <c r="C157" t="s">
        <v>13</v>
      </c>
      <c r="D157" s="9">
        <v>1</v>
      </c>
      <c r="E157" s="9">
        <v>8</v>
      </c>
      <c r="F157" s="9">
        <f>VLOOKUP(D157,'Tablas auxiliares'!$H$1:$Q$28,Calculadora!$J$2+1,FALSE)*IF(VLOOKUP($A157,'Tablas auxiliares'!$B$2:$C$6,2,FALSE)-Calculadora!$K$2=0,1,0)*IF($L$2=2,IFERROR(VLOOKUP(B157,'Tablas auxiliares'!$AB$2:$AH$27,7,FALSE),0),1)</f>
        <v>12</v>
      </c>
      <c r="G157" s="9">
        <f>VLOOKUP(E157,'Tablas auxiliares'!$H$1:$Q$28,Calculadora!$J$2+1,FALSE)*IF(VLOOKUP($A157,'Tablas auxiliares'!$B$2:$C$6,2,FALSE)-Calculadora!$K$2=0,1,0)*IF($L$2=2,IFERROR(VLOOKUP(B157,'Tablas auxiliares'!$AB$2:$AH$27,7,FALSE),0),1)</f>
        <v>3</v>
      </c>
      <c r="H157" s="9">
        <f t="shared" si="12"/>
        <v>15</v>
      </c>
    </row>
    <row r="158" spans="1:8" x14ac:dyDescent="0.25">
      <c r="A158" s="9">
        <v>2018</v>
      </c>
      <c r="B158" t="s">
        <v>20</v>
      </c>
      <c r="C158" t="s">
        <v>8</v>
      </c>
      <c r="D158" s="9">
        <v>18</v>
      </c>
      <c r="E158" s="9">
        <v>16</v>
      </c>
      <c r="F158" s="9">
        <f>VLOOKUP(D158,'Tablas auxiliares'!$H$1:$Q$28,Calculadora!$J$2+1,FALSE)*IF(VLOOKUP($A158,'Tablas auxiliares'!$B$2:$C$6,2,FALSE)-Calculadora!$K$2=0,1,0)*IF($L$2=2,IFERROR(VLOOKUP(B158,'Tablas auxiliares'!$AB$2:$AH$27,7,FALSE),0),1)</f>
        <v>0</v>
      </c>
      <c r="G158" s="9">
        <f>VLOOKUP(E158,'Tablas auxiliares'!$H$1:$Q$28,Calculadora!$J$2+1,FALSE)*IF(VLOOKUP($A158,'Tablas auxiliares'!$B$2:$C$6,2,FALSE)-Calculadora!$K$2=0,1,0)*IF($L$2=2,IFERROR(VLOOKUP(B158,'Tablas auxiliares'!$AB$2:$AH$27,7,FALSE),0),1)</f>
        <v>0</v>
      </c>
      <c r="H158" s="9">
        <f t="shared" si="12"/>
        <v>0</v>
      </c>
    </row>
    <row r="159" spans="1:8" x14ac:dyDescent="0.25">
      <c r="A159" s="9">
        <v>2018</v>
      </c>
      <c r="B159" t="s">
        <v>20</v>
      </c>
      <c r="C159" t="s">
        <v>30</v>
      </c>
      <c r="D159" s="9">
        <v>7</v>
      </c>
      <c r="E159" s="9">
        <v>4</v>
      </c>
      <c r="F159" s="9">
        <f>VLOOKUP(D159,'Tablas auxiliares'!$H$1:$Q$28,Calculadora!$J$2+1,FALSE)*IF(VLOOKUP($A159,'Tablas auxiliares'!$B$2:$C$6,2,FALSE)-Calculadora!$K$2=0,1,0)*IF($L$2=2,IFERROR(VLOOKUP(B159,'Tablas auxiliares'!$AB$2:$AH$27,7,FALSE),0),1)</f>
        <v>4</v>
      </c>
      <c r="G159" s="9">
        <f>VLOOKUP(E159,'Tablas auxiliares'!$H$1:$Q$28,Calculadora!$J$2+1,FALSE)*IF(VLOOKUP($A159,'Tablas auxiliares'!$B$2:$C$6,2,FALSE)-Calculadora!$K$2=0,1,0)*IF($L$2=2,IFERROR(VLOOKUP(B159,'Tablas auxiliares'!$AB$2:$AH$27,7,FALSE),0),1)</f>
        <v>7</v>
      </c>
      <c r="H159" s="9">
        <f t="shared" si="12"/>
        <v>11</v>
      </c>
    </row>
    <row r="160" spans="1:8" x14ac:dyDescent="0.25">
      <c r="A160" s="9">
        <v>2018</v>
      </c>
      <c r="B160" t="s">
        <v>20</v>
      </c>
      <c r="C160" t="s">
        <v>21</v>
      </c>
      <c r="D160" s="9">
        <v>4</v>
      </c>
      <c r="E160" s="9">
        <v>10</v>
      </c>
      <c r="F160" s="9">
        <f>VLOOKUP(D160,'Tablas auxiliares'!$H$1:$Q$28,Calculadora!$J$2+1,FALSE)*IF(VLOOKUP($A160,'Tablas auxiliares'!$B$2:$C$6,2,FALSE)-Calculadora!$K$2=0,1,0)*IF($L$2=2,IFERROR(VLOOKUP(B160,'Tablas auxiliares'!$AB$2:$AH$27,7,FALSE),0),1)</f>
        <v>7</v>
      </c>
      <c r="G160" s="9">
        <f>VLOOKUP(E160,'Tablas auxiliares'!$H$1:$Q$28,Calculadora!$J$2+1,FALSE)*IF(VLOOKUP($A160,'Tablas auxiliares'!$B$2:$C$6,2,FALSE)-Calculadora!$K$2=0,1,0)*IF($L$2=2,IFERROR(VLOOKUP(B160,'Tablas auxiliares'!$AB$2:$AH$27,7,FALSE),0),1)</f>
        <v>1</v>
      </c>
      <c r="H160" s="9">
        <f t="shared" si="12"/>
        <v>8</v>
      </c>
    </row>
    <row r="161" spans="1:8" x14ac:dyDescent="0.25">
      <c r="A161" s="9">
        <v>2018</v>
      </c>
      <c r="B161" t="s">
        <v>20</v>
      </c>
      <c r="C161" t="s">
        <v>67</v>
      </c>
      <c r="D161" s="9">
        <v>15</v>
      </c>
      <c r="E161" s="9">
        <v>6</v>
      </c>
      <c r="F161" s="9">
        <f>VLOOKUP(D161,'Tablas auxiliares'!$H$1:$Q$28,Calculadora!$J$2+1,FALSE)*IF(VLOOKUP($A161,'Tablas auxiliares'!$B$2:$C$6,2,FALSE)-Calculadora!$K$2=0,1,0)*IF($L$2=2,IFERROR(VLOOKUP(B161,'Tablas auxiliares'!$AB$2:$AH$27,7,FALSE),0),1)</f>
        <v>0</v>
      </c>
      <c r="G161" s="9">
        <f>VLOOKUP(E161,'Tablas auxiliares'!$H$1:$Q$28,Calculadora!$J$2+1,FALSE)*IF(VLOOKUP($A161,'Tablas auxiliares'!$B$2:$C$6,2,FALSE)-Calculadora!$K$2=0,1,0)*IF($L$2=2,IFERROR(VLOOKUP(B161,'Tablas auxiliares'!$AB$2:$AH$27,7,FALSE),0),1)</f>
        <v>5</v>
      </c>
      <c r="H161" s="9">
        <f t="shared" si="12"/>
        <v>5</v>
      </c>
    </row>
    <row r="162" spans="1:8" x14ac:dyDescent="0.25">
      <c r="A162" s="9">
        <v>2018</v>
      </c>
      <c r="B162" t="s">
        <v>20</v>
      </c>
      <c r="C162" t="s">
        <v>16</v>
      </c>
      <c r="D162" s="9">
        <v>12</v>
      </c>
      <c r="E162" s="9">
        <v>12</v>
      </c>
      <c r="F162" s="9">
        <f>VLOOKUP(D162,'Tablas auxiliares'!$H$1:$Q$28,Calculadora!$J$2+1,FALSE)*IF(VLOOKUP($A162,'Tablas auxiliares'!$B$2:$C$6,2,FALSE)-Calculadora!$K$2=0,1,0)*IF($L$2=2,IFERROR(VLOOKUP(B162,'Tablas auxiliares'!$AB$2:$AH$27,7,FALSE),0),1)</f>
        <v>0</v>
      </c>
      <c r="G162" s="9">
        <f>VLOOKUP(E162,'Tablas auxiliares'!$H$1:$Q$28,Calculadora!$J$2+1,FALSE)*IF(VLOOKUP($A162,'Tablas auxiliares'!$B$2:$C$6,2,FALSE)-Calculadora!$K$2=0,1,0)*IF($L$2=2,IFERROR(VLOOKUP(B162,'Tablas auxiliares'!$AB$2:$AH$27,7,FALSE),0),1)</f>
        <v>0</v>
      </c>
      <c r="H162" s="9">
        <f t="shared" si="12"/>
        <v>0</v>
      </c>
    </row>
    <row r="163" spans="1:8" x14ac:dyDescent="0.25">
      <c r="A163" s="9">
        <v>2018</v>
      </c>
      <c r="B163" t="s">
        <v>20</v>
      </c>
      <c r="C163" t="s">
        <v>87</v>
      </c>
      <c r="D163" s="9">
        <v>20</v>
      </c>
      <c r="E163" s="9">
        <v>23</v>
      </c>
      <c r="F163" s="9">
        <f>VLOOKUP(D163,'Tablas auxiliares'!$H$1:$Q$28,Calculadora!$J$2+1,FALSE)*IF(VLOOKUP($A163,'Tablas auxiliares'!$B$2:$C$6,2,FALSE)-Calculadora!$K$2=0,1,0)*IF($L$2=2,IFERROR(VLOOKUP(B163,'Tablas auxiliares'!$AB$2:$AH$27,7,FALSE),0),1)</f>
        <v>0</v>
      </c>
      <c r="G163" s="9">
        <f>VLOOKUP(E163,'Tablas auxiliares'!$H$1:$Q$28,Calculadora!$J$2+1,FALSE)*IF(VLOOKUP($A163,'Tablas auxiliares'!$B$2:$C$6,2,FALSE)-Calculadora!$K$2=0,1,0)*IF($L$2=2,IFERROR(VLOOKUP(B163,'Tablas auxiliares'!$AB$2:$AH$27,7,FALSE),0),1)</f>
        <v>0</v>
      </c>
      <c r="H163" s="9">
        <f t="shared" si="12"/>
        <v>0</v>
      </c>
    </row>
    <row r="164" spans="1:8" x14ac:dyDescent="0.25">
      <c r="A164" s="9">
        <v>2018</v>
      </c>
      <c r="B164" t="s">
        <v>20</v>
      </c>
      <c r="C164" t="s">
        <v>28</v>
      </c>
      <c r="D164" s="9">
        <v>8</v>
      </c>
      <c r="E164" s="9">
        <v>3</v>
      </c>
      <c r="F164" s="9">
        <f>VLOOKUP(D164,'Tablas auxiliares'!$H$1:$Q$28,Calculadora!$J$2+1,FALSE)*IF(VLOOKUP($A164,'Tablas auxiliares'!$B$2:$C$6,2,FALSE)-Calculadora!$K$2=0,1,0)*IF($L$2=2,IFERROR(VLOOKUP(B164,'Tablas auxiliares'!$AB$2:$AH$27,7,FALSE),0),1)</f>
        <v>3</v>
      </c>
      <c r="G164" s="9">
        <f>VLOOKUP(E164,'Tablas auxiliares'!$H$1:$Q$28,Calculadora!$J$2+1,FALSE)*IF(VLOOKUP($A164,'Tablas auxiliares'!$B$2:$C$6,2,FALSE)-Calculadora!$K$2=0,1,0)*IF($L$2=2,IFERROR(VLOOKUP(B164,'Tablas auxiliares'!$AB$2:$AH$27,7,FALSE),0),1)</f>
        <v>8</v>
      </c>
      <c r="H164" s="9">
        <f t="shared" si="12"/>
        <v>11</v>
      </c>
    </row>
    <row r="165" spans="1:8" x14ac:dyDescent="0.25">
      <c r="A165" s="9">
        <v>2018</v>
      </c>
      <c r="B165" t="s">
        <v>20</v>
      </c>
      <c r="C165" t="s">
        <v>27</v>
      </c>
      <c r="D165" s="9">
        <v>6</v>
      </c>
      <c r="E165" s="9">
        <v>9</v>
      </c>
      <c r="F165" s="9">
        <f>VLOOKUP(D165,'Tablas auxiliares'!$H$1:$Q$28,Calculadora!$J$2+1,FALSE)*IF(VLOOKUP($A165,'Tablas auxiliares'!$B$2:$C$6,2,FALSE)-Calculadora!$K$2=0,1,0)*IF($L$2=2,IFERROR(VLOOKUP(B165,'Tablas auxiliares'!$AB$2:$AH$27,7,FALSE),0),1)</f>
        <v>5</v>
      </c>
      <c r="G165" s="9">
        <f>VLOOKUP(E165,'Tablas auxiliares'!$H$1:$Q$28,Calculadora!$J$2+1,FALSE)*IF(VLOOKUP($A165,'Tablas auxiliares'!$B$2:$C$6,2,FALSE)-Calculadora!$K$2=0,1,0)*IF($L$2=2,IFERROR(VLOOKUP(B165,'Tablas auxiliares'!$AB$2:$AH$27,7,FALSE),0),1)</f>
        <v>2</v>
      </c>
      <c r="H165" s="9">
        <f t="shared" si="12"/>
        <v>7</v>
      </c>
    </row>
    <row r="166" spans="1:8" x14ac:dyDescent="0.25">
      <c r="A166" s="9">
        <v>2018</v>
      </c>
      <c r="B166" t="s">
        <v>20</v>
      </c>
      <c r="C166" t="s">
        <v>24</v>
      </c>
      <c r="D166" s="9">
        <v>19</v>
      </c>
      <c r="E166" s="9">
        <v>20</v>
      </c>
      <c r="F166" s="9">
        <f>VLOOKUP(D166,'Tablas auxiliares'!$H$1:$Q$28,Calculadora!$J$2+1,FALSE)*IF(VLOOKUP($A166,'Tablas auxiliares'!$B$2:$C$6,2,FALSE)-Calculadora!$K$2=0,1,0)*IF($L$2=2,IFERROR(VLOOKUP(B166,'Tablas auxiliares'!$AB$2:$AH$27,7,FALSE),0),1)</f>
        <v>0</v>
      </c>
      <c r="G166" s="9">
        <f>VLOOKUP(E166,'Tablas auxiliares'!$H$1:$Q$28,Calculadora!$J$2+1,FALSE)*IF(VLOOKUP($A166,'Tablas auxiliares'!$B$2:$C$6,2,FALSE)-Calculadora!$K$2=0,1,0)*IF($L$2=2,IFERROR(VLOOKUP(B166,'Tablas auxiliares'!$AB$2:$AH$27,7,FALSE),0),1)</f>
        <v>0</v>
      </c>
      <c r="H166" s="9">
        <f t="shared" si="12"/>
        <v>0</v>
      </c>
    </row>
    <row r="167" spans="1:8" x14ac:dyDescent="0.25">
      <c r="A167" s="9">
        <v>2018</v>
      </c>
      <c r="B167" t="s">
        <v>20</v>
      </c>
      <c r="C167" t="s">
        <v>88</v>
      </c>
      <c r="D167" s="9">
        <v>11</v>
      </c>
      <c r="E167" s="9">
        <v>7</v>
      </c>
      <c r="F167" s="9">
        <f>VLOOKUP(D167,'Tablas auxiliares'!$H$1:$Q$28,Calculadora!$J$2+1,FALSE)*IF(VLOOKUP($A167,'Tablas auxiliares'!$B$2:$C$6,2,FALSE)-Calculadora!$K$2=0,1,0)*IF($L$2=2,IFERROR(VLOOKUP(B167,'Tablas auxiliares'!$AB$2:$AH$27,7,FALSE),0),1)</f>
        <v>0</v>
      </c>
      <c r="G167" s="9">
        <f>VLOOKUP(E167,'Tablas auxiliares'!$H$1:$Q$28,Calculadora!$J$2+1,FALSE)*IF(VLOOKUP($A167,'Tablas auxiliares'!$B$2:$C$6,2,FALSE)-Calculadora!$K$2=0,1,0)*IF($L$2=2,IFERROR(VLOOKUP(B167,'Tablas auxiliares'!$AB$2:$AH$27,7,FALSE),0),1)</f>
        <v>4</v>
      </c>
      <c r="H167" s="9">
        <f t="shared" si="12"/>
        <v>4</v>
      </c>
    </row>
    <row r="168" spans="1:8" x14ac:dyDescent="0.25">
      <c r="A168" s="9">
        <v>2018</v>
      </c>
      <c r="B168" t="s">
        <v>20</v>
      </c>
      <c r="C168" t="s">
        <v>7</v>
      </c>
      <c r="D168" s="9">
        <v>5</v>
      </c>
      <c r="E168" s="9">
        <v>2</v>
      </c>
      <c r="F168" s="9">
        <f>VLOOKUP(D168,'Tablas auxiliares'!$H$1:$Q$28,Calculadora!$J$2+1,FALSE)*IF(VLOOKUP($A168,'Tablas auxiliares'!$B$2:$C$6,2,FALSE)-Calculadora!$K$2=0,1,0)*IF($L$2=2,IFERROR(VLOOKUP(B168,'Tablas auxiliares'!$AB$2:$AH$27,7,FALSE),0),1)</f>
        <v>6</v>
      </c>
      <c r="G168" s="9">
        <f>VLOOKUP(E168,'Tablas auxiliares'!$H$1:$Q$28,Calculadora!$J$2+1,FALSE)*IF(VLOOKUP($A168,'Tablas auxiliares'!$B$2:$C$6,2,FALSE)-Calculadora!$K$2=0,1,0)*IF($L$2=2,IFERROR(VLOOKUP(B168,'Tablas auxiliares'!$AB$2:$AH$27,7,FALSE),0),1)</f>
        <v>10</v>
      </c>
      <c r="H168" s="9">
        <f t="shared" si="12"/>
        <v>16</v>
      </c>
    </row>
    <row r="169" spans="1:8" x14ac:dyDescent="0.25">
      <c r="A169" s="9">
        <v>2018</v>
      </c>
      <c r="B169" t="s">
        <v>20</v>
      </c>
      <c r="C169" t="s">
        <v>25</v>
      </c>
      <c r="D169" s="9">
        <v>23</v>
      </c>
      <c r="E169" s="9">
        <v>5</v>
      </c>
      <c r="F169" s="9">
        <f>VLOOKUP(D169,'Tablas auxiliares'!$H$1:$Q$28,Calculadora!$J$2+1,FALSE)*IF(VLOOKUP($A169,'Tablas auxiliares'!$B$2:$C$6,2,FALSE)-Calculadora!$K$2=0,1,0)*IF($L$2=2,IFERROR(VLOOKUP(B169,'Tablas auxiliares'!$AB$2:$AH$27,7,FALSE),0),1)</f>
        <v>0</v>
      </c>
      <c r="G169" s="9">
        <f>VLOOKUP(E169,'Tablas auxiliares'!$H$1:$Q$28,Calculadora!$J$2+1,FALSE)*IF(VLOOKUP($A169,'Tablas auxiliares'!$B$2:$C$6,2,FALSE)-Calculadora!$K$2=0,1,0)*IF($L$2=2,IFERROR(VLOOKUP(B169,'Tablas auxiliares'!$AB$2:$AH$27,7,FALSE),0),1)</f>
        <v>6</v>
      </c>
      <c r="H169" s="9">
        <f t="shared" si="12"/>
        <v>6</v>
      </c>
    </row>
    <row r="170" spans="1:8" x14ac:dyDescent="0.25">
      <c r="A170" s="9">
        <v>2018</v>
      </c>
      <c r="B170" t="s">
        <v>20</v>
      </c>
      <c r="C170" t="s">
        <v>31</v>
      </c>
      <c r="D170" s="9">
        <v>14</v>
      </c>
      <c r="E170" s="9">
        <v>11</v>
      </c>
      <c r="F170" s="9">
        <f>VLOOKUP(D170,'Tablas auxiliares'!$H$1:$Q$28,Calculadora!$J$2+1,FALSE)*IF(VLOOKUP($A170,'Tablas auxiliares'!$B$2:$C$6,2,FALSE)-Calculadora!$K$2=0,1,0)*IF($L$2=2,IFERROR(VLOOKUP(B170,'Tablas auxiliares'!$AB$2:$AH$27,7,FALSE),0),1)</f>
        <v>0</v>
      </c>
      <c r="G170" s="9">
        <f>VLOOKUP(E170,'Tablas auxiliares'!$H$1:$Q$28,Calculadora!$J$2+1,FALSE)*IF(VLOOKUP($A170,'Tablas auxiliares'!$B$2:$C$6,2,FALSE)-Calculadora!$K$2=0,1,0)*IF($L$2=2,IFERROR(VLOOKUP(B170,'Tablas auxiliares'!$AB$2:$AH$27,7,FALSE),0),1)</f>
        <v>0</v>
      </c>
      <c r="H170" s="9">
        <f t="shared" si="12"/>
        <v>0</v>
      </c>
    </row>
    <row r="171" spans="1:8" x14ac:dyDescent="0.25">
      <c r="A171" s="9">
        <v>2018</v>
      </c>
      <c r="B171" t="s">
        <v>20</v>
      </c>
      <c r="C171" t="s">
        <v>66</v>
      </c>
      <c r="D171" s="9">
        <v>22</v>
      </c>
      <c r="E171" s="9">
        <v>15</v>
      </c>
      <c r="F171" s="9">
        <f>VLOOKUP(D171,'Tablas auxiliares'!$H$1:$Q$28,Calculadora!$J$2+1,FALSE)*IF(VLOOKUP($A171,'Tablas auxiliares'!$B$2:$C$6,2,FALSE)-Calculadora!$K$2=0,1,0)*IF($L$2=2,IFERROR(VLOOKUP(B171,'Tablas auxiliares'!$AB$2:$AH$27,7,FALSE),0),1)</f>
        <v>0</v>
      </c>
      <c r="G171" s="9">
        <f>VLOOKUP(E171,'Tablas auxiliares'!$H$1:$Q$28,Calculadora!$J$2+1,FALSE)*IF(VLOOKUP($A171,'Tablas auxiliares'!$B$2:$C$6,2,FALSE)-Calculadora!$K$2=0,1,0)*IF($L$2=2,IFERROR(VLOOKUP(B171,'Tablas auxiliares'!$AB$2:$AH$27,7,FALSE),0),1)</f>
        <v>0</v>
      </c>
      <c r="H171" s="9">
        <f t="shared" si="12"/>
        <v>0</v>
      </c>
    </row>
    <row r="172" spans="1:8" x14ac:dyDescent="0.25">
      <c r="A172" s="9">
        <v>2018</v>
      </c>
      <c r="B172" t="s">
        <v>20</v>
      </c>
      <c r="C172" t="s">
        <v>69</v>
      </c>
      <c r="D172" s="9">
        <v>13</v>
      </c>
      <c r="E172" s="9">
        <v>14</v>
      </c>
      <c r="F172" s="9">
        <f>VLOOKUP(D172,'Tablas auxiliares'!$H$1:$Q$28,Calculadora!$J$2+1,FALSE)*IF(VLOOKUP($A172,'Tablas auxiliares'!$B$2:$C$6,2,FALSE)-Calculadora!$K$2=0,1,0)*IF($L$2=2,IFERROR(VLOOKUP(B172,'Tablas auxiliares'!$AB$2:$AH$27,7,FALSE),0),1)</f>
        <v>0</v>
      </c>
      <c r="G172" s="9">
        <f>VLOOKUP(E172,'Tablas auxiliares'!$H$1:$Q$28,Calculadora!$J$2+1,FALSE)*IF(VLOOKUP($A172,'Tablas auxiliares'!$B$2:$C$6,2,FALSE)-Calculadora!$K$2=0,1,0)*IF($L$2=2,IFERROR(VLOOKUP(B172,'Tablas auxiliares'!$AB$2:$AH$27,7,FALSE),0),1)</f>
        <v>0</v>
      </c>
      <c r="H172" s="9">
        <f t="shared" si="12"/>
        <v>0</v>
      </c>
    </row>
    <row r="173" spans="1:8" x14ac:dyDescent="0.25">
      <c r="A173" s="9">
        <v>2018</v>
      </c>
      <c r="B173" t="s">
        <v>20</v>
      </c>
      <c r="C173" t="s">
        <v>61</v>
      </c>
      <c r="D173" s="9">
        <v>17</v>
      </c>
      <c r="E173" s="9">
        <v>17</v>
      </c>
      <c r="F173" s="9">
        <f>VLOOKUP(D173,'Tablas auxiliares'!$H$1:$Q$28,Calculadora!$J$2+1,FALSE)*IF(VLOOKUP($A173,'Tablas auxiliares'!$B$2:$C$6,2,FALSE)-Calculadora!$K$2=0,1,0)*IF($L$2=2,IFERROR(VLOOKUP(B173,'Tablas auxiliares'!$AB$2:$AH$27,7,FALSE),0),1)</f>
        <v>0</v>
      </c>
      <c r="G173" s="9">
        <f>VLOOKUP(E173,'Tablas auxiliares'!$H$1:$Q$28,Calculadora!$J$2+1,FALSE)*IF(VLOOKUP($A173,'Tablas auxiliares'!$B$2:$C$6,2,FALSE)-Calculadora!$K$2=0,1,0)*IF($L$2=2,IFERROR(VLOOKUP(B173,'Tablas auxiliares'!$AB$2:$AH$27,7,FALSE),0),1)</f>
        <v>0</v>
      </c>
      <c r="H173" s="9">
        <f t="shared" si="12"/>
        <v>0</v>
      </c>
    </row>
    <row r="174" spans="1:8" x14ac:dyDescent="0.25">
      <c r="A174" s="9">
        <v>2018</v>
      </c>
      <c r="B174" t="s">
        <v>20</v>
      </c>
      <c r="C174" t="s">
        <v>10</v>
      </c>
      <c r="D174" s="9">
        <v>26</v>
      </c>
      <c r="E174" s="9">
        <v>26</v>
      </c>
      <c r="F174" s="9">
        <f>VLOOKUP(D174,'Tablas auxiliares'!$H$1:$Q$28,Calculadora!$J$2+1,FALSE)*IF(VLOOKUP($A174,'Tablas auxiliares'!$B$2:$C$6,2,FALSE)-Calculadora!$K$2=0,1,0)*IF($L$2=2,IFERROR(VLOOKUP(B174,'Tablas auxiliares'!$AB$2:$AH$27,7,FALSE),0),1)</f>
        <v>0</v>
      </c>
      <c r="G174" s="9">
        <f>VLOOKUP(E174,'Tablas auxiliares'!$H$1:$Q$28,Calculadora!$J$2+1,FALSE)*IF(VLOOKUP($A174,'Tablas auxiliares'!$B$2:$C$6,2,FALSE)-Calculadora!$K$2=0,1,0)*IF($L$2=2,IFERROR(VLOOKUP(B174,'Tablas auxiliares'!$AB$2:$AH$27,7,FALSE),0),1)</f>
        <v>0</v>
      </c>
      <c r="H174" s="9">
        <f t="shared" si="12"/>
        <v>0</v>
      </c>
    </row>
    <row r="175" spans="1:8" x14ac:dyDescent="0.25">
      <c r="A175" s="9">
        <v>2018</v>
      </c>
      <c r="B175" t="s">
        <v>20</v>
      </c>
      <c r="C175" t="s">
        <v>89</v>
      </c>
      <c r="D175" s="9">
        <v>25</v>
      </c>
      <c r="E175" s="9">
        <v>25</v>
      </c>
      <c r="F175" s="9">
        <f>VLOOKUP(D175,'Tablas auxiliares'!$H$1:$Q$28,Calculadora!$J$2+1,FALSE)*IF(VLOOKUP($A175,'Tablas auxiliares'!$B$2:$C$6,2,FALSE)-Calculadora!$K$2=0,1,0)*IF($L$2=2,IFERROR(VLOOKUP(B175,'Tablas auxiliares'!$AB$2:$AH$27,7,FALSE),0),1)</f>
        <v>0</v>
      </c>
      <c r="G175" s="9">
        <f>VLOOKUP(E175,'Tablas auxiliares'!$H$1:$Q$28,Calculadora!$J$2+1,FALSE)*IF(VLOOKUP($A175,'Tablas auxiliares'!$B$2:$C$6,2,FALSE)-Calculadora!$K$2=0,1,0)*IF($L$2=2,IFERROR(VLOOKUP(B175,'Tablas auxiliares'!$AB$2:$AH$27,7,FALSE),0),1)</f>
        <v>0</v>
      </c>
      <c r="H175" s="9">
        <f t="shared" si="12"/>
        <v>0</v>
      </c>
    </row>
    <row r="176" spans="1:8" x14ac:dyDescent="0.25">
      <c r="A176" s="9">
        <v>2018</v>
      </c>
      <c r="B176" t="s">
        <v>20</v>
      </c>
      <c r="C176" t="s">
        <v>34</v>
      </c>
      <c r="D176" s="9">
        <v>10</v>
      </c>
      <c r="E176" s="9">
        <v>19</v>
      </c>
      <c r="F176" s="9">
        <f>VLOOKUP(D176,'Tablas auxiliares'!$H$1:$Q$28,Calculadora!$J$2+1,FALSE)*IF(VLOOKUP($A176,'Tablas auxiliares'!$B$2:$C$6,2,FALSE)-Calculadora!$K$2=0,1,0)*IF($L$2=2,IFERROR(VLOOKUP(B176,'Tablas auxiliares'!$AB$2:$AH$27,7,FALSE),0),1)</f>
        <v>1</v>
      </c>
      <c r="G176" s="9">
        <f>VLOOKUP(E176,'Tablas auxiliares'!$H$1:$Q$28,Calculadora!$J$2+1,FALSE)*IF(VLOOKUP($A176,'Tablas auxiliares'!$B$2:$C$6,2,FALSE)-Calculadora!$K$2=0,1,0)*IF($L$2=2,IFERROR(VLOOKUP(B176,'Tablas auxiliares'!$AB$2:$AH$27,7,FALSE),0),1)</f>
        <v>0</v>
      </c>
      <c r="H176" s="9">
        <f t="shared" si="12"/>
        <v>1</v>
      </c>
    </row>
    <row r="177" spans="1:8" x14ac:dyDescent="0.25">
      <c r="A177" s="9">
        <v>2018</v>
      </c>
      <c r="B177" t="s">
        <v>20</v>
      </c>
      <c r="C177" t="s">
        <v>26</v>
      </c>
      <c r="D177" s="9">
        <v>3</v>
      </c>
      <c r="E177" s="9">
        <v>22</v>
      </c>
      <c r="F177" s="9">
        <f>VLOOKUP(D177,'Tablas auxiliares'!$H$1:$Q$28,Calculadora!$J$2+1,FALSE)*IF(VLOOKUP($A177,'Tablas auxiliares'!$B$2:$C$6,2,FALSE)-Calculadora!$K$2=0,1,0)*IF($L$2=2,IFERROR(VLOOKUP(B177,'Tablas auxiliares'!$AB$2:$AH$27,7,FALSE),0),1)</f>
        <v>8</v>
      </c>
      <c r="G177" s="9">
        <f>VLOOKUP(E177,'Tablas auxiliares'!$H$1:$Q$28,Calculadora!$J$2+1,FALSE)*IF(VLOOKUP($A177,'Tablas auxiliares'!$B$2:$C$6,2,FALSE)-Calculadora!$K$2=0,1,0)*IF($L$2=2,IFERROR(VLOOKUP(B177,'Tablas auxiliares'!$AB$2:$AH$27,7,FALSE),0),1)</f>
        <v>0</v>
      </c>
      <c r="H177" s="9">
        <f t="shared" si="12"/>
        <v>8</v>
      </c>
    </row>
    <row r="178" spans="1:8" x14ac:dyDescent="0.25">
      <c r="A178" s="9">
        <v>2018</v>
      </c>
      <c r="B178" t="s">
        <v>20</v>
      </c>
      <c r="C178" t="s">
        <v>22</v>
      </c>
      <c r="D178" s="9">
        <v>2</v>
      </c>
      <c r="E178" s="9">
        <v>1</v>
      </c>
      <c r="F178" s="9">
        <f>VLOOKUP(D178,'Tablas auxiliares'!$H$1:$Q$28,Calculadora!$J$2+1,FALSE)*IF(VLOOKUP($A178,'Tablas auxiliares'!$B$2:$C$6,2,FALSE)-Calculadora!$K$2=0,1,0)*IF($L$2=2,IFERROR(VLOOKUP(B178,'Tablas auxiliares'!$AB$2:$AH$27,7,FALSE),0),1)</f>
        <v>10</v>
      </c>
      <c r="G178" s="9">
        <f>VLOOKUP(E178,'Tablas auxiliares'!$H$1:$Q$28,Calculadora!$J$2+1,FALSE)*IF(VLOOKUP($A178,'Tablas auxiliares'!$B$2:$C$6,2,FALSE)-Calculadora!$K$2=0,1,0)*IF($L$2=2,IFERROR(VLOOKUP(B178,'Tablas auxiliares'!$AB$2:$AH$27,7,FALSE),0),1)</f>
        <v>12</v>
      </c>
      <c r="H178" s="9">
        <f t="shared" si="12"/>
        <v>22</v>
      </c>
    </row>
    <row r="179" spans="1:8" x14ac:dyDescent="0.25">
      <c r="A179" s="9">
        <v>2018</v>
      </c>
      <c r="B179" t="s">
        <v>20</v>
      </c>
      <c r="C179" t="s">
        <v>36</v>
      </c>
      <c r="D179" s="9">
        <v>24</v>
      </c>
      <c r="E179" s="9">
        <v>24</v>
      </c>
      <c r="F179" s="9">
        <f>VLOOKUP(D179,'Tablas auxiliares'!$H$1:$Q$28,Calculadora!$J$2+1,FALSE)*IF(VLOOKUP($A179,'Tablas auxiliares'!$B$2:$C$6,2,FALSE)-Calculadora!$K$2=0,1,0)*IF($L$2=2,IFERROR(VLOOKUP(B179,'Tablas auxiliares'!$AB$2:$AH$27,7,FALSE),0),1)</f>
        <v>0</v>
      </c>
      <c r="G179" s="9">
        <f>VLOOKUP(E179,'Tablas auxiliares'!$H$1:$Q$28,Calculadora!$J$2+1,FALSE)*IF(VLOOKUP($A179,'Tablas auxiliares'!$B$2:$C$6,2,FALSE)-Calculadora!$K$2=0,1,0)*IF($L$2=2,IFERROR(VLOOKUP(B179,'Tablas auxiliares'!$AB$2:$AH$27,7,FALSE),0),1)</f>
        <v>0</v>
      </c>
      <c r="H179" s="9">
        <f t="shared" si="12"/>
        <v>0</v>
      </c>
    </row>
    <row r="180" spans="1:8" x14ac:dyDescent="0.25">
      <c r="A180" s="9">
        <v>2018</v>
      </c>
      <c r="B180" t="s">
        <v>20</v>
      </c>
      <c r="C180" t="s">
        <v>37</v>
      </c>
      <c r="D180" s="9">
        <v>16</v>
      </c>
      <c r="E180" s="9">
        <v>18</v>
      </c>
      <c r="F180" s="9">
        <f>VLOOKUP(D180,'Tablas auxiliares'!$H$1:$Q$28,Calculadora!$J$2+1,FALSE)*IF(VLOOKUP($A180,'Tablas auxiliares'!$B$2:$C$6,2,FALSE)-Calculadora!$K$2=0,1,0)*IF($L$2=2,IFERROR(VLOOKUP(B180,'Tablas auxiliares'!$AB$2:$AH$27,7,FALSE),0),1)</f>
        <v>0</v>
      </c>
      <c r="G180" s="9">
        <f>VLOOKUP(E180,'Tablas auxiliares'!$H$1:$Q$28,Calculadora!$J$2+1,FALSE)*IF(VLOOKUP($A180,'Tablas auxiliares'!$B$2:$C$6,2,FALSE)-Calculadora!$K$2=0,1,0)*IF($L$2=2,IFERROR(VLOOKUP(B180,'Tablas auxiliares'!$AB$2:$AH$27,7,FALSE),0),1)</f>
        <v>0</v>
      </c>
      <c r="H180" s="9">
        <f t="shared" si="12"/>
        <v>0</v>
      </c>
    </row>
    <row r="181" spans="1:8" x14ac:dyDescent="0.25">
      <c r="A181" s="9">
        <v>2018</v>
      </c>
      <c r="B181" t="s">
        <v>8</v>
      </c>
      <c r="C181" t="s">
        <v>6</v>
      </c>
      <c r="D181" s="9">
        <v>4</v>
      </c>
      <c r="E181" s="9">
        <v>13</v>
      </c>
      <c r="F181" s="9">
        <f>VLOOKUP(D181,'Tablas auxiliares'!$H$1:$Q$28,Calculadora!$J$2+1,FALSE)*IF(VLOOKUP($A181,'Tablas auxiliares'!$B$2:$C$6,2,FALSE)-Calculadora!$K$2=0,1,0)*IF($L$2=2,IFERROR(VLOOKUP(B181,'Tablas auxiliares'!$AB$2:$AH$27,7,FALSE),0),1)</f>
        <v>7</v>
      </c>
      <c r="G181" s="9">
        <f>VLOOKUP(E181,'Tablas auxiliares'!$H$1:$Q$28,Calculadora!$J$2+1,FALSE)*IF(VLOOKUP($A181,'Tablas auxiliares'!$B$2:$C$6,2,FALSE)-Calculadora!$K$2=0,1,0)*IF($L$2=2,IFERROR(VLOOKUP(B181,'Tablas auxiliares'!$AB$2:$AH$27,7,FALSE),0),1)</f>
        <v>0</v>
      </c>
      <c r="H181" s="9">
        <f t="shared" si="12"/>
        <v>7</v>
      </c>
    </row>
    <row r="182" spans="1:8" x14ac:dyDescent="0.25">
      <c r="A182" s="9">
        <v>2018</v>
      </c>
      <c r="B182" t="s">
        <v>8</v>
      </c>
      <c r="C182" t="s">
        <v>9</v>
      </c>
      <c r="D182" s="9">
        <v>21</v>
      </c>
      <c r="E182" s="9">
        <v>18</v>
      </c>
      <c r="F182" s="9">
        <f>VLOOKUP(D182,'Tablas auxiliares'!$H$1:$Q$28,Calculadora!$J$2+1,FALSE)*IF(VLOOKUP($A182,'Tablas auxiliares'!$B$2:$C$6,2,FALSE)-Calculadora!$K$2=0,1,0)*IF($L$2=2,IFERROR(VLOOKUP(B182,'Tablas auxiliares'!$AB$2:$AH$27,7,FALSE),0),1)</f>
        <v>0</v>
      </c>
      <c r="G182" s="9">
        <f>VLOOKUP(E182,'Tablas auxiliares'!$H$1:$Q$28,Calculadora!$J$2+1,FALSE)*IF(VLOOKUP($A182,'Tablas auxiliares'!$B$2:$C$6,2,FALSE)-Calculadora!$K$2=0,1,0)*IF($L$2=2,IFERROR(VLOOKUP(B182,'Tablas auxiliares'!$AB$2:$AH$27,7,FALSE),0),1)</f>
        <v>0</v>
      </c>
      <c r="H182" s="9">
        <f t="shared" si="12"/>
        <v>0</v>
      </c>
    </row>
    <row r="183" spans="1:8" x14ac:dyDescent="0.25">
      <c r="A183" s="9">
        <v>2018</v>
      </c>
      <c r="B183" t="s">
        <v>8</v>
      </c>
      <c r="C183" t="s">
        <v>13</v>
      </c>
      <c r="D183" s="9">
        <v>1</v>
      </c>
      <c r="E183" s="9">
        <v>7</v>
      </c>
      <c r="F183" s="9">
        <f>VLOOKUP(D183,'Tablas auxiliares'!$H$1:$Q$28,Calculadora!$J$2+1,FALSE)*IF(VLOOKUP($A183,'Tablas auxiliares'!$B$2:$C$6,2,FALSE)-Calculadora!$K$2=0,1,0)*IF($L$2=2,IFERROR(VLOOKUP(B183,'Tablas auxiliares'!$AB$2:$AH$27,7,FALSE),0),1)</f>
        <v>12</v>
      </c>
      <c r="G183" s="9">
        <f>VLOOKUP(E183,'Tablas auxiliares'!$H$1:$Q$28,Calculadora!$J$2+1,FALSE)*IF(VLOOKUP($A183,'Tablas auxiliares'!$B$2:$C$6,2,FALSE)-Calculadora!$K$2=0,1,0)*IF($L$2=2,IFERROR(VLOOKUP(B183,'Tablas auxiliares'!$AB$2:$AH$27,7,FALSE),0),1)</f>
        <v>4</v>
      </c>
      <c r="H183" s="9">
        <f t="shared" si="12"/>
        <v>16</v>
      </c>
    </row>
    <row r="184" spans="1:8" x14ac:dyDescent="0.25">
      <c r="A184" s="9">
        <v>2018</v>
      </c>
      <c r="B184" t="s">
        <v>8</v>
      </c>
      <c r="C184" t="s">
        <v>30</v>
      </c>
      <c r="D184" s="9">
        <v>8</v>
      </c>
      <c r="E184" s="9">
        <v>1</v>
      </c>
      <c r="F184" s="9">
        <f>VLOOKUP(D184,'Tablas auxiliares'!$H$1:$Q$28,Calculadora!$J$2+1,FALSE)*IF(VLOOKUP($A184,'Tablas auxiliares'!$B$2:$C$6,2,FALSE)-Calculadora!$K$2=0,1,0)*IF($L$2=2,IFERROR(VLOOKUP(B184,'Tablas auxiliares'!$AB$2:$AH$27,7,FALSE),0),1)</f>
        <v>3</v>
      </c>
      <c r="G184" s="9">
        <f>VLOOKUP(E184,'Tablas auxiliares'!$H$1:$Q$28,Calculadora!$J$2+1,FALSE)*IF(VLOOKUP($A184,'Tablas auxiliares'!$B$2:$C$6,2,FALSE)-Calculadora!$K$2=0,1,0)*IF($L$2=2,IFERROR(VLOOKUP(B184,'Tablas auxiliares'!$AB$2:$AH$27,7,FALSE),0),1)</f>
        <v>12</v>
      </c>
      <c r="H184" s="9">
        <f t="shared" si="12"/>
        <v>15</v>
      </c>
    </row>
    <row r="185" spans="1:8" x14ac:dyDescent="0.25">
      <c r="A185" s="9">
        <v>2018</v>
      </c>
      <c r="B185" t="s">
        <v>8</v>
      </c>
      <c r="C185" t="s">
        <v>21</v>
      </c>
      <c r="D185" s="9">
        <v>3</v>
      </c>
      <c r="E185" s="9">
        <v>8</v>
      </c>
      <c r="F185" s="9">
        <f>VLOOKUP(D185,'Tablas auxiliares'!$H$1:$Q$28,Calculadora!$J$2+1,FALSE)*IF(VLOOKUP($A185,'Tablas auxiliares'!$B$2:$C$6,2,FALSE)-Calculadora!$K$2=0,1,0)*IF($L$2=2,IFERROR(VLOOKUP(B185,'Tablas auxiliares'!$AB$2:$AH$27,7,FALSE),0),1)</f>
        <v>8</v>
      </c>
      <c r="G185" s="9">
        <f>VLOOKUP(E185,'Tablas auxiliares'!$H$1:$Q$28,Calculadora!$J$2+1,FALSE)*IF(VLOOKUP($A185,'Tablas auxiliares'!$B$2:$C$6,2,FALSE)-Calculadora!$K$2=0,1,0)*IF($L$2=2,IFERROR(VLOOKUP(B185,'Tablas auxiliares'!$AB$2:$AH$27,7,FALSE),0),1)</f>
        <v>3</v>
      </c>
      <c r="H185" s="9">
        <f t="shared" si="12"/>
        <v>11</v>
      </c>
    </row>
    <row r="186" spans="1:8" x14ac:dyDescent="0.25">
      <c r="A186" s="9">
        <v>2018</v>
      </c>
      <c r="B186" t="s">
        <v>8</v>
      </c>
      <c r="C186" t="s">
        <v>67</v>
      </c>
      <c r="D186" s="9">
        <v>23</v>
      </c>
      <c r="E186" s="9">
        <v>14</v>
      </c>
      <c r="F186" s="9">
        <f>VLOOKUP(D186,'Tablas auxiliares'!$H$1:$Q$28,Calculadora!$J$2+1,FALSE)*IF(VLOOKUP($A186,'Tablas auxiliares'!$B$2:$C$6,2,FALSE)-Calculadora!$K$2=0,1,0)*IF($L$2=2,IFERROR(VLOOKUP(B186,'Tablas auxiliares'!$AB$2:$AH$27,7,FALSE),0),1)</f>
        <v>0</v>
      </c>
      <c r="G186" s="9">
        <f>VLOOKUP(E186,'Tablas auxiliares'!$H$1:$Q$28,Calculadora!$J$2+1,FALSE)*IF(VLOOKUP($A186,'Tablas auxiliares'!$B$2:$C$6,2,FALSE)-Calculadora!$K$2=0,1,0)*IF($L$2=2,IFERROR(VLOOKUP(B186,'Tablas auxiliares'!$AB$2:$AH$27,7,FALSE),0),1)</f>
        <v>0</v>
      </c>
      <c r="H186" s="9">
        <f t="shared" si="12"/>
        <v>0</v>
      </c>
    </row>
    <row r="187" spans="1:8" x14ac:dyDescent="0.25">
      <c r="A187" s="9">
        <v>2018</v>
      </c>
      <c r="B187" t="s">
        <v>8</v>
      </c>
      <c r="C187" t="s">
        <v>16</v>
      </c>
      <c r="D187" s="9">
        <v>25</v>
      </c>
      <c r="E187" s="9">
        <v>9</v>
      </c>
      <c r="F187" s="9">
        <f>VLOOKUP(D187,'Tablas auxiliares'!$H$1:$Q$28,Calculadora!$J$2+1,FALSE)*IF(VLOOKUP($A187,'Tablas auxiliares'!$B$2:$C$6,2,FALSE)-Calculadora!$K$2=0,1,0)*IF($L$2=2,IFERROR(VLOOKUP(B187,'Tablas auxiliares'!$AB$2:$AH$27,7,FALSE),0),1)</f>
        <v>0</v>
      </c>
      <c r="G187" s="9">
        <f>VLOOKUP(E187,'Tablas auxiliares'!$H$1:$Q$28,Calculadora!$J$2+1,FALSE)*IF(VLOOKUP($A187,'Tablas auxiliares'!$B$2:$C$6,2,FALSE)-Calculadora!$K$2=0,1,0)*IF($L$2=2,IFERROR(VLOOKUP(B187,'Tablas auxiliares'!$AB$2:$AH$27,7,FALSE),0),1)</f>
        <v>2</v>
      </c>
      <c r="H187" s="9">
        <f t="shared" si="12"/>
        <v>2</v>
      </c>
    </row>
    <row r="188" spans="1:8" x14ac:dyDescent="0.25">
      <c r="A188" s="9">
        <v>2018</v>
      </c>
      <c r="B188" t="s">
        <v>8</v>
      </c>
      <c r="C188" t="s">
        <v>87</v>
      </c>
      <c r="D188" s="9">
        <v>17</v>
      </c>
      <c r="E188" s="9">
        <v>16</v>
      </c>
      <c r="F188" s="9">
        <f>VLOOKUP(D188,'Tablas auxiliares'!$H$1:$Q$28,Calculadora!$J$2+1,FALSE)*IF(VLOOKUP($A188,'Tablas auxiliares'!$B$2:$C$6,2,FALSE)-Calculadora!$K$2=0,1,0)*IF($L$2=2,IFERROR(VLOOKUP(B188,'Tablas auxiliares'!$AB$2:$AH$27,7,FALSE),0),1)</f>
        <v>0</v>
      </c>
      <c r="G188" s="9">
        <f>VLOOKUP(E188,'Tablas auxiliares'!$H$1:$Q$28,Calculadora!$J$2+1,FALSE)*IF(VLOOKUP($A188,'Tablas auxiliares'!$B$2:$C$6,2,FALSE)-Calculadora!$K$2=0,1,0)*IF($L$2=2,IFERROR(VLOOKUP(B188,'Tablas auxiliares'!$AB$2:$AH$27,7,FALSE),0),1)</f>
        <v>0</v>
      </c>
      <c r="H188" s="9">
        <f t="shared" si="12"/>
        <v>0</v>
      </c>
    </row>
    <row r="189" spans="1:8" x14ac:dyDescent="0.25">
      <c r="A189" s="9">
        <v>2018</v>
      </c>
      <c r="B189" t="s">
        <v>8</v>
      </c>
      <c r="C189" t="s">
        <v>28</v>
      </c>
      <c r="D189" s="9">
        <v>6</v>
      </c>
      <c r="E189" s="9">
        <v>17</v>
      </c>
      <c r="F189" s="9">
        <f>VLOOKUP(D189,'Tablas auxiliares'!$H$1:$Q$28,Calculadora!$J$2+1,FALSE)*IF(VLOOKUP($A189,'Tablas auxiliares'!$B$2:$C$6,2,FALSE)-Calculadora!$K$2=0,1,0)*IF($L$2=2,IFERROR(VLOOKUP(B189,'Tablas auxiliares'!$AB$2:$AH$27,7,FALSE),0),1)</f>
        <v>5</v>
      </c>
      <c r="G189" s="9">
        <f>VLOOKUP(E189,'Tablas auxiliares'!$H$1:$Q$28,Calculadora!$J$2+1,FALSE)*IF(VLOOKUP($A189,'Tablas auxiliares'!$B$2:$C$6,2,FALSE)-Calculadora!$K$2=0,1,0)*IF($L$2=2,IFERROR(VLOOKUP(B189,'Tablas auxiliares'!$AB$2:$AH$27,7,FALSE),0),1)</f>
        <v>0</v>
      </c>
      <c r="H189" s="9">
        <f t="shared" si="12"/>
        <v>5</v>
      </c>
    </row>
    <row r="190" spans="1:8" x14ac:dyDescent="0.25">
      <c r="A190" s="9">
        <v>2018</v>
      </c>
      <c r="B190" t="s">
        <v>8</v>
      </c>
      <c r="C190" t="s">
        <v>27</v>
      </c>
      <c r="D190" s="9">
        <v>5</v>
      </c>
      <c r="E190" s="9">
        <v>11</v>
      </c>
      <c r="F190" s="9">
        <f>VLOOKUP(D190,'Tablas auxiliares'!$H$1:$Q$28,Calculadora!$J$2+1,FALSE)*IF(VLOOKUP($A190,'Tablas auxiliares'!$B$2:$C$6,2,FALSE)-Calculadora!$K$2=0,1,0)*IF($L$2=2,IFERROR(VLOOKUP(B190,'Tablas auxiliares'!$AB$2:$AH$27,7,FALSE),0),1)</f>
        <v>6</v>
      </c>
      <c r="G190" s="9">
        <f>VLOOKUP(E190,'Tablas auxiliares'!$H$1:$Q$28,Calculadora!$J$2+1,FALSE)*IF(VLOOKUP($A190,'Tablas auxiliares'!$B$2:$C$6,2,FALSE)-Calculadora!$K$2=0,1,0)*IF($L$2=2,IFERROR(VLOOKUP(B190,'Tablas auxiliares'!$AB$2:$AH$27,7,FALSE),0),1)</f>
        <v>0</v>
      </c>
      <c r="H190" s="9">
        <f t="shared" si="12"/>
        <v>6</v>
      </c>
    </row>
    <row r="191" spans="1:8" x14ac:dyDescent="0.25">
      <c r="A191" s="9">
        <v>2018</v>
      </c>
      <c r="B191" t="s">
        <v>8</v>
      </c>
      <c r="C191" t="s">
        <v>24</v>
      </c>
      <c r="D191" s="9">
        <v>20</v>
      </c>
      <c r="E191" s="9">
        <v>6</v>
      </c>
      <c r="F191" s="9">
        <f>VLOOKUP(D191,'Tablas auxiliares'!$H$1:$Q$28,Calculadora!$J$2+1,FALSE)*IF(VLOOKUP($A191,'Tablas auxiliares'!$B$2:$C$6,2,FALSE)-Calculadora!$K$2=0,1,0)*IF($L$2=2,IFERROR(VLOOKUP(B191,'Tablas auxiliares'!$AB$2:$AH$27,7,FALSE),0),1)</f>
        <v>0</v>
      </c>
      <c r="G191" s="9">
        <f>VLOOKUP(E191,'Tablas auxiliares'!$H$1:$Q$28,Calculadora!$J$2+1,FALSE)*IF(VLOOKUP($A191,'Tablas auxiliares'!$B$2:$C$6,2,FALSE)-Calculadora!$K$2=0,1,0)*IF($L$2=2,IFERROR(VLOOKUP(B191,'Tablas auxiliares'!$AB$2:$AH$27,7,FALSE),0),1)</f>
        <v>5</v>
      </c>
      <c r="H191" s="9">
        <f t="shared" si="12"/>
        <v>5</v>
      </c>
    </row>
    <row r="192" spans="1:8" x14ac:dyDescent="0.25">
      <c r="A192" s="9">
        <v>2018</v>
      </c>
      <c r="B192" t="s">
        <v>8</v>
      </c>
      <c r="C192" t="s">
        <v>88</v>
      </c>
      <c r="D192" s="9">
        <v>10</v>
      </c>
      <c r="E192" s="9">
        <v>21</v>
      </c>
      <c r="F192" s="9">
        <f>VLOOKUP(D192,'Tablas auxiliares'!$H$1:$Q$28,Calculadora!$J$2+1,FALSE)*IF(VLOOKUP($A192,'Tablas auxiliares'!$B$2:$C$6,2,FALSE)-Calculadora!$K$2=0,1,0)*IF($L$2=2,IFERROR(VLOOKUP(B192,'Tablas auxiliares'!$AB$2:$AH$27,7,FALSE),0),1)</f>
        <v>1</v>
      </c>
      <c r="G192" s="9">
        <f>VLOOKUP(E192,'Tablas auxiliares'!$H$1:$Q$28,Calculadora!$J$2+1,FALSE)*IF(VLOOKUP($A192,'Tablas auxiliares'!$B$2:$C$6,2,FALSE)-Calculadora!$K$2=0,1,0)*IF($L$2=2,IFERROR(VLOOKUP(B192,'Tablas auxiliares'!$AB$2:$AH$27,7,FALSE),0),1)</f>
        <v>0</v>
      </c>
      <c r="H192" s="9">
        <f t="shared" si="12"/>
        <v>1</v>
      </c>
    </row>
    <row r="193" spans="1:8" x14ac:dyDescent="0.25">
      <c r="A193" s="9">
        <v>2018</v>
      </c>
      <c r="B193" t="s">
        <v>8</v>
      </c>
      <c r="C193" t="s">
        <v>7</v>
      </c>
      <c r="D193" s="9">
        <v>7</v>
      </c>
      <c r="E193" s="9">
        <v>2</v>
      </c>
      <c r="F193" s="9">
        <f>VLOOKUP(D193,'Tablas auxiliares'!$H$1:$Q$28,Calculadora!$J$2+1,FALSE)*IF(VLOOKUP($A193,'Tablas auxiliares'!$B$2:$C$6,2,FALSE)-Calculadora!$K$2=0,1,0)*IF($L$2=2,IFERROR(VLOOKUP(B193,'Tablas auxiliares'!$AB$2:$AH$27,7,FALSE),0),1)</f>
        <v>4</v>
      </c>
      <c r="G193" s="9">
        <f>VLOOKUP(E193,'Tablas auxiliares'!$H$1:$Q$28,Calculadora!$J$2+1,FALSE)*IF(VLOOKUP($A193,'Tablas auxiliares'!$B$2:$C$6,2,FALSE)-Calculadora!$K$2=0,1,0)*IF($L$2=2,IFERROR(VLOOKUP(B193,'Tablas auxiliares'!$AB$2:$AH$27,7,FALSE),0),1)</f>
        <v>10</v>
      </c>
      <c r="H193" s="9">
        <f t="shared" si="12"/>
        <v>14</v>
      </c>
    </row>
    <row r="194" spans="1:8" x14ac:dyDescent="0.25">
      <c r="A194" s="9">
        <v>2018</v>
      </c>
      <c r="B194" t="s">
        <v>8</v>
      </c>
      <c r="C194" t="s">
        <v>25</v>
      </c>
      <c r="D194" s="9">
        <v>24</v>
      </c>
      <c r="E194" s="9">
        <v>5</v>
      </c>
      <c r="F194" s="9">
        <f>VLOOKUP(D194,'Tablas auxiliares'!$H$1:$Q$28,Calculadora!$J$2+1,FALSE)*IF(VLOOKUP($A194,'Tablas auxiliares'!$B$2:$C$6,2,FALSE)-Calculadora!$K$2=0,1,0)*IF($L$2=2,IFERROR(VLOOKUP(B194,'Tablas auxiliares'!$AB$2:$AH$27,7,FALSE),0),1)</f>
        <v>0</v>
      </c>
      <c r="G194" s="9">
        <f>VLOOKUP(E194,'Tablas auxiliares'!$H$1:$Q$28,Calculadora!$J$2+1,FALSE)*IF(VLOOKUP($A194,'Tablas auxiliares'!$B$2:$C$6,2,FALSE)-Calculadora!$K$2=0,1,0)*IF($L$2=2,IFERROR(VLOOKUP(B194,'Tablas auxiliares'!$AB$2:$AH$27,7,FALSE),0),1)</f>
        <v>6</v>
      </c>
      <c r="H194" s="9">
        <f t="shared" si="12"/>
        <v>6</v>
      </c>
    </row>
    <row r="195" spans="1:8" x14ac:dyDescent="0.25">
      <c r="A195" s="9">
        <v>2018</v>
      </c>
      <c r="B195" t="s">
        <v>8</v>
      </c>
      <c r="C195" t="s">
        <v>31</v>
      </c>
      <c r="D195" s="9">
        <v>2</v>
      </c>
      <c r="E195" s="9">
        <v>19</v>
      </c>
      <c r="F195" s="9">
        <f>VLOOKUP(D195,'Tablas auxiliares'!$H$1:$Q$28,Calculadora!$J$2+1,FALSE)*IF(VLOOKUP($A195,'Tablas auxiliares'!$B$2:$C$6,2,FALSE)-Calculadora!$K$2=0,1,0)*IF($L$2=2,IFERROR(VLOOKUP(B195,'Tablas auxiliares'!$AB$2:$AH$27,7,FALSE),0),1)</f>
        <v>10</v>
      </c>
      <c r="G195" s="9">
        <f>VLOOKUP(E195,'Tablas auxiliares'!$H$1:$Q$28,Calculadora!$J$2+1,FALSE)*IF(VLOOKUP($A195,'Tablas auxiliares'!$B$2:$C$6,2,FALSE)-Calculadora!$K$2=0,1,0)*IF($L$2=2,IFERROR(VLOOKUP(B195,'Tablas auxiliares'!$AB$2:$AH$27,7,FALSE),0),1)</f>
        <v>0</v>
      </c>
      <c r="H195" s="9">
        <f t="shared" ref="H195:H258" si="13">IF($M$2=2,0,F195)+IF($M$2=3,0,G195)</f>
        <v>10</v>
      </c>
    </row>
    <row r="196" spans="1:8" x14ac:dyDescent="0.25">
      <c r="A196" s="9">
        <v>2018</v>
      </c>
      <c r="B196" t="s">
        <v>8</v>
      </c>
      <c r="C196" t="s">
        <v>66</v>
      </c>
      <c r="D196" s="9">
        <v>18</v>
      </c>
      <c r="E196" s="9">
        <v>3</v>
      </c>
      <c r="F196" s="9">
        <f>VLOOKUP(D196,'Tablas auxiliares'!$H$1:$Q$28,Calculadora!$J$2+1,FALSE)*IF(VLOOKUP($A196,'Tablas auxiliares'!$B$2:$C$6,2,FALSE)-Calculadora!$K$2=0,1,0)*IF($L$2=2,IFERROR(VLOOKUP(B196,'Tablas auxiliares'!$AB$2:$AH$27,7,FALSE),0),1)</f>
        <v>0</v>
      </c>
      <c r="G196" s="9">
        <f>VLOOKUP(E196,'Tablas auxiliares'!$H$1:$Q$28,Calculadora!$J$2+1,FALSE)*IF(VLOOKUP($A196,'Tablas auxiliares'!$B$2:$C$6,2,FALSE)-Calculadora!$K$2=0,1,0)*IF($L$2=2,IFERROR(VLOOKUP(B196,'Tablas auxiliares'!$AB$2:$AH$27,7,FALSE),0),1)</f>
        <v>8</v>
      </c>
      <c r="H196" s="9">
        <f t="shared" si="13"/>
        <v>8</v>
      </c>
    </row>
    <row r="197" spans="1:8" x14ac:dyDescent="0.25">
      <c r="A197" s="9">
        <v>2018</v>
      </c>
      <c r="B197" t="s">
        <v>8</v>
      </c>
      <c r="C197" t="s">
        <v>69</v>
      </c>
      <c r="D197" s="9">
        <v>11</v>
      </c>
      <c r="E197" s="9">
        <v>15</v>
      </c>
      <c r="F197" s="9">
        <f>VLOOKUP(D197,'Tablas auxiliares'!$H$1:$Q$28,Calculadora!$J$2+1,FALSE)*IF(VLOOKUP($A197,'Tablas auxiliares'!$B$2:$C$6,2,FALSE)-Calculadora!$K$2=0,1,0)*IF($L$2=2,IFERROR(VLOOKUP(B197,'Tablas auxiliares'!$AB$2:$AH$27,7,FALSE),0),1)</f>
        <v>0</v>
      </c>
      <c r="G197" s="9">
        <f>VLOOKUP(E197,'Tablas auxiliares'!$H$1:$Q$28,Calculadora!$J$2+1,FALSE)*IF(VLOOKUP($A197,'Tablas auxiliares'!$B$2:$C$6,2,FALSE)-Calculadora!$K$2=0,1,0)*IF($L$2=2,IFERROR(VLOOKUP(B197,'Tablas auxiliares'!$AB$2:$AH$27,7,FALSE),0),1)</f>
        <v>0</v>
      </c>
      <c r="H197" s="9">
        <f t="shared" si="13"/>
        <v>0</v>
      </c>
    </row>
    <row r="198" spans="1:8" x14ac:dyDescent="0.25">
      <c r="A198" s="9">
        <v>2018</v>
      </c>
      <c r="B198" t="s">
        <v>8</v>
      </c>
      <c r="C198" t="s">
        <v>61</v>
      </c>
      <c r="D198" s="9">
        <v>22</v>
      </c>
      <c r="E198" s="9">
        <v>24</v>
      </c>
      <c r="F198" s="9">
        <f>VLOOKUP(D198,'Tablas auxiliares'!$H$1:$Q$28,Calculadora!$J$2+1,FALSE)*IF(VLOOKUP($A198,'Tablas auxiliares'!$B$2:$C$6,2,FALSE)-Calculadora!$K$2=0,1,0)*IF($L$2=2,IFERROR(VLOOKUP(B198,'Tablas auxiliares'!$AB$2:$AH$27,7,FALSE),0),1)</f>
        <v>0</v>
      </c>
      <c r="G198" s="9">
        <f>VLOOKUP(E198,'Tablas auxiliares'!$H$1:$Q$28,Calculadora!$J$2+1,FALSE)*IF(VLOOKUP($A198,'Tablas auxiliares'!$B$2:$C$6,2,FALSE)-Calculadora!$K$2=0,1,0)*IF($L$2=2,IFERROR(VLOOKUP(B198,'Tablas auxiliares'!$AB$2:$AH$27,7,FALSE),0),1)</f>
        <v>0</v>
      </c>
      <c r="H198" s="9">
        <f t="shared" si="13"/>
        <v>0</v>
      </c>
    </row>
    <row r="199" spans="1:8" x14ac:dyDescent="0.25">
      <c r="A199" s="9">
        <v>2018</v>
      </c>
      <c r="B199" t="s">
        <v>8</v>
      </c>
      <c r="C199" t="s">
        <v>10</v>
      </c>
      <c r="D199" s="9">
        <v>19</v>
      </c>
      <c r="E199" s="9">
        <v>4</v>
      </c>
      <c r="F199" s="9">
        <f>VLOOKUP(D199,'Tablas auxiliares'!$H$1:$Q$28,Calculadora!$J$2+1,FALSE)*IF(VLOOKUP($A199,'Tablas auxiliares'!$B$2:$C$6,2,FALSE)-Calculadora!$K$2=0,1,0)*IF($L$2=2,IFERROR(VLOOKUP(B199,'Tablas auxiliares'!$AB$2:$AH$27,7,FALSE),0),1)</f>
        <v>0</v>
      </c>
      <c r="G199" s="9">
        <f>VLOOKUP(E199,'Tablas auxiliares'!$H$1:$Q$28,Calculadora!$J$2+1,FALSE)*IF(VLOOKUP($A199,'Tablas auxiliares'!$B$2:$C$6,2,FALSE)-Calculadora!$K$2=0,1,0)*IF($L$2=2,IFERROR(VLOOKUP(B199,'Tablas auxiliares'!$AB$2:$AH$27,7,FALSE),0),1)</f>
        <v>7</v>
      </c>
      <c r="H199" s="9">
        <f t="shared" si="13"/>
        <v>7</v>
      </c>
    </row>
    <row r="200" spans="1:8" x14ac:dyDescent="0.25">
      <c r="A200" s="9">
        <v>2018</v>
      </c>
      <c r="B200" t="s">
        <v>8</v>
      </c>
      <c r="C200" t="s">
        <v>89</v>
      </c>
      <c r="D200" s="9">
        <v>15</v>
      </c>
      <c r="E200" s="9">
        <v>25</v>
      </c>
      <c r="F200" s="9">
        <f>VLOOKUP(D200,'Tablas auxiliares'!$H$1:$Q$28,Calculadora!$J$2+1,FALSE)*IF(VLOOKUP($A200,'Tablas auxiliares'!$B$2:$C$6,2,FALSE)-Calculadora!$K$2=0,1,0)*IF($L$2=2,IFERROR(VLOOKUP(B200,'Tablas auxiliares'!$AB$2:$AH$27,7,FALSE),0),1)</f>
        <v>0</v>
      </c>
      <c r="G200" s="9">
        <f>VLOOKUP(E200,'Tablas auxiliares'!$H$1:$Q$28,Calculadora!$J$2+1,FALSE)*IF(VLOOKUP($A200,'Tablas auxiliares'!$B$2:$C$6,2,FALSE)-Calculadora!$K$2=0,1,0)*IF($L$2=2,IFERROR(VLOOKUP(B200,'Tablas auxiliares'!$AB$2:$AH$27,7,FALSE),0),1)</f>
        <v>0</v>
      </c>
      <c r="H200" s="9">
        <f t="shared" si="13"/>
        <v>0</v>
      </c>
    </row>
    <row r="201" spans="1:8" x14ac:dyDescent="0.25">
      <c r="A201" s="9">
        <v>2018</v>
      </c>
      <c r="B201" t="s">
        <v>8</v>
      </c>
      <c r="C201" t="s">
        <v>34</v>
      </c>
      <c r="D201" s="9">
        <v>13</v>
      </c>
      <c r="E201" s="9">
        <v>22</v>
      </c>
      <c r="F201" s="9">
        <f>VLOOKUP(D201,'Tablas auxiliares'!$H$1:$Q$28,Calculadora!$J$2+1,FALSE)*IF(VLOOKUP($A201,'Tablas auxiliares'!$B$2:$C$6,2,FALSE)-Calculadora!$K$2=0,1,0)*IF($L$2=2,IFERROR(VLOOKUP(B201,'Tablas auxiliares'!$AB$2:$AH$27,7,FALSE),0),1)</f>
        <v>0</v>
      </c>
      <c r="G201" s="9">
        <f>VLOOKUP(E201,'Tablas auxiliares'!$H$1:$Q$28,Calculadora!$J$2+1,FALSE)*IF(VLOOKUP($A201,'Tablas auxiliares'!$B$2:$C$6,2,FALSE)-Calculadora!$K$2=0,1,0)*IF($L$2=2,IFERROR(VLOOKUP(B201,'Tablas auxiliares'!$AB$2:$AH$27,7,FALSE),0),1)</f>
        <v>0</v>
      </c>
      <c r="H201" s="9">
        <f t="shared" si="13"/>
        <v>0</v>
      </c>
    </row>
    <row r="202" spans="1:8" x14ac:dyDescent="0.25">
      <c r="A202" s="9">
        <v>2018</v>
      </c>
      <c r="B202" t="s">
        <v>8</v>
      </c>
      <c r="C202" t="s">
        <v>26</v>
      </c>
      <c r="D202" s="9">
        <v>9</v>
      </c>
      <c r="E202" s="9">
        <v>20</v>
      </c>
      <c r="F202" s="9">
        <f>VLOOKUP(D202,'Tablas auxiliares'!$H$1:$Q$28,Calculadora!$J$2+1,FALSE)*IF(VLOOKUP($A202,'Tablas auxiliares'!$B$2:$C$6,2,FALSE)-Calculadora!$K$2=0,1,0)*IF($L$2=2,IFERROR(VLOOKUP(B202,'Tablas auxiliares'!$AB$2:$AH$27,7,FALSE),0),1)</f>
        <v>2</v>
      </c>
      <c r="G202" s="9">
        <f>VLOOKUP(E202,'Tablas auxiliares'!$H$1:$Q$28,Calculadora!$J$2+1,FALSE)*IF(VLOOKUP($A202,'Tablas auxiliares'!$B$2:$C$6,2,FALSE)-Calculadora!$K$2=0,1,0)*IF($L$2=2,IFERROR(VLOOKUP(B202,'Tablas auxiliares'!$AB$2:$AH$27,7,FALSE),0),1)</f>
        <v>0</v>
      </c>
      <c r="H202" s="9">
        <f t="shared" si="13"/>
        <v>2</v>
      </c>
    </row>
    <row r="203" spans="1:8" x14ac:dyDescent="0.25">
      <c r="A203" s="9">
        <v>2018</v>
      </c>
      <c r="B203" t="s">
        <v>8</v>
      </c>
      <c r="C203" t="s">
        <v>22</v>
      </c>
      <c r="D203" s="9">
        <v>12</v>
      </c>
      <c r="E203" s="9">
        <v>12</v>
      </c>
      <c r="F203" s="9">
        <f>VLOOKUP(D203,'Tablas auxiliares'!$H$1:$Q$28,Calculadora!$J$2+1,FALSE)*IF(VLOOKUP($A203,'Tablas auxiliares'!$B$2:$C$6,2,FALSE)-Calculadora!$K$2=0,1,0)*IF($L$2=2,IFERROR(VLOOKUP(B203,'Tablas auxiliares'!$AB$2:$AH$27,7,FALSE),0),1)</f>
        <v>0</v>
      </c>
      <c r="G203" s="9">
        <f>VLOOKUP(E203,'Tablas auxiliares'!$H$1:$Q$28,Calculadora!$J$2+1,FALSE)*IF(VLOOKUP($A203,'Tablas auxiliares'!$B$2:$C$6,2,FALSE)-Calculadora!$K$2=0,1,0)*IF($L$2=2,IFERROR(VLOOKUP(B203,'Tablas auxiliares'!$AB$2:$AH$27,7,FALSE),0),1)</f>
        <v>0</v>
      </c>
      <c r="H203" s="9">
        <f t="shared" si="13"/>
        <v>0</v>
      </c>
    </row>
    <row r="204" spans="1:8" x14ac:dyDescent="0.25">
      <c r="A204" s="9">
        <v>2018</v>
      </c>
      <c r="B204" t="s">
        <v>8</v>
      </c>
      <c r="C204" t="s">
        <v>36</v>
      </c>
      <c r="D204" s="9">
        <v>14</v>
      </c>
      <c r="E204" s="9">
        <v>10</v>
      </c>
      <c r="F204" s="9">
        <f>VLOOKUP(D204,'Tablas auxiliares'!$H$1:$Q$28,Calculadora!$J$2+1,FALSE)*IF(VLOOKUP($A204,'Tablas auxiliares'!$B$2:$C$6,2,FALSE)-Calculadora!$K$2=0,1,0)*IF($L$2=2,IFERROR(VLOOKUP(B204,'Tablas auxiliares'!$AB$2:$AH$27,7,FALSE),0),1)</f>
        <v>0</v>
      </c>
      <c r="G204" s="9">
        <f>VLOOKUP(E204,'Tablas auxiliares'!$H$1:$Q$28,Calculadora!$J$2+1,FALSE)*IF(VLOOKUP($A204,'Tablas auxiliares'!$B$2:$C$6,2,FALSE)-Calculadora!$K$2=0,1,0)*IF($L$2=2,IFERROR(VLOOKUP(B204,'Tablas auxiliares'!$AB$2:$AH$27,7,FALSE),0),1)</f>
        <v>1</v>
      </c>
      <c r="H204" s="9">
        <f t="shared" si="13"/>
        <v>1</v>
      </c>
    </row>
    <row r="205" spans="1:8" x14ac:dyDescent="0.25">
      <c r="A205" s="9">
        <v>2018</v>
      </c>
      <c r="B205" t="s">
        <v>8</v>
      </c>
      <c r="C205" t="s">
        <v>37</v>
      </c>
      <c r="D205" s="9">
        <v>16</v>
      </c>
      <c r="E205" s="9">
        <v>23</v>
      </c>
      <c r="F205" s="9">
        <f>VLOOKUP(D205,'Tablas auxiliares'!$H$1:$Q$28,Calculadora!$J$2+1,FALSE)*IF(VLOOKUP($A205,'Tablas auxiliares'!$B$2:$C$6,2,FALSE)-Calculadora!$K$2=0,1,0)*IF($L$2=2,IFERROR(VLOOKUP(B205,'Tablas auxiliares'!$AB$2:$AH$27,7,FALSE),0),1)</f>
        <v>0</v>
      </c>
      <c r="G205" s="9">
        <f>VLOOKUP(E205,'Tablas auxiliares'!$H$1:$Q$28,Calculadora!$J$2+1,FALSE)*IF(VLOOKUP($A205,'Tablas auxiliares'!$B$2:$C$6,2,FALSE)-Calculadora!$K$2=0,1,0)*IF($L$2=2,IFERROR(VLOOKUP(B205,'Tablas auxiliares'!$AB$2:$AH$27,7,FALSE),0),1)</f>
        <v>0</v>
      </c>
      <c r="H205" s="9">
        <f t="shared" si="13"/>
        <v>0</v>
      </c>
    </row>
    <row r="206" spans="1:8" x14ac:dyDescent="0.25">
      <c r="A206" s="9">
        <v>2018</v>
      </c>
      <c r="B206" t="s">
        <v>32</v>
      </c>
      <c r="C206" t="s">
        <v>6</v>
      </c>
      <c r="D206" s="9">
        <v>10</v>
      </c>
      <c r="E206" s="9">
        <v>7</v>
      </c>
      <c r="F206" s="9">
        <f>VLOOKUP(D206,'Tablas auxiliares'!$H$1:$Q$28,Calculadora!$J$2+1,FALSE)*IF(VLOOKUP($A206,'Tablas auxiliares'!$B$2:$C$6,2,FALSE)-Calculadora!$K$2=0,1,0)*IF($L$2=2,IFERROR(VLOOKUP(B206,'Tablas auxiliares'!$AB$2:$AH$27,7,FALSE),0),1)</f>
        <v>1</v>
      </c>
      <c r="G206" s="9">
        <f>VLOOKUP(E206,'Tablas auxiliares'!$H$1:$Q$28,Calculadora!$J$2+1,FALSE)*IF(VLOOKUP($A206,'Tablas auxiliares'!$B$2:$C$6,2,FALSE)-Calculadora!$K$2=0,1,0)*IF($L$2=2,IFERROR(VLOOKUP(B206,'Tablas auxiliares'!$AB$2:$AH$27,7,FALSE),0),1)</f>
        <v>4</v>
      </c>
      <c r="H206" s="9">
        <f t="shared" si="13"/>
        <v>5</v>
      </c>
    </row>
    <row r="207" spans="1:8" x14ac:dyDescent="0.25">
      <c r="A207" s="9">
        <v>2018</v>
      </c>
      <c r="B207" t="s">
        <v>32</v>
      </c>
      <c r="C207" t="s">
        <v>9</v>
      </c>
      <c r="D207" s="9">
        <v>12</v>
      </c>
      <c r="E207" s="9">
        <v>17</v>
      </c>
      <c r="F207" s="9">
        <f>VLOOKUP(D207,'Tablas auxiliares'!$H$1:$Q$28,Calculadora!$J$2+1,FALSE)*IF(VLOOKUP($A207,'Tablas auxiliares'!$B$2:$C$6,2,FALSE)-Calculadora!$K$2=0,1,0)*IF($L$2=2,IFERROR(VLOOKUP(B207,'Tablas auxiliares'!$AB$2:$AH$27,7,FALSE),0),1)</f>
        <v>0</v>
      </c>
      <c r="G207" s="9">
        <f>VLOOKUP(E207,'Tablas auxiliares'!$H$1:$Q$28,Calculadora!$J$2+1,FALSE)*IF(VLOOKUP($A207,'Tablas auxiliares'!$B$2:$C$6,2,FALSE)-Calculadora!$K$2=0,1,0)*IF($L$2=2,IFERROR(VLOOKUP(B207,'Tablas auxiliares'!$AB$2:$AH$27,7,FALSE),0),1)</f>
        <v>0</v>
      </c>
      <c r="H207" s="9">
        <f t="shared" si="13"/>
        <v>0</v>
      </c>
    </row>
    <row r="208" spans="1:8" x14ac:dyDescent="0.25">
      <c r="A208" s="9">
        <v>2018</v>
      </c>
      <c r="B208" t="s">
        <v>32</v>
      </c>
      <c r="C208" t="s">
        <v>13</v>
      </c>
      <c r="D208" s="9">
        <v>14</v>
      </c>
      <c r="E208" s="9">
        <v>11</v>
      </c>
      <c r="F208" s="9">
        <f>VLOOKUP(D208,'Tablas auxiliares'!$H$1:$Q$28,Calculadora!$J$2+1,FALSE)*IF(VLOOKUP($A208,'Tablas auxiliares'!$B$2:$C$6,2,FALSE)-Calculadora!$K$2=0,1,0)*IF($L$2=2,IFERROR(VLOOKUP(B208,'Tablas auxiliares'!$AB$2:$AH$27,7,FALSE),0),1)</f>
        <v>0</v>
      </c>
      <c r="G208" s="9">
        <f>VLOOKUP(E208,'Tablas auxiliares'!$H$1:$Q$28,Calculadora!$J$2+1,FALSE)*IF(VLOOKUP($A208,'Tablas auxiliares'!$B$2:$C$6,2,FALSE)-Calculadora!$K$2=0,1,0)*IF($L$2=2,IFERROR(VLOOKUP(B208,'Tablas auxiliares'!$AB$2:$AH$27,7,FALSE),0),1)</f>
        <v>0</v>
      </c>
      <c r="H208" s="9">
        <f t="shared" si="13"/>
        <v>0</v>
      </c>
    </row>
    <row r="209" spans="1:8" x14ac:dyDescent="0.25">
      <c r="A209" s="9">
        <v>2018</v>
      </c>
      <c r="B209" t="s">
        <v>32</v>
      </c>
      <c r="C209" t="s">
        <v>8</v>
      </c>
      <c r="D209" s="9">
        <v>4</v>
      </c>
      <c r="E209" s="9">
        <v>10</v>
      </c>
      <c r="F209" s="9">
        <f>VLOOKUP(D209,'Tablas auxiliares'!$H$1:$Q$28,Calculadora!$J$2+1,FALSE)*IF(VLOOKUP($A209,'Tablas auxiliares'!$B$2:$C$6,2,FALSE)-Calculadora!$K$2=0,1,0)*IF($L$2=2,IFERROR(VLOOKUP(B209,'Tablas auxiliares'!$AB$2:$AH$27,7,FALSE),0),1)</f>
        <v>7</v>
      </c>
      <c r="G209" s="9">
        <f>VLOOKUP(E209,'Tablas auxiliares'!$H$1:$Q$28,Calculadora!$J$2+1,FALSE)*IF(VLOOKUP($A209,'Tablas auxiliares'!$B$2:$C$6,2,FALSE)-Calculadora!$K$2=0,1,0)*IF($L$2=2,IFERROR(VLOOKUP(B209,'Tablas auxiliares'!$AB$2:$AH$27,7,FALSE),0),1)</f>
        <v>1</v>
      </c>
      <c r="H209" s="9">
        <f t="shared" si="13"/>
        <v>8</v>
      </c>
    </row>
    <row r="210" spans="1:8" x14ac:dyDescent="0.25">
      <c r="A210" s="9">
        <v>2018</v>
      </c>
      <c r="B210" t="s">
        <v>32</v>
      </c>
      <c r="C210" t="s">
        <v>30</v>
      </c>
      <c r="D210" s="9">
        <v>11</v>
      </c>
      <c r="E210" s="9">
        <v>3</v>
      </c>
      <c r="F210" s="9">
        <f>VLOOKUP(D210,'Tablas auxiliares'!$H$1:$Q$28,Calculadora!$J$2+1,FALSE)*IF(VLOOKUP($A210,'Tablas auxiliares'!$B$2:$C$6,2,FALSE)-Calculadora!$K$2=0,1,0)*IF($L$2=2,IFERROR(VLOOKUP(B210,'Tablas auxiliares'!$AB$2:$AH$27,7,FALSE),0),1)</f>
        <v>0</v>
      </c>
      <c r="G210" s="9">
        <f>VLOOKUP(E210,'Tablas auxiliares'!$H$1:$Q$28,Calculadora!$J$2+1,FALSE)*IF(VLOOKUP($A210,'Tablas auxiliares'!$B$2:$C$6,2,FALSE)-Calculadora!$K$2=0,1,0)*IF($L$2=2,IFERROR(VLOOKUP(B210,'Tablas auxiliares'!$AB$2:$AH$27,7,FALSE),0),1)</f>
        <v>8</v>
      </c>
      <c r="H210" s="9">
        <f t="shared" si="13"/>
        <v>8</v>
      </c>
    </row>
    <row r="211" spans="1:8" x14ac:dyDescent="0.25">
      <c r="A211" s="9">
        <v>2018</v>
      </c>
      <c r="B211" t="s">
        <v>32</v>
      </c>
      <c r="C211" t="s">
        <v>21</v>
      </c>
      <c r="D211" s="9">
        <v>7</v>
      </c>
      <c r="E211" s="9">
        <v>6</v>
      </c>
      <c r="F211" s="9">
        <f>VLOOKUP(D211,'Tablas auxiliares'!$H$1:$Q$28,Calculadora!$J$2+1,FALSE)*IF(VLOOKUP($A211,'Tablas auxiliares'!$B$2:$C$6,2,FALSE)-Calculadora!$K$2=0,1,0)*IF($L$2=2,IFERROR(VLOOKUP(B211,'Tablas auxiliares'!$AB$2:$AH$27,7,FALSE),0),1)</f>
        <v>4</v>
      </c>
      <c r="G211" s="9">
        <f>VLOOKUP(E211,'Tablas auxiliares'!$H$1:$Q$28,Calculadora!$J$2+1,FALSE)*IF(VLOOKUP($A211,'Tablas auxiliares'!$B$2:$C$6,2,FALSE)-Calculadora!$K$2=0,1,0)*IF($L$2=2,IFERROR(VLOOKUP(B211,'Tablas auxiliares'!$AB$2:$AH$27,7,FALSE),0),1)</f>
        <v>5</v>
      </c>
      <c r="H211" s="9">
        <f t="shared" si="13"/>
        <v>9</v>
      </c>
    </row>
    <row r="212" spans="1:8" x14ac:dyDescent="0.25">
      <c r="A212" s="9">
        <v>2018</v>
      </c>
      <c r="B212" t="s">
        <v>32</v>
      </c>
      <c r="C212" t="s">
        <v>67</v>
      </c>
      <c r="D212" s="9">
        <v>23</v>
      </c>
      <c r="E212" s="9">
        <v>9</v>
      </c>
      <c r="F212" s="9">
        <f>VLOOKUP(D212,'Tablas auxiliares'!$H$1:$Q$28,Calculadora!$J$2+1,FALSE)*IF(VLOOKUP($A212,'Tablas auxiliares'!$B$2:$C$6,2,FALSE)-Calculadora!$K$2=0,1,0)*IF($L$2=2,IFERROR(VLOOKUP(B212,'Tablas auxiliares'!$AB$2:$AH$27,7,FALSE),0),1)</f>
        <v>0</v>
      </c>
      <c r="G212" s="9">
        <f>VLOOKUP(E212,'Tablas auxiliares'!$H$1:$Q$28,Calculadora!$J$2+1,FALSE)*IF(VLOOKUP($A212,'Tablas auxiliares'!$B$2:$C$6,2,FALSE)-Calculadora!$K$2=0,1,0)*IF($L$2=2,IFERROR(VLOOKUP(B212,'Tablas auxiliares'!$AB$2:$AH$27,7,FALSE),0),1)</f>
        <v>2</v>
      </c>
      <c r="H212" s="9">
        <f t="shared" si="13"/>
        <v>2</v>
      </c>
    </row>
    <row r="213" spans="1:8" x14ac:dyDescent="0.25">
      <c r="A213" s="9">
        <v>2018</v>
      </c>
      <c r="B213" t="s">
        <v>32</v>
      </c>
      <c r="C213" t="s">
        <v>16</v>
      </c>
      <c r="D213" s="9">
        <v>18</v>
      </c>
      <c r="E213" s="9">
        <v>13</v>
      </c>
      <c r="F213" s="9">
        <f>VLOOKUP(D213,'Tablas auxiliares'!$H$1:$Q$28,Calculadora!$J$2+1,FALSE)*IF(VLOOKUP($A213,'Tablas auxiliares'!$B$2:$C$6,2,FALSE)-Calculadora!$K$2=0,1,0)*IF($L$2=2,IFERROR(VLOOKUP(B213,'Tablas auxiliares'!$AB$2:$AH$27,7,FALSE),0),1)</f>
        <v>0</v>
      </c>
      <c r="G213" s="9">
        <f>VLOOKUP(E213,'Tablas auxiliares'!$H$1:$Q$28,Calculadora!$J$2+1,FALSE)*IF(VLOOKUP($A213,'Tablas auxiliares'!$B$2:$C$6,2,FALSE)-Calculadora!$K$2=0,1,0)*IF($L$2=2,IFERROR(VLOOKUP(B213,'Tablas auxiliares'!$AB$2:$AH$27,7,FALSE),0),1)</f>
        <v>0</v>
      </c>
      <c r="H213" s="9">
        <f t="shared" si="13"/>
        <v>0</v>
      </c>
    </row>
    <row r="214" spans="1:8" x14ac:dyDescent="0.25">
      <c r="A214" s="9">
        <v>2018</v>
      </c>
      <c r="B214" t="s">
        <v>32</v>
      </c>
      <c r="C214" t="s">
        <v>87</v>
      </c>
      <c r="D214" s="9">
        <v>20</v>
      </c>
      <c r="E214" s="9">
        <v>25</v>
      </c>
      <c r="F214" s="9">
        <f>VLOOKUP(D214,'Tablas auxiliares'!$H$1:$Q$28,Calculadora!$J$2+1,FALSE)*IF(VLOOKUP($A214,'Tablas auxiliares'!$B$2:$C$6,2,FALSE)-Calculadora!$K$2=0,1,0)*IF($L$2=2,IFERROR(VLOOKUP(B214,'Tablas auxiliares'!$AB$2:$AH$27,7,FALSE),0),1)</f>
        <v>0</v>
      </c>
      <c r="G214" s="9">
        <f>VLOOKUP(E214,'Tablas auxiliares'!$H$1:$Q$28,Calculadora!$J$2+1,FALSE)*IF(VLOOKUP($A214,'Tablas auxiliares'!$B$2:$C$6,2,FALSE)-Calculadora!$K$2=0,1,0)*IF($L$2=2,IFERROR(VLOOKUP(B214,'Tablas auxiliares'!$AB$2:$AH$27,7,FALSE),0),1)</f>
        <v>0</v>
      </c>
      <c r="H214" s="9">
        <f t="shared" si="13"/>
        <v>0</v>
      </c>
    </row>
    <row r="215" spans="1:8" x14ac:dyDescent="0.25">
      <c r="A215" s="9">
        <v>2018</v>
      </c>
      <c r="B215" t="s">
        <v>32</v>
      </c>
      <c r="C215" t="s">
        <v>28</v>
      </c>
      <c r="D215" s="9">
        <v>5</v>
      </c>
      <c r="E215" s="9">
        <v>12</v>
      </c>
      <c r="F215" s="9">
        <f>VLOOKUP(D215,'Tablas auxiliares'!$H$1:$Q$28,Calculadora!$J$2+1,FALSE)*IF(VLOOKUP($A215,'Tablas auxiliares'!$B$2:$C$6,2,FALSE)-Calculadora!$K$2=0,1,0)*IF($L$2=2,IFERROR(VLOOKUP(B215,'Tablas auxiliares'!$AB$2:$AH$27,7,FALSE),0),1)</f>
        <v>6</v>
      </c>
      <c r="G215" s="9">
        <f>VLOOKUP(E215,'Tablas auxiliares'!$H$1:$Q$28,Calculadora!$J$2+1,FALSE)*IF(VLOOKUP($A215,'Tablas auxiliares'!$B$2:$C$6,2,FALSE)-Calculadora!$K$2=0,1,0)*IF($L$2=2,IFERROR(VLOOKUP(B215,'Tablas auxiliares'!$AB$2:$AH$27,7,FALSE),0),1)</f>
        <v>0</v>
      </c>
      <c r="H215" s="9">
        <f t="shared" si="13"/>
        <v>6</v>
      </c>
    </row>
    <row r="216" spans="1:8" x14ac:dyDescent="0.25">
      <c r="A216" s="9">
        <v>2018</v>
      </c>
      <c r="B216" t="s">
        <v>32</v>
      </c>
      <c r="C216" t="s">
        <v>27</v>
      </c>
      <c r="D216" s="9">
        <v>22</v>
      </c>
      <c r="E216" s="9">
        <v>8</v>
      </c>
      <c r="F216" s="9">
        <f>VLOOKUP(D216,'Tablas auxiliares'!$H$1:$Q$28,Calculadora!$J$2+1,FALSE)*IF(VLOOKUP($A216,'Tablas auxiliares'!$B$2:$C$6,2,FALSE)-Calculadora!$K$2=0,1,0)*IF($L$2=2,IFERROR(VLOOKUP(B216,'Tablas auxiliares'!$AB$2:$AH$27,7,FALSE),0),1)</f>
        <v>0</v>
      </c>
      <c r="G216" s="9">
        <f>VLOOKUP(E216,'Tablas auxiliares'!$H$1:$Q$28,Calculadora!$J$2+1,FALSE)*IF(VLOOKUP($A216,'Tablas auxiliares'!$B$2:$C$6,2,FALSE)-Calculadora!$K$2=0,1,0)*IF($L$2=2,IFERROR(VLOOKUP(B216,'Tablas auxiliares'!$AB$2:$AH$27,7,FALSE),0),1)</f>
        <v>3</v>
      </c>
      <c r="H216" s="9">
        <f t="shared" si="13"/>
        <v>3</v>
      </c>
    </row>
    <row r="217" spans="1:8" x14ac:dyDescent="0.25">
      <c r="A217" s="9">
        <v>2018</v>
      </c>
      <c r="B217" t="s">
        <v>32</v>
      </c>
      <c r="C217" t="s">
        <v>24</v>
      </c>
      <c r="D217" s="9">
        <v>26</v>
      </c>
      <c r="E217" s="9">
        <v>16</v>
      </c>
      <c r="F217" s="9">
        <f>VLOOKUP(D217,'Tablas auxiliares'!$H$1:$Q$28,Calculadora!$J$2+1,FALSE)*IF(VLOOKUP($A217,'Tablas auxiliares'!$B$2:$C$6,2,FALSE)-Calculadora!$K$2=0,1,0)*IF($L$2=2,IFERROR(VLOOKUP(B217,'Tablas auxiliares'!$AB$2:$AH$27,7,FALSE),0),1)</f>
        <v>0</v>
      </c>
      <c r="G217" s="9">
        <f>VLOOKUP(E217,'Tablas auxiliares'!$H$1:$Q$28,Calculadora!$J$2+1,FALSE)*IF(VLOOKUP($A217,'Tablas auxiliares'!$B$2:$C$6,2,FALSE)-Calculadora!$K$2=0,1,0)*IF($L$2=2,IFERROR(VLOOKUP(B217,'Tablas auxiliares'!$AB$2:$AH$27,7,FALSE),0),1)</f>
        <v>0</v>
      </c>
      <c r="H217" s="9">
        <f t="shared" si="13"/>
        <v>0</v>
      </c>
    </row>
    <row r="218" spans="1:8" x14ac:dyDescent="0.25">
      <c r="A218" s="9">
        <v>2018</v>
      </c>
      <c r="B218" t="s">
        <v>32</v>
      </c>
      <c r="C218" t="s">
        <v>88</v>
      </c>
      <c r="D218" s="9">
        <v>8</v>
      </c>
      <c r="E218" s="9">
        <v>15</v>
      </c>
      <c r="F218" s="9">
        <f>VLOOKUP(D218,'Tablas auxiliares'!$H$1:$Q$28,Calculadora!$J$2+1,FALSE)*IF(VLOOKUP($A218,'Tablas auxiliares'!$B$2:$C$6,2,FALSE)-Calculadora!$K$2=0,1,0)*IF($L$2=2,IFERROR(VLOOKUP(B218,'Tablas auxiliares'!$AB$2:$AH$27,7,FALSE),0),1)</f>
        <v>3</v>
      </c>
      <c r="G218" s="9">
        <f>VLOOKUP(E218,'Tablas auxiliares'!$H$1:$Q$28,Calculadora!$J$2+1,FALSE)*IF(VLOOKUP($A218,'Tablas auxiliares'!$B$2:$C$6,2,FALSE)-Calculadora!$K$2=0,1,0)*IF($L$2=2,IFERROR(VLOOKUP(B218,'Tablas auxiliares'!$AB$2:$AH$27,7,FALSE),0),1)</f>
        <v>0</v>
      </c>
      <c r="H218" s="9">
        <f t="shared" si="13"/>
        <v>3</v>
      </c>
    </row>
    <row r="219" spans="1:8" x14ac:dyDescent="0.25">
      <c r="A219" s="9">
        <v>2018</v>
      </c>
      <c r="B219" t="s">
        <v>32</v>
      </c>
      <c r="C219" t="s">
        <v>7</v>
      </c>
      <c r="D219" s="9">
        <v>2</v>
      </c>
      <c r="E219" s="9">
        <v>5</v>
      </c>
      <c r="F219" s="9">
        <f>VLOOKUP(D219,'Tablas auxiliares'!$H$1:$Q$28,Calculadora!$J$2+1,FALSE)*IF(VLOOKUP($A219,'Tablas auxiliares'!$B$2:$C$6,2,FALSE)-Calculadora!$K$2=0,1,0)*IF($L$2=2,IFERROR(VLOOKUP(B219,'Tablas auxiliares'!$AB$2:$AH$27,7,FALSE),0),1)</f>
        <v>10</v>
      </c>
      <c r="G219" s="9">
        <f>VLOOKUP(E219,'Tablas auxiliares'!$H$1:$Q$28,Calculadora!$J$2+1,FALSE)*IF(VLOOKUP($A219,'Tablas auxiliares'!$B$2:$C$6,2,FALSE)-Calculadora!$K$2=0,1,0)*IF($L$2=2,IFERROR(VLOOKUP(B219,'Tablas auxiliares'!$AB$2:$AH$27,7,FALSE),0),1)</f>
        <v>6</v>
      </c>
      <c r="H219" s="9">
        <f t="shared" si="13"/>
        <v>16</v>
      </c>
    </row>
    <row r="220" spans="1:8" x14ac:dyDescent="0.25">
      <c r="A220" s="9">
        <v>2018</v>
      </c>
      <c r="B220" t="s">
        <v>32</v>
      </c>
      <c r="C220" t="s">
        <v>25</v>
      </c>
      <c r="D220" s="9">
        <v>17</v>
      </c>
      <c r="E220" s="9">
        <v>2</v>
      </c>
      <c r="F220" s="9">
        <f>VLOOKUP(D220,'Tablas auxiliares'!$H$1:$Q$28,Calculadora!$J$2+1,FALSE)*IF(VLOOKUP($A220,'Tablas auxiliares'!$B$2:$C$6,2,FALSE)-Calculadora!$K$2=0,1,0)*IF($L$2=2,IFERROR(VLOOKUP(B220,'Tablas auxiliares'!$AB$2:$AH$27,7,FALSE),0),1)</f>
        <v>0</v>
      </c>
      <c r="G220" s="9">
        <f>VLOOKUP(E220,'Tablas auxiliares'!$H$1:$Q$28,Calculadora!$J$2+1,FALSE)*IF(VLOOKUP($A220,'Tablas auxiliares'!$B$2:$C$6,2,FALSE)-Calculadora!$K$2=0,1,0)*IF($L$2=2,IFERROR(VLOOKUP(B220,'Tablas auxiliares'!$AB$2:$AH$27,7,FALSE),0),1)</f>
        <v>10</v>
      </c>
      <c r="H220" s="9">
        <f t="shared" si="13"/>
        <v>10</v>
      </c>
    </row>
    <row r="221" spans="1:8" x14ac:dyDescent="0.25">
      <c r="A221" s="9">
        <v>2018</v>
      </c>
      <c r="B221" t="s">
        <v>32</v>
      </c>
      <c r="C221" t="s">
        <v>31</v>
      </c>
      <c r="D221" s="9">
        <v>1</v>
      </c>
      <c r="E221" s="9">
        <v>24</v>
      </c>
      <c r="F221" s="9">
        <f>VLOOKUP(D221,'Tablas auxiliares'!$H$1:$Q$28,Calculadora!$J$2+1,FALSE)*IF(VLOOKUP($A221,'Tablas auxiliares'!$B$2:$C$6,2,FALSE)-Calculadora!$K$2=0,1,0)*IF($L$2=2,IFERROR(VLOOKUP(B221,'Tablas auxiliares'!$AB$2:$AH$27,7,FALSE),0),1)</f>
        <v>12</v>
      </c>
      <c r="G221" s="9">
        <f>VLOOKUP(E221,'Tablas auxiliares'!$H$1:$Q$28,Calculadora!$J$2+1,FALSE)*IF(VLOOKUP($A221,'Tablas auxiliares'!$B$2:$C$6,2,FALSE)-Calculadora!$K$2=0,1,0)*IF($L$2=2,IFERROR(VLOOKUP(B221,'Tablas auxiliares'!$AB$2:$AH$27,7,FALSE),0),1)</f>
        <v>0</v>
      </c>
      <c r="H221" s="9">
        <f t="shared" si="13"/>
        <v>12</v>
      </c>
    </row>
    <row r="222" spans="1:8" x14ac:dyDescent="0.25">
      <c r="A222" s="9">
        <v>2018</v>
      </c>
      <c r="B222" t="s">
        <v>32</v>
      </c>
      <c r="C222" t="s">
        <v>66</v>
      </c>
      <c r="D222" s="9">
        <v>3</v>
      </c>
      <c r="E222" s="9">
        <v>22</v>
      </c>
      <c r="F222" s="9">
        <f>VLOOKUP(D222,'Tablas auxiliares'!$H$1:$Q$28,Calculadora!$J$2+1,FALSE)*IF(VLOOKUP($A222,'Tablas auxiliares'!$B$2:$C$6,2,FALSE)-Calculadora!$K$2=0,1,0)*IF($L$2=2,IFERROR(VLOOKUP(B222,'Tablas auxiliares'!$AB$2:$AH$27,7,FALSE),0),1)</f>
        <v>8</v>
      </c>
      <c r="G222" s="9">
        <f>VLOOKUP(E222,'Tablas auxiliares'!$H$1:$Q$28,Calculadora!$J$2+1,FALSE)*IF(VLOOKUP($A222,'Tablas auxiliares'!$B$2:$C$6,2,FALSE)-Calculadora!$K$2=0,1,0)*IF($L$2=2,IFERROR(VLOOKUP(B222,'Tablas auxiliares'!$AB$2:$AH$27,7,FALSE),0),1)</f>
        <v>0</v>
      </c>
      <c r="H222" s="9">
        <f t="shared" si="13"/>
        <v>8</v>
      </c>
    </row>
    <row r="223" spans="1:8" x14ac:dyDescent="0.25">
      <c r="A223" s="9">
        <v>2018</v>
      </c>
      <c r="B223" t="s">
        <v>32</v>
      </c>
      <c r="C223" t="s">
        <v>69</v>
      </c>
      <c r="D223" s="9">
        <v>6</v>
      </c>
      <c r="E223" s="9">
        <v>14</v>
      </c>
      <c r="F223" s="9">
        <f>VLOOKUP(D223,'Tablas auxiliares'!$H$1:$Q$28,Calculadora!$J$2+1,FALSE)*IF(VLOOKUP($A223,'Tablas auxiliares'!$B$2:$C$6,2,FALSE)-Calculadora!$K$2=0,1,0)*IF($L$2=2,IFERROR(VLOOKUP(B223,'Tablas auxiliares'!$AB$2:$AH$27,7,FALSE),0),1)</f>
        <v>5</v>
      </c>
      <c r="G223" s="9">
        <f>VLOOKUP(E223,'Tablas auxiliares'!$H$1:$Q$28,Calculadora!$J$2+1,FALSE)*IF(VLOOKUP($A223,'Tablas auxiliares'!$B$2:$C$6,2,FALSE)-Calculadora!$K$2=0,1,0)*IF($L$2=2,IFERROR(VLOOKUP(B223,'Tablas auxiliares'!$AB$2:$AH$27,7,FALSE),0),1)</f>
        <v>0</v>
      </c>
      <c r="H223" s="9">
        <f t="shared" si="13"/>
        <v>5</v>
      </c>
    </row>
    <row r="224" spans="1:8" x14ac:dyDescent="0.25">
      <c r="A224" s="9">
        <v>2018</v>
      </c>
      <c r="B224" t="s">
        <v>32</v>
      </c>
      <c r="C224" t="s">
        <v>61</v>
      </c>
      <c r="D224" s="9">
        <v>19</v>
      </c>
      <c r="E224" s="9">
        <v>26</v>
      </c>
      <c r="F224" s="9">
        <f>VLOOKUP(D224,'Tablas auxiliares'!$H$1:$Q$28,Calculadora!$J$2+1,FALSE)*IF(VLOOKUP($A224,'Tablas auxiliares'!$B$2:$C$6,2,FALSE)-Calculadora!$K$2=0,1,0)*IF($L$2=2,IFERROR(VLOOKUP(B224,'Tablas auxiliares'!$AB$2:$AH$27,7,FALSE),0),1)</f>
        <v>0</v>
      </c>
      <c r="G224" s="9">
        <f>VLOOKUP(E224,'Tablas auxiliares'!$H$1:$Q$28,Calculadora!$J$2+1,FALSE)*IF(VLOOKUP($A224,'Tablas auxiliares'!$B$2:$C$6,2,FALSE)-Calculadora!$K$2=0,1,0)*IF($L$2=2,IFERROR(VLOOKUP(B224,'Tablas auxiliares'!$AB$2:$AH$27,7,FALSE),0),1)</f>
        <v>0</v>
      </c>
      <c r="H224" s="9">
        <f t="shared" si="13"/>
        <v>0</v>
      </c>
    </row>
    <row r="225" spans="1:8" x14ac:dyDescent="0.25">
      <c r="A225" s="9">
        <v>2018</v>
      </c>
      <c r="B225" t="s">
        <v>32</v>
      </c>
      <c r="C225" t="s">
        <v>10</v>
      </c>
      <c r="D225" s="9">
        <v>21</v>
      </c>
      <c r="E225" s="9">
        <v>1</v>
      </c>
      <c r="F225" s="9">
        <f>VLOOKUP(D225,'Tablas auxiliares'!$H$1:$Q$28,Calculadora!$J$2+1,FALSE)*IF(VLOOKUP($A225,'Tablas auxiliares'!$B$2:$C$6,2,FALSE)-Calculadora!$K$2=0,1,0)*IF($L$2=2,IFERROR(VLOOKUP(B225,'Tablas auxiliares'!$AB$2:$AH$27,7,FALSE),0),1)</f>
        <v>0</v>
      </c>
      <c r="G225" s="9">
        <f>VLOOKUP(E225,'Tablas auxiliares'!$H$1:$Q$28,Calculadora!$J$2+1,FALSE)*IF(VLOOKUP($A225,'Tablas auxiliares'!$B$2:$C$6,2,FALSE)-Calculadora!$K$2=0,1,0)*IF($L$2=2,IFERROR(VLOOKUP(B225,'Tablas auxiliares'!$AB$2:$AH$27,7,FALSE),0),1)</f>
        <v>12</v>
      </c>
      <c r="H225" s="9">
        <f t="shared" si="13"/>
        <v>12</v>
      </c>
    </row>
    <row r="226" spans="1:8" x14ac:dyDescent="0.25">
      <c r="A226" s="9">
        <v>2018</v>
      </c>
      <c r="B226" t="s">
        <v>32</v>
      </c>
      <c r="C226" t="s">
        <v>89</v>
      </c>
      <c r="D226" s="9">
        <v>16</v>
      </c>
      <c r="E226" s="9">
        <v>4</v>
      </c>
      <c r="F226" s="9">
        <f>VLOOKUP(D226,'Tablas auxiliares'!$H$1:$Q$28,Calculadora!$J$2+1,FALSE)*IF(VLOOKUP($A226,'Tablas auxiliares'!$B$2:$C$6,2,FALSE)-Calculadora!$K$2=0,1,0)*IF($L$2=2,IFERROR(VLOOKUP(B226,'Tablas auxiliares'!$AB$2:$AH$27,7,FALSE),0),1)</f>
        <v>0</v>
      </c>
      <c r="G226" s="9">
        <f>VLOOKUP(E226,'Tablas auxiliares'!$H$1:$Q$28,Calculadora!$J$2+1,FALSE)*IF(VLOOKUP($A226,'Tablas auxiliares'!$B$2:$C$6,2,FALSE)-Calculadora!$K$2=0,1,0)*IF($L$2=2,IFERROR(VLOOKUP(B226,'Tablas auxiliares'!$AB$2:$AH$27,7,FALSE),0),1)</f>
        <v>7</v>
      </c>
      <c r="H226" s="9">
        <f t="shared" si="13"/>
        <v>7</v>
      </c>
    </row>
    <row r="227" spans="1:8" x14ac:dyDescent="0.25">
      <c r="A227" s="9">
        <v>2018</v>
      </c>
      <c r="B227" t="s">
        <v>32</v>
      </c>
      <c r="C227" t="s">
        <v>34</v>
      </c>
      <c r="D227" s="9">
        <v>15</v>
      </c>
      <c r="E227" s="9">
        <v>19</v>
      </c>
      <c r="F227" s="9">
        <f>VLOOKUP(D227,'Tablas auxiliares'!$H$1:$Q$28,Calculadora!$J$2+1,FALSE)*IF(VLOOKUP($A227,'Tablas auxiliares'!$B$2:$C$6,2,FALSE)-Calculadora!$K$2=0,1,0)*IF($L$2=2,IFERROR(VLOOKUP(B227,'Tablas auxiliares'!$AB$2:$AH$27,7,FALSE),0),1)</f>
        <v>0</v>
      </c>
      <c r="G227" s="9">
        <f>VLOOKUP(E227,'Tablas auxiliares'!$H$1:$Q$28,Calculadora!$J$2+1,FALSE)*IF(VLOOKUP($A227,'Tablas auxiliares'!$B$2:$C$6,2,FALSE)-Calculadora!$K$2=0,1,0)*IF($L$2=2,IFERROR(VLOOKUP(B227,'Tablas auxiliares'!$AB$2:$AH$27,7,FALSE),0),1)</f>
        <v>0</v>
      </c>
      <c r="H227" s="9">
        <f t="shared" si="13"/>
        <v>0</v>
      </c>
    </row>
    <row r="228" spans="1:8" x14ac:dyDescent="0.25">
      <c r="A228" s="9">
        <v>2018</v>
      </c>
      <c r="B228" t="s">
        <v>32</v>
      </c>
      <c r="C228" t="s">
        <v>26</v>
      </c>
      <c r="D228" s="9">
        <v>13</v>
      </c>
      <c r="E228" s="9">
        <v>23</v>
      </c>
      <c r="F228" s="9">
        <f>VLOOKUP(D228,'Tablas auxiliares'!$H$1:$Q$28,Calculadora!$J$2+1,FALSE)*IF(VLOOKUP($A228,'Tablas auxiliares'!$B$2:$C$6,2,FALSE)-Calculadora!$K$2=0,1,0)*IF($L$2=2,IFERROR(VLOOKUP(B228,'Tablas auxiliares'!$AB$2:$AH$27,7,FALSE),0),1)</f>
        <v>0</v>
      </c>
      <c r="G228" s="9">
        <f>VLOOKUP(E228,'Tablas auxiliares'!$H$1:$Q$28,Calculadora!$J$2+1,FALSE)*IF(VLOOKUP($A228,'Tablas auxiliares'!$B$2:$C$6,2,FALSE)-Calculadora!$K$2=0,1,0)*IF($L$2=2,IFERROR(VLOOKUP(B228,'Tablas auxiliares'!$AB$2:$AH$27,7,FALSE),0),1)</f>
        <v>0</v>
      </c>
      <c r="H228" s="9">
        <f t="shared" si="13"/>
        <v>0</v>
      </c>
    </row>
    <row r="229" spans="1:8" x14ac:dyDescent="0.25">
      <c r="A229" s="9">
        <v>2018</v>
      </c>
      <c r="B229" t="s">
        <v>32</v>
      </c>
      <c r="C229" t="s">
        <v>22</v>
      </c>
      <c r="D229" s="9">
        <v>25</v>
      </c>
      <c r="E229" s="9">
        <v>21</v>
      </c>
      <c r="F229" s="9">
        <f>VLOOKUP(D229,'Tablas auxiliares'!$H$1:$Q$28,Calculadora!$J$2+1,FALSE)*IF(VLOOKUP($A229,'Tablas auxiliares'!$B$2:$C$6,2,FALSE)-Calculadora!$K$2=0,1,0)*IF($L$2=2,IFERROR(VLOOKUP(B229,'Tablas auxiliares'!$AB$2:$AH$27,7,FALSE),0),1)</f>
        <v>0</v>
      </c>
      <c r="G229" s="9">
        <f>VLOOKUP(E229,'Tablas auxiliares'!$H$1:$Q$28,Calculadora!$J$2+1,FALSE)*IF(VLOOKUP($A229,'Tablas auxiliares'!$B$2:$C$6,2,FALSE)-Calculadora!$K$2=0,1,0)*IF($L$2=2,IFERROR(VLOOKUP(B229,'Tablas auxiliares'!$AB$2:$AH$27,7,FALSE),0),1)</f>
        <v>0</v>
      </c>
      <c r="H229" s="9">
        <f t="shared" si="13"/>
        <v>0</v>
      </c>
    </row>
    <row r="230" spans="1:8" x14ac:dyDescent="0.25">
      <c r="A230" s="9">
        <v>2018</v>
      </c>
      <c r="B230" t="s">
        <v>32</v>
      </c>
      <c r="C230" t="s">
        <v>36</v>
      </c>
      <c r="D230" s="9">
        <v>24</v>
      </c>
      <c r="E230" s="9">
        <v>20</v>
      </c>
      <c r="F230" s="9">
        <f>VLOOKUP(D230,'Tablas auxiliares'!$H$1:$Q$28,Calculadora!$J$2+1,FALSE)*IF(VLOOKUP($A230,'Tablas auxiliares'!$B$2:$C$6,2,FALSE)-Calculadora!$K$2=0,1,0)*IF($L$2=2,IFERROR(VLOOKUP(B230,'Tablas auxiliares'!$AB$2:$AH$27,7,FALSE),0),1)</f>
        <v>0</v>
      </c>
      <c r="G230" s="9">
        <f>VLOOKUP(E230,'Tablas auxiliares'!$H$1:$Q$28,Calculadora!$J$2+1,FALSE)*IF(VLOOKUP($A230,'Tablas auxiliares'!$B$2:$C$6,2,FALSE)-Calculadora!$K$2=0,1,0)*IF($L$2=2,IFERROR(VLOOKUP(B230,'Tablas auxiliares'!$AB$2:$AH$27,7,FALSE),0),1)</f>
        <v>0</v>
      </c>
      <c r="H230" s="9">
        <f t="shared" si="13"/>
        <v>0</v>
      </c>
    </row>
    <row r="231" spans="1:8" x14ac:dyDescent="0.25">
      <c r="A231" s="9">
        <v>2018</v>
      </c>
      <c r="B231" t="s">
        <v>32</v>
      </c>
      <c r="C231" t="s">
        <v>37</v>
      </c>
      <c r="D231" s="9">
        <v>9</v>
      </c>
      <c r="E231" s="9">
        <v>18</v>
      </c>
      <c r="F231" s="9">
        <f>VLOOKUP(D231,'Tablas auxiliares'!$H$1:$Q$28,Calculadora!$J$2+1,FALSE)*IF(VLOOKUP($A231,'Tablas auxiliares'!$B$2:$C$6,2,FALSE)-Calculadora!$K$2=0,1,0)*IF($L$2=2,IFERROR(VLOOKUP(B231,'Tablas auxiliares'!$AB$2:$AH$27,7,FALSE),0),1)</f>
        <v>2</v>
      </c>
      <c r="G231" s="9">
        <f>VLOOKUP(E231,'Tablas auxiliares'!$H$1:$Q$28,Calculadora!$J$2+1,FALSE)*IF(VLOOKUP($A231,'Tablas auxiliares'!$B$2:$C$6,2,FALSE)-Calculadora!$K$2=0,1,0)*IF($L$2=2,IFERROR(VLOOKUP(B231,'Tablas auxiliares'!$AB$2:$AH$27,7,FALSE),0),1)</f>
        <v>0</v>
      </c>
      <c r="H231" s="9">
        <f t="shared" si="13"/>
        <v>2</v>
      </c>
    </row>
    <row r="232" spans="1:8" x14ac:dyDescent="0.25">
      <c r="A232" s="9">
        <v>2018</v>
      </c>
      <c r="B232" t="s">
        <v>30</v>
      </c>
      <c r="C232" t="s">
        <v>6</v>
      </c>
      <c r="D232" s="9">
        <v>5</v>
      </c>
      <c r="E232" s="9">
        <v>17</v>
      </c>
      <c r="F232" s="9">
        <f>VLOOKUP(D232,'Tablas auxiliares'!$H$1:$Q$28,Calculadora!$J$2+1,FALSE)*IF(VLOOKUP($A232,'Tablas auxiliares'!$B$2:$C$6,2,FALSE)-Calculadora!$K$2=0,1,0)*IF($L$2=2,IFERROR(VLOOKUP(B232,'Tablas auxiliares'!$AB$2:$AH$27,7,FALSE),0),1)</f>
        <v>6</v>
      </c>
      <c r="G232" s="9">
        <f>VLOOKUP(E232,'Tablas auxiliares'!$H$1:$Q$28,Calculadora!$J$2+1,FALSE)*IF(VLOOKUP($A232,'Tablas auxiliares'!$B$2:$C$6,2,FALSE)-Calculadora!$K$2=0,1,0)*IF($L$2=2,IFERROR(VLOOKUP(B232,'Tablas auxiliares'!$AB$2:$AH$27,7,FALSE),0),1)</f>
        <v>0</v>
      </c>
      <c r="H232" s="9">
        <f t="shared" si="13"/>
        <v>6</v>
      </c>
    </row>
    <row r="233" spans="1:8" x14ac:dyDescent="0.25">
      <c r="A233" s="9">
        <v>2018</v>
      </c>
      <c r="B233" t="s">
        <v>30</v>
      </c>
      <c r="C233" t="s">
        <v>9</v>
      </c>
      <c r="D233" s="9">
        <v>14</v>
      </c>
      <c r="E233" s="9">
        <v>23</v>
      </c>
      <c r="F233" s="9">
        <f>VLOOKUP(D233,'Tablas auxiliares'!$H$1:$Q$28,Calculadora!$J$2+1,FALSE)*IF(VLOOKUP($A233,'Tablas auxiliares'!$B$2:$C$6,2,FALSE)-Calculadora!$K$2=0,1,0)*IF($L$2=2,IFERROR(VLOOKUP(B233,'Tablas auxiliares'!$AB$2:$AH$27,7,FALSE),0),1)</f>
        <v>0</v>
      </c>
      <c r="G233" s="9">
        <f>VLOOKUP(E233,'Tablas auxiliares'!$H$1:$Q$28,Calculadora!$J$2+1,FALSE)*IF(VLOOKUP($A233,'Tablas auxiliares'!$B$2:$C$6,2,FALSE)-Calculadora!$K$2=0,1,0)*IF($L$2=2,IFERROR(VLOOKUP(B233,'Tablas auxiliares'!$AB$2:$AH$27,7,FALSE),0),1)</f>
        <v>0</v>
      </c>
      <c r="H233" s="9">
        <f t="shared" si="13"/>
        <v>0</v>
      </c>
    </row>
    <row r="234" spans="1:8" x14ac:dyDescent="0.25">
      <c r="A234" s="9">
        <v>2018</v>
      </c>
      <c r="B234" t="s">
        <v>30</v>
      </c>
      <c r="C234" t="s">
        <v>13</v>
      </c>
      <c r="D234" s="9">
        <v>9</v>
      </c>
      <c r="E234" s="9">
        <v>11</v>
      </c>
      <c r="F234" s="9">
        <f>VLOOKUP(D234,'Tablas auxiliares'!$H$1:$Q$28,Calculadora!$J$2+1,FALSE)*IF(VLOOKUP($A234,'Tablas auxiliares'!$B$2:$C$6,2,FALSE)-Calculadora!$K$2=0,1,0)*IF($L$2=2,IFERROR(VLOOKUP(B234,'Tablas auxiliares'!$AB$2:$AH$27,7,FALSE),0),1)</f>
        <v>2</v>
      </c>
      <c r="G234" s="9">
        <f>VLOOKUP(E234,'Tablas auxiliares'!$H$1:$Q$28,Calculadora!$J$2+1,FALSE)*IF(VLOOKUP($A234,'Tablas auxiliares'!$B$2:$C$6,2,FALSE)-Calculadora!$K$2=0,1,0)*IF($L$2=2,IFERROR(VLOOKUP(B234,'Tablas auxiliares'!$AB$2:$AH$27,7,FALSE),0),1)</f>
        <v>0</v>
      </c>
      <c r="H234" s="9">
        <f t="shared" si="13"/>
        <v>2</v>
      </c>
    </row>
    <row r="235" spans="1:8" x14ac:dyDescent="0.25">
      <c r="A235" s="9">
        <v>2018</v>
      </c>
      <c r="B235" t="s">
        <v>30</v>
      </c>
      <c r="C235" t="s">
        <v>8</v>
      </c>
      <c r="D235" s="9">
        <v>18</v>
      </c>
      <c r="E235" s="9">
        <v>1</v>
      </c>
      <c r="F235" s="9">
        <f>VLOOKUP(D235,'Tablas auxiliares'!$H$1:$Q$28,Calculadora!$J$2+1,FALSE)*IF(VLOOKUP($A235,'Tablas auxiliares'!$B$2:$C$6,2,FALSE)-Calculadora!$K$2=0,1,0)*IF($L$2=2,IFERROR(VLOOKUP(B235,'Tablas auxiliares'!$AB$2:$AH$27,7,FALSE),0),1)</f>
        <v>0</v>
      </c>
      <c r="G235" s="9">
        <f>VLOOKUP(E235,'Tablas auxiliares'!$H$1:$Q$28,Calculadora!$J$2+1,FALSE)*IF(VLOOKUP($A235,'Tablas auxiliares'!$B$2:$C$6,2,FALSE)-Calculadora!$K$2=0,1,0)*IF($L$2=2,IFERROR(VLOOKUP(B235,'Tablas auxiliares'!$AB$2:$AH$27,7,FALSE),0),1)</f>
        <v>12</v>
      </c>
      <c r="H235" s="9">
        <f t="shared" si="13"/>
        <v>12</v>
      </c>
    </row>
    <row r="236" spans="1:8" x14ac:dyDescent="0.25">
      <c r="A236" s="9">
        <v>2018</v>
      </c>
      <c r="B236" t="s">
        <v>30</v>
      </c>
      <c r="C236" t="s">
        <v>21</v>
      </c>
      <c r="D236" s="9">
        <v>6</v>
      </c>
      <c r="E236" s="9">
        <v>3</v>
      </c>
      <c r="F236" s="9">
        <f>VLOOKUP(D236,'Tablas auxiliares'!$H$1:$Q$28,Calculadora!$J$2+1,FALSE)*IF(VLOOKUP($A236,'Tablas auxiliares'!$B$2:$C$6,2,FALSE)-Calculadora!$K$2=0,1,0)*IF($L$2=2,IFERROR(VLOOKUP(B236,'Tablas auxiliares'!$AB$2:$AH$27,7,FALSE),0),1)</f>
        <v>5</v>
      </c>
      <c r="G236" s="9">
        <f>VLOOKUP(E236,'Tablas auxiliares'!$H$1:$Q$28,Calculadora!$J$2+1,FALSE)*IF(VLOOKUP($A236,'Tablas auxiliares'!$B$2:$C$6,2,FALSE)-Calculadora!$K$2=0,1,0)*IF($L$2=2,IFERROR(VLOOKUP(B236,'Tablas auxiliares'!$AB$2:$AH$27,7,FALSE),0),1)</f>
        <v>8</v>
      </c>
      <c r="H236" s="9">
        <f t="shared" si="13"/>
        <v>13</v>
      </c>
    </row>
    <row r="237" spans="1:8" x14ac:dyDescent="0.25">
      <c r="A237" s="9">
        <v>2018</v>
      </c>
      <c r="B237" t="s">
        <v>30</v>
      </c>
      <c r="C237" t="s">
        <v>67</v>
      </c>
      <c r="D237" s="9">
        <v>25</v>
      </c>
      <c r="E237" s="9">
        <v>19</v>
      </c>
      <c r="F237" s="9">
        <f>VLOOKUP(D237,'Tablas auxiliares'!$H$1:$Q$28,Calculadora!$J$2+1,FALSE)*IF(VLOOKUP($A237,'Tablas auxiliares'!$B$2:$C$6,2,FALSE)-Calculadora!$K$2=0,1,0)*IF($L$2=2,IFERROR(VLOOKUP(B237,'Tablas auxiliares'!$AB$2:$AH$27,7,FALSE),0),1)</f>
        <v>0</v>
      </c>
      <c r="G237" s="9">
        <f>VLOOKUP(E237,'Tablas auxiliares'!$H$1:$Q$28,Calculadora!$J$2+1,FALSE)*IF(VLOOKUP($A237,'Tablas auxiliares'!$B$2:$C$6,2,FALSE)-Calculadora!$K$2=0,1,0)*IF($L$2=2,IFERROR(VLOOKUP(B237,'Tablas auxiliares'!$AB$2:$AH$27,7,FALSE),0),1)</f>
        <v>0</v>
      </c>
      <c r="H237" s="9">
        <f t="shared" si="13"/>
        <v>0</v>
      </c>
    </row>
    <row r="238" spans="1:8" x14ac:dyDescent="0.25">
      <c r="A238" s="9">
        <v>2018</v>
      </c>
      <c r="B238" t="s">
        <v>30</v>
      </c>
      <c r="C238" t="s">
        <v>16</v>
      </c>
      <c r="D238" s="9">
        <v>10</v>
      </c>
      <c r="E238" s="9">
        <v>7</v>
      </c>
      <c r="F238" s="9">
        <f>VLOOKUP(D238,'Tablas auxiliares'!$H$1:$Q$28,Calculadora!$J$2+1,FALSE)*IF(VLOOKUP($A238,'Tablas auxiliares'!$B$2:$C$6,2,FALSE)-Calculadora!$K$2=0,1,0)*IF($L$2=2,IFERROR(VLOOKUP(B238,'Tablas auxiliares'!$AB$2:$AH$27,7,FALSE),0),1)</f>
        <v>1</v>
      </c>
      <c r="G238" s="9">
        <f>VLOOKUP(E238,'Tablas auxiliares'!$H$1:$Q$28,Calculadora!$J$2+1,FALSE)*IF(VLOOKUP($A238,'Tablas auxiliares'!$B$2:$C$6,2,FALSE)-Calculadora!$K$2=0,1,0)*IF($L$2=2,IFERROR(VLOOKUP(B238,'Tablas auxiliares'!$AB$2:$AH$27,7,FALSE),0),1)</f>
        <v>4</v>
      </c>
      <c r="H238" s="9">
        <f t="shared" si="13"/>
        <v>5</v>
      </c>
    </row>
    <row r="239" spans="1:8" x14ac:dyDescent="0.25">
      <c r="A239" s="9">
        <v>2018</v>
      </c>
      <c r="B239" t="s">
        <v>30</v>
      </c>
      <c r="C239" t="s">
        <v>87</v>
      </c>
      <c r="D239" s="9">
        <v>17</v>
      </c>
      <c r="E239" s="9">
        <v>22</v>
      </c>
      <c r="F239" s="9">
        <f>VLOOKUP(D239,'Tablas auxiliares'!$H$1:$Q$28,Calculadora!$J$2+1,FALSE)*IF(VLOOKUP($A239,'Tablas auxiliares'!$B$2:$C$6,2,FALSE)-Calculadora!$K$2=0,1,0)*IF($L$2=2,IFERROR(VLOOKUP(B239,'Tablas auxiliares'!$AB$2:$AH$27,7,FALSE),0),1)</f>
        <v>0</v>
      </c>
      <c r="G239" s="9">
        <f>VLOOKUP(E239,'Tablas auxiliares'!$H$1:$Q$28,Calculadora!$J$2+1,FALSE)*IF(VLOOKUP($A239,'Tablas auxiliares'!$B$2:$C$6,2,FALSE)-Calculadora!$K$2=0,1,0)*IF($L$2=2,IFERROR(VLOOKUP(B239,'Tablas auxiliares'!$AB$2:$AH$27,7,FALSE),0),1)</f>
        <v>0</v>
      </c>
      <c r="H239" s="9">
        <f t="shared" si="13"/>
        <v>0</v>
      </c>
    </row>
    <row r="240" spans="1:8" x14ac:dyDescent="0.25">
      <c r="A240" s="9">
        <v>2018</v>
      </c>
      <c r="B240" t="s">
        <v>30</v>
      </c>
      <c r="C240" t="s">
        <v>28</v>
      </c>
      <c r="D240" s="9">
        <v>8</v>
      </c>
      <c r="E240" s="9">
        <v>10</v>
      </c>
      <c r="F240" s="9">
        <f>VLOOKUP(D240,'Tablas auxiliares'!$H$1:$Q$28,Calculadora!$J$2+1,FALSE)*IF(VLOOKUP($A240,'Tablas auxiliares'!$B$2:$C$6,2,FALSE)-Calculadora!$K$2=0,1,0)*IF($L$2=2,IFERROR(VLOOKUP(B240,'Tablas auxiliares'!$AB$2:$AH$27,7,FALSE),0),1)</f>
        <v>3</v>
      </c>
      <c r="G240" s="9">
        <f>VLOOKUP(E240,'Tablas auxiliares'!$H$1:$Q$28,Calculadora!$J$2+1,FALSE)*IF(VLOOKUP($A240,'Tablas auxiliares'!$B$2:$C$6,2,FALSE)-Calculadora!$K$2=0,1,0)*IF($L$2=2,IFERROR(VLOOKUP(B240,'Tablas auxiliares'!$AB$2:$AH$27,7,FALSE),0),1)</f>
        <v>1</v>
      </c>
      <c r="H240" s="9">
        <f t="shared" si="13"/>
        <v>4</v>
      </c>
    </row>
    <row r="241" spans="1:8" x14ac:dyDescent="0.25">
      <c r="A241" s="9">
        <v>2018</v>
      </c>
      <c r="B241" t="s">
        <v>30</v>
      </c>
      <c r="C241" t="s">
        <v>27</v>
      </c>
      <c r="D241" s="9">
        <v>22</v>
      </c>
      <c r="E241" s="9">
        <v>8</v>
      </c>
      <c r="F241" s="9">
        <f>VLOOKUP(D241,'Tablas auxiliares'!$H$1:$Q$28,Calculadora!$J$2+1,FALSE)*IF(VLOOKUP($A241,'Tablas auxiliares'!$B$2:$C$6,2,FALSE)-Calculadora!$K$2=0,1,0)*IF($L$2=2,IFERROR(VLOOKUP(B241,'Tablas auxiliares'!$AB$2:$AH$27,7,FALSE),0),1)</f>
        <v>0</v>
      </c>
      <c r="G241" s="9">
        <f>VLOOKUP(E241,'Tablas auxiliares'!$H$1:$Q$28,Calculadora!$J$2+1,FALSE)*IF(VLOOKUP($A241,'Tablas auxiliares'!$B$2:$C$6,2,FALSE)-Calculadora!$K$2=0,1,0)*IF($L$2=2,IFERROR(VLOOKUP(B241,'Tablas auxiliares'!$AB$2:$AH$27,7,FALSE),0),1)</f>
        <v>3</v>
      </c>
      <c r="H241" s="9">
        <f t="shared" si="13"/>
        <v>3</v>
      </c>
    </row>
    <row r="242" spans="1:8" x14ac:dyDescent="0.25">
      <c r="A242" s="9">
        <v>2018</v>
      </c>
      <c r="B242" t="s">
        <v>30</v>
      </c>
      <c r="C242" t="s">
        <v>24</v>
      </c>
      <c r="D242" s="9">
        <v>7</v>
      </c>
      <c r="E242" s="9">
        <v>20</v>
      </c>
      <c r="F242" s="9">
        <f>VLOOKUP(D242,'Tablas auxiliares'!$H$1:$Q$28,Calculadora!$J$2+1,FALSE)*IF(VLOOKUP($A242,'Tablas auxiliares'!$B$2:$C$6,2,FALSE)-Calculadora!$K$2=0,1,0)*IF($L$2=2,IFERROR(VLOOKUP(B242,'Tablas auxiliares'!$AB$2:$AH$27,7,FALSE),0),1)</f>
        <v>4</v>
      </c>
      <c r="G242" s="9">
        <f>VLOOKUP(E242,'Tablas auxiliares'!$H$1:$Q$28,Calculadora!$J$2+1,FALSE)*IF(VLOOKUP($A242,'Tablas auxiliares'!$B$2:$C$6,2,FALSE)-Calculadora!$K$2=0,1,0)*IF($L$2=2,IFERROR(VLOOKUP(B242,'Tablas auxiliares'!$AB$2:$AH$27,7,FALSE),0),1)</f>
        <v>0</v>
      </c>
      <c r="H242" s="9">
        <f t="shared" si="13"/>
        <v>4</v>
      </c>
    </row>
    <row r="243" spans="1:8" x14ac:dyDescent="0.25">
      <c r="A243" s="9">
        <v>2018</v>
      </c>
      <c r="B243" t="s">
        <v>30</v>
      </c>
      <c r="C243" t="s">
        <v>88</v>
      </c>
      <c r="D243" s="9">
        <v>11</v>
      </c>
      <c r="E243" s="9">
        <v>14</v>
      </c>
      <c r="F243" s="9">
        <f>VLOOKUP(D243,'Tablas auxiliares'!$H$1:$Q$28,Calculadora!$J$2+1,FALSE)*IF(VLOOKUP($A243,'Tablas auxiliares'!$B$2:$C$6,2,FALSE)-Calculadora!$K$2=0,1,0)*IF($L$2=2,IFERROR(VLOOKUP(B243,'Tablas auxiliares'!$AB$2:$AH$27,7,FALSE),0),1)</f>
        <v>0</v>
      </c>
      <c r="G243" s="9">
        <f>VLOOKUP(E243,'Tablas auxiliares'!$H$1:$Q$28,Calculadora!$J$2+1,FALSE)*IF(VLOOKUP($A243,'Tablas auxiliares'!$B$2:$C$6,2,FALSE)-Calculadora!$K$2=0,1,0)*IF($L$2=2,IFERROR(VLOOKUP(B243,'Tablas auxiliares'!$AB$2:$AH$27,7,FALSE),0),1)</f>
        <v>0</v>
      </c>
      <c r="H243" s="9">
        <f t="shared" si="13"/>
        <v>0</v>
      </c>
    </row>
    <row r="244" spans="1:8" x14ac:dyDescent="0.25">
      <c r="A244" s="9">
        <v>2018</v>
      </c>
      <c r="B244" t="s">
        <v>30</v>
      </c>
      <c r="C244" t="s">
        <v>7</v>
      </c>
      <c r="D244" s="9">
        <v>12</v>
      </c>
      <c r="E244" s="9">
        <v>2</v>
      </c>
      <c r="F244" s="9">
        <f>VLOOKUP(D244,'Tablas auxiliares'!$H$1:$Q$28,Calculadora!$J$2+1,FALSE)*IF(VLOOKUP($A244,'Tablas auxiliares'!$B$2:$C$6,2,FALSE)-Calculadora!$K$2=0,1,0)*IF($L$2=2,IFERROR(VLOOKUP(B244,'Tablas auxiliares'!$AB$2:$AH$27,7,FALSE),0),1)</f>
        <v>0</v>
      </c>
      <c r="G244" s="9">
        <f>VLOOKUP(E244,'Tablas auxiliares'!$H$1:$Q$28,Calculadora!$J$2+1,FALSE)*IF(VLOOKUP($A244,'Tablas auxiliares'!$B$2:$C$6,2,FALSE)-Calculadora!$K$2=0,1,0)*IF($L$2=2,IFERROR(VLOOKUP(B244,'Tablas auxiliares'!$AB$2:$AH$27,7,FALSE),0),1)</f>
        <v>10</v>
      </c>
      <c r="H244" s="9">
        <f t="shared" si="13"/>
        <v>10</v>
      </c>
    </row>
    <row r="245" spans="1:8" x14ac:dyDescent="0.25">
      <c r="A245" s="9">
        <v>2018</v>
      </c>
      <c r="B245" t="s">
        <v>30</v>
      </c>
      <c r="C245" t="s">
        <v>25</v>
      </c>
      <c r="D245" s="9">
        <v>3</v>
      </c>
      <c r="E245" s="9">
        <v>4</v>
      </c>
      <c r="F245" s="9">
        <f>VLOOKUP(D245,'Tablas auxiliares'!$H$1:$Q$28,Calculadora!$J$2+1,FALSE)*IF(VLOOKUP($A245,'Tablas auxiliares'!$B$2:$C$6,2,FALSE)-Calculadora!$K$2=0,1,0)*IF($L$2=2,IFERROR(VLOOKUP(B245,'Tablas auxiliares'!$AB$2:$AH$27,7,FALSE),0),1)</f>
        <v>8</v>
      </c>
      <c r="G245" s="9">
        <f>VLOOKUP(E245,'Tablas auxiliares'!$H$1:$Q$28,Calculadora!$J$2+1,FALSE)*IF(VLOOKUP($A245,'Tablas auxiliares'!$B$2:$C$6,2,FALSE)-Calculadora!$K$2=0,1,0)*IF($L$2=2,IFERROR(VLOOKUP(B245,'Tablas auxiliares'!$AB$2:$AH$27,7,FALSE),0),1)</f>
        <v>7</v>
      </c>
      <c r="H245" s="9">
        <f t="shared" si="13"/>
        <v>15</v>
      </c>
    </row>
    <row r="246" spans="1:8" x14ac:dyDescent="0.25">
      <c r="A246" s="9">
        <v>2018</v>
      </c>
      <c r="B246" t="s">
        <v>30</v>
      </c>
      <c r="C246" t="s">
        <v>31</v>
      </c>
      <c r="D246" s="9">
        <v>16</v>
      </c>
      <c r="E246" s="9">
        <v>5</v>
      </c>
      <c r="F246" s="9">
        <f>VLOOKUP(D246,'Tablas auxiliares'!$H$1:$Q$28,Calculadora!$J$2+1,FALSE)*IF(VLOOKUP($A246,'Tablas auxiliares'!$B$2:$C$6,2,FALSE)-Calculadora!$K$2=0,1,0)*IF($L$2=2,IFERROR(VLOOKUP(B246,'Tablas auxiliares'!$AB$2:$AH$27,7,FALSE),0),1)</f>
        <v>0</v>
      </c>
      <c r="G246" s="9">
        <f>VLOOKUP(E246,'Tablas auxiliares'!$H$1:$Q$28,Calculadora!$J$2+1,FALSE)*IF(VLOOKUP($A246,'Tablas auxiliares'!$B$2:$C$6,2,FALSE)-Calculadora!$K$2=0,1,0)*IF($L$2=2,IFERROR(VLOOKUP(B246,'Tablas auxiliares'!$AB$2:$AH$27,7,FALSE),0),1)</f>
        <v>6</v>
      </c>
      <c r="H246" s="9">
        <f t="shared" si="13"/>
        <v>6</v>
      </c>
    </row>
    <row r="247" spans="1:8" x14ac:dyDescent="0.25">
      <c r="A247" s="9">
        <v>2018</v>
      </c>
      <c r="B247" t="s">
        <v>30</v>
      </c>
      <c r="C247" t="s">
        <v>66</v>
      </c>
      <c r="D247" s="9">
        <v>2</v>
      </c>
      <c r="E247" s="9">
        <v>13</v>
      </c>
      <c r="F247" s="9">
        <f>VLOOKUP(D247,'Tablas auxiliares'!$H$1:$Q$28,Calculadora!$J$2+1,FALSE)*IF(VLOOKUP($A247,'Tablas auxiliares'!$B$2:$C$6,2,FALSE)-Calculadora!$K$2=0,1,0)*IF($L$2=2,IFERROR(VLOOKUP(B247,'Tablas auxiliares'!$AB$2:$AH$27,7,FALSE),0),1)</f>
        <v>10</v>
      </c>
      <c r="G247" s="9">
        <f>VLOOKUP(E247,'Tablas auxiliares'!$H$1:$Q$28,Calculadora!$J$2+1,FALSE)*IF(VLOOKUP($A247,'Tablas auxiliares'!$B$2:$C$6,2,FALSE)-Calculadora!$K$2=0,1,0)*IF($L$2=2,IFERROR(VLOOKUP(B247,'Tablas auxiliares'!$AB$2:$AH$27,7,FALSE),0),1)</f>
        <v>0</v>
      </c>
      <c r="H247" s="9">
        <f t="shared" si="13"/>
        <v>10</v>
      </c>
    </row>
    <row r="248" spans="1:8" x14ac:dyDescent="0.25">
      <c r="A248" s="9">
        <v>2018</v>
      </c>
      <c r="B248" t="s">
        <v>30</v>
      </c>
      <c r="C248" t="s">
        <v>69</v>
      </c>
      <c r="D248" s="9">
        <v>15</v>
      </c>
      <c r="E248" s="9">
        <v>6</v>
      </c>
      <c r="F248" s="9">
        <f>VLOOKUP(D248,'Tablas auxiliares'!$H$1:$Q$28,Calculadora!$J$2+1,FALSE)*IF(VLOOKUP($A248,'Tablas auxiliares'!$B$2:$C$6,2,FALSE)-Calculadora!$K$2=0,1,0)*IF($L$2=2,IFERROR(VLOOKUP(B248,'Tablas auxiliares'!$AB$2:$AH$27,7,FALSE),0),1)</f>
        <v>0</v>
      </c>
      <c r="G248" s="9">
        <f>VLOOKUP(E248,'Tablas auxiliares'!$H$1:$Q$28,Calculadora!$J$2+1,FALSE)*IF(VLOOKUP($A248,'Tablas auxiliares'!$B$2:$C$6,2,FALSE)-Calculadora!$K$2=0,1,0)*IF($L$2=2,IFERROR(VLOOKUP(B248,'Tablas auxiliares'!$AB$2:$AH$27,7,FALSE),0),1)</f>
        <v>5</v>
      </c>
      <c r="H248" s="9">
        <f t="shared" si="13"/>
        <v>5</v>
      </c>
    </row>
    <row r="249" spans="1:8" x14ac:dyDescent="0.25">
      <c r="A249" s="9">
        <v>2018</v>
      </c>
      <c r="B249" t="s">
        <v>30</v>
      </c>
      <c r="C249" t="s">
        <v>61</v>
      </c>
      <c r="D249" s="9">
        <v>20</v>
      </c>
      <c r="E249" s="9">
        <v>24</v>
      </c>
      <c r="F249" s="9">
        <f>VLOOKUP(D249,'Tablas auxiliares'!$H$1:$Q$28,Calculadora!$J$2+1,FALSE)*IF(VLOOKUP($A249,'Tablas auxiliares'!$B$2:$C$6,2,FALSE)-Calculadora!$K$2=0,1,0)*IF($L$2=2,IFERROR(VLOOKUP(B249,'Tablas auxiliares'!$AB$2:$AH$27,7,FALSE),0),1)</f>
        <v>0</v>
      </c>
      <c r="G249" s="9">
        <f>VLOOKUP(E249,'Tablas auxiliares'!$H$1:$Q$28,Calculadora!$J$2+1,FALSE)*IF(VLOOKUP($A249,'Tablas auxiliares'!$B$2:$C$6,2,FALSE)-Calculadora!$K$2=0,1,0)*IF($L$2=2,IFERROR(VLOOKUP(B249,'Tablas auxiliares'!$AB$2:$AH$27,7,FALSE),0),1)</f>
        <v>0</v>
      </c>
      <c r="H249" s="9">
        <f t="shared" si="13"/>
        <v>0</v>
      </c>
    </row>
    <row r="250" spans="1:8" x14ac:dyDescent="0.25">
      <c r="A250" s="9">
        <v>2018</v>
      </c>
      <c r="B250" t="s">
        <v>30</v>
      </c>
      <c r="C250" t="s">
        <v>10</v>
      </c>
      <c r="D250" s="9">
        <v>23</v>
      </c>
      <c r="E250" s="9">
        <v>12</v>
      </c>
      <c r="F250" s="9">
        <f>VLOOKUP(D250,'Tablas auxiliares'!$H$1:$Q$28,Calculadora!$J$2+1,FALSE)*IF(VLOOKUP($A250,'Tablas auxiliares'!$B$2:$C$6,2,FALSE)-Calculadora!$K$2=0,1,0)*IF($L$2=2,IFERROR(VLOOKUP(B250,'Tablas auxiliares'!$AB$2:$AH$27,7,FALSE),0),1)</f>
        <v>0</v>
      </c>
      <c r="G250" s="9">
        <f>VLOOKUP(E250,'Tablas auxiliares'!$H$1:$Q$28,Calculadora!$J$2+1,FALSE)*IF(VLOOKUP($A250,'Tablas auxiliares'!$B$2:$C$6,2,FALSE)-Calculadora!$K$2=0,1,0)*IF($L$2=2,IFERROR(VLOOKUP(B250,'Tablas auxiliares'!$AB$2:$AH$27,7,FALSE),0),1)</f>
        <v>0</v>
      </c>
      <c r="H250" s="9">
        <f t="shared" si="13"/>
        <v>0</v>
      </c>
    </row>
    <row r="251" spans="1:8" x14ac:dyDescent="0.25">
      <c r="A251" s="9">
        <v>2018</v>
      </c>
      <c r="B251" t="s">
        <v>30</v>
      </c>
      <c r="C251" t="s">
        <v>89</v>
      </c>
      <c r="D251" s="9">
        <v>24</v>
      </c>
      <c r="E251" s="9">
        <v>25</v>
      </c>
      <c r="F251" s="9">
        <f>VLOOKUP(D251,'Tablas auxiliares'!$H$1:$Q$28,Calculadora!$J$2+1,FALSE)*IF(VLOOKUP($A251,'Tablas auxiliares'!$B$2:$C$6,2,FALSE)-Calculadora!$K$2=0,1,0)*IF($L$2=2,IFERROR(VLOOKUP(B251,'Tablas auxiliares'!$AB$2:$AH$27,7,FALSE),0),1)</f>
        <v>0</v>
      </c>
      <c r="G251" s="9">
        <f>VLOOKUP(E251,'Tablas auxiliares'!$H$1:$Q$28,Calculadora!$J$2+1,FALSE)*IF(VLOOKUP($A251,'Tablas auxiliares'!$B$2:$C$6,2,FALSE)-Calculadora!$K$2=0,1,0)*IF($L$2=2,IFERROR(VLOOKUP(B251,'Tablas auxiliares'!$AB$2:$AH$27,7,FALSE),0),1)</f>
        <v>0</v>
      </c>
      <c r="H251" s="9">
        <f t="shared" si="13"/>
        <v>0</v>
      </c>
    </row>
    <row r="252" spans="1:8" x14ac:dyDescent="0.25">
      <c r="A252" s="9">
        <v>2018</v>
      </c>
      <c r="B252" t="s">
        <v>30</v>
      </c>
      <c r="C252" t="s">
        <v>34</v>
      </c>
      <c r="D252" s="9">
        <v>4</v>
      </c>
      <c r="E252" s="9">
        <v>21</v>
      </c>
      <c r="F252" s="9">
        <f>VLOOKUP(D252,'Tablas auxiliares'!$H$1:$Q$28,Calculadora!$J$2+1,FALSE)*IF(VLOOKUP($A252,'Tablas auxiliares'!$B$2:$C$6,2,FALSE)-Calculadora!$K$2=0,1,0)*IF($L$2=2,IFERROR(VLOOKUP(B252,'Tablas auxiliares'!$AB$2:$AH$27,7,FALSE),0),1)</f>
        <v>7</v>
      </c>
      <c r="G252" s="9">
        <f>VLOOKUP(E252,'Tablas auxiliares'!$H$1:$Q$28,Calculadora!$J$2+1,FALSE)*IF(VLOOKUP($A252,'Tablas auxiliares'!$B$2:$C$6,2,FALSE)-Calculadora!$K$2=0,1,0)*IF($L$2=2,IFERROR(VLOOKUP(B252,'Tablas auxiliares'!$AB$2:$AH$27,7,FALSE),0),1)</f>
        <v>0</v>
      </c>
      <c r="H252" s="9">
        <f t="shared" si="13"/>
        <v>7</v>
      </c>
    </row>
    <row r="253" spans="1:8" x14ac:dyDescent="0.25">
      <c r="A253" s="9">
        <v>2018</v>
      </c>
      <c r="B253" t="s">
        <v>30</v>
      </c>
      <c r="C253" t="s">
        <v>26</v>
      </c>
      <c r="D253" s="9">
        <v>1</v>
      </c>
      <c r="E253" s="9">
        <v>18</v>
      </c>
      <c r="F253" s="9">
        <f>VLOOKUP(D253,'Tablas auxiliares'!$H$1:$Q$28,Calculadora!$J$2+1,FALSE)*IF(VLOOKUP($A253,'Tablas auxiliares'!$B$2:$C$6,2,FALSE)-Calculadora!$K$2=0,1,0)*IF($L$2=2,IFERROR(VLOOKUP(B253,'Tablas auxiliares'!$AB$2:$AH$27,7,FALSE),0),1)</f>
        <v>12</v>
      </c>
      <c r="G253" s="9">
        <f>VLOOKUP(E253,'Tablas auxiliares'!$H$1:$Q$28,Calculadora!$J$2+1,FALSE)*IF(VLOOKUP($A253,'Tablas auxiliares'!$B$2:$C$6,2,FALSE)-Calculadora!$K$2=0,1,0)*IF($L$2=2,IFERROR(VLOOKUP(B253,'Tablas auxiliares'!$AB$2:$AH$27,7,FALSE),0),1)</f>
        <v>0</v>
      </c>
      <c r="H253" s="9">
        <f t="shared" si="13"/>
        <v>12</v>
      </c>
    </row>
    <row r="254" spans="1:8" x14ac:dyDescent="0.25">
      <c r="A254" s="9">
        <v>2018</v>
      </c>
      <c r="B254" t="s">
        <v>30</v>
      </c>
      <c r="C254" t="s">
        <v>22</v>
      </c>
      <c r="D254" s="9">
        <v>13</v>
      </c>
      <c r="E254" s="9">
        <v>16</v>
      </c>
      <c r="F254" s="9">
        <f>VLOOKUP(D254,'Tablas auxiliares'!$H$1:$Q$28,Calculadora!$J$2+1,FALSE)*IF(VLOOKUP($A254,'Tablas auxiliares'!$B$2:$C$6,2,FALSE)-Calculadora!$K$2=0,1,0)*IF($L$2=2,IFERROR(VLOOKUP(B254,'Tablas auxiliares'!$AB$2:$AH$27,7,FALSE),0),1)</f>
        <v>0</v>
      </c>
      <c r="G254" s="9">
        <f>VLOOKUP(E254,'Tablas auxiliares'!$H$1:$Q$28,Calculadora!$J$2+1,FALSE)*IF(VLOOKUP($A254,'Tablas auxiliares'!$B$2:$C$6,2,FALSE)-Calculadora!$K$2=0,1,0)*IF($L$2=2,IFERROR(VLOOKUP(B254,'Tablas auxiliares'!$AB$2:$AH$27,7,FALSE),0),1)</f>
        <v>0</v>
      </c>
      <c r="H254" s="9">
        <f t="shared" si="13"/>
        <v>0</v>
      </c>
    </row>
    <row r="255" spans="1:8" x14ac:dyDescent="0.25">
      <c r="A255" s="9">
        <v>2018</v>
      </c>
      <c r="B255" t="s">
        <v>30</v>
      </c>
      <c r="C255" t="s">
        <v>36</v>
      </c>
      <c r="D255" s="9">
        <v>19</v>
      </c>
      <c r="E255" s="9">
        <v>9</v>
      </c>
      <c r="F255" s="9">
        <f>VLOOKUP(D255,'Tablas auxiliares'!$H$1:$Q$28,Calculadora!$J$2+1,FALSE)*IF(VLOOKUP($A255,'Tablas auxiliares'!$B$2:$C$6,2,FALSE)-Calculadora!$K$2=0,1,0)*IF($L$2=2,IFERROR(VLOOKUP(B255,'Tablas auxiliares'!$AB$2:$AH$27,7,FALSE),0),1)</f>
        <v>0</v>
      </c>
      <c r="G255" s="9">
        <f>VLOOKUP(E255,'Tablas auxiliares'!$H$1:$Q$28,Calculadora!$J$2+1,FALSE)*IF(VLOOKUP($A255,'Tablas auxiliares'!$B$2:$C$6,2,FALSE)-Calculadora!$K$2=0,1,0)*IF($L$2=2,IFERROR(VLOOKUP(B255,'Tablas auxiliares'!$AB$2:$AH$27,7,FALSE),0),1)</f>
        <v>2</v>
      </c>
      <c r="H255" s="9">
        <f t="shared" si="13"/>
        <v>2</v>
      </c>
    </row>
    <row r="256" spans="1:8" x14ac:dyDescent="0.25">
      <c r="A256" s="9">
        <v>2018</v>
      </c>
      <c r="B256" t="s">
        <v>30</v>
      </c>
      <c r="C256" t="s">
        <v>37</v>
      </c>
      <c r="D256" s="9">
        <v>21</v>
      </c>
      <c r="E256" s="9">
        <v>15</v>
      </c>
      <c r="F256" s="9">
        <f>VLOOKUP(D256,'Tablas auxiliares'!$H$1:$Q$28,Calculadora!$J$2+1,FALSE)*IF(VLOOKUP($A256,'Tablas auxiliares'!$B$2:$C$6,2,FALSE)-Calculadora!$K$2=0,1,0)*IF($L$2=2,IFERROR(VLOOKUP(B256,'Tablas auxiliares'!$AB$2:$AH$27,7,FALSE),0),1)</f>
        <v>0</v>
      </c>
      <c r="G256" s="9">
        <f>VLOOKUP(E256,'Tablas auxiliares'!$H$1:$Q$28,Calculadora!$J$2+1,FALSE)*IF(VLOOKUP($A256,'Tablas auxiliares'!$B$2:$C$6,2,FALSE)-Calculadora!$K$2=0,1,0)*IF($L$2=2,IFERROR(VLOOKUP(B256,'Tablas auxiliares'!$AB$2:$AH$27,7,FALSE),0),1)</f>
        <v>0</v>
      </c>
      <c r="H256" s="9">
        <f t="shared" si="13"/>
        <v>0</v>
      </c>
    </row>
    <row r="257" spans="1:8" x14ac:dyDescent="0.25">
      <c r="A257" s="9">
        <v>2018</v>
      </c>
      <c r="B257" t="s">
        <v>21</v>
      </c>
      <c r="C257" t="s">
        <v>6</v>
      </c>
      <c r="D257" s="9">
        <v>5</v>
      </c>
      <c r="E257" s="9">
        <v>14</v>
      </c>
      <c r="F257" s="9">
        <f>VLOOKUP(D257,'Tablas auxiliares'!$H$1:$Q$28,Calculadora!$J$2+1,FALSE)*IF(VLOOKUP($A257,'Tablas auxiliares'!$B$2:$C$6,2,FALSE)-Calculadora!$K$2=0,1,0)*IF($L$2=2,IFERROR(VLOOKUP(B257,'Tablas auxiliares'!$AB$2:$AH$27,7,FALSE),0),1)</f>
        <v>6</v>
      </c>
      <c r="G257" s="9">
        <f>VLOOKUP(E257,'Tablas auxiliares'!$H$1:$Q$28,Calculadora!$J$2+1,FALSE)*IF(VLOOKUP($A257,'Tablas auxiliares'!$B$2:$C$6,2,FALSE)-Calculadora!$K$2=0,1,0)*IF($L$2=2,IFERROR(VLOOKUP(B257,'Tablas auxiliares'!$AB$2:$AH$27,7,FALSE),0),1)</f>
        <v>0</v>
      </c>
      <c r="H257" s="9">
        <f t="shared" si="13"/>
        <v>6</v>
      </c>
    </row>
    <row r="258" spans="1:8" x14ac:dyDescent="0.25">
      <c r="A258" s="9">
        <v>2018</v>
      </c>
      <c r="B258" t="s">
        <v>21</v>
      </c>
      <c r="C258" t="s">
        <v>9</v>
      </c>
      <c r="D258" s="9">
        <v>21</v>
      </c>
      <c r="E258" s="9">
        <v>22</v>
      </c>
      <c r="F258" s="9">
        <f>VLOOKUP(D258,'Tablas auxiliares'!$H$1:$Q$28,Calculadora!$J$2+1,FALSE)*IF(VLOOKUP($A258,'Tablas auxiliares'!$B$2:$C$6,2,FALSE)-Calculadora!$K$2=0,1,0)*IF($L$2=2,IFERROR(VLOOKUP(B258,'Tablas auxiliares'!$AB$2:$AH$27,7,FALSE),0),1)</f>
        <v>0</v>
      </c>
      <c r="G258" s="9">
        <f>VLOOKUP(E258,'Tablas auxiliares'!$H$1:$Q$28,Calculadora!$J$2+1,FALSE)*IF(VLOOKUP($A258,'Tablas auxiliares'!$B$2:$C$6,2,FALSE)-Calculadora!$K$2=0,1,0)*IF($L$2=2,IFERROR(VLOOKUP(B258,'Tablas auxiliares'!$AB$2:$AH$27,7,FALSE),0),1)</f>
        <v>0</v>
      </c>
      <c r="H258" s="9">
        <f t="shared" si="13"/>
        <v>0</v>
      </c>
    </row>
    <row r="259" spans="1:8" x14ac:dyDescent="0.25">
      <c r="A259" s="9">
        <v>2018</v>
      </c>
      <c r="B259" t="s">
        <v>21</v>
      </c>
      <c r="C259" t="s">
        <v>13</v>
      </c>
      <c r="D259" s="9">
        <v>6</v>
      </c>
      <c r="E259" s="9">
        <v>12</v>
      </c>
      <c r="F259" s="9">
        <f>VLOOKUP(D259,'Tablas auxiliares'!$H$1:$Q$28,Calculadora!$J$2+1,FALSE)*IF(VLOOKUP($A259,'Tablas auxiliares'!$B$2:$C$6,2,FALSE)-Calculadora!$K$2=0,1,0)*IF($L$2=2,IFERROR(VLOOKUP(B259,'Tablas auxiliares'!$AB$2:$AH$27,7,FALSE),0),1)</f>
        <v>5</v>
      </c>
      <c r="G259" s="9">
        <f>VLOOKUP(E259,'Tablas auxiliares'!$H$1:$Q$28,Calculadora!$J$2+1,FALSE)*IF(VLOOKUP($A259,'Tablas auxiliares'!$B$2:$C$6,2,FALSE)-Calculadora!$K$2=0,1,0)*IF($L$2=2,IFERROR(VLOOKUP(B259,'Tablas auxiliares'!$AB$2:$AH$27,7,FALSE),0),1)</f>
        <v>0</v>
      </c>
      <c r="H259" s="9">
        <f t="shared" ref="H259:H322" si="14">IF($M$2=2,0,F259)+IF($M$2=3,0,G259)</f>
        <v>5</v>
      </c>
    </row>
    <row r="260" spans="1:8" x14ac:dyDescent="0.25">
      <c r="A260" s="9">
        <v>2018</v>
      </c>
      <c r="B260" t="s">
        <v>21</v>
      </c>
      <c r="C260" t="s">
        <v>8</v>
      </c>
      <c r="D260" s="9">
        <v>7</v>
      </c>
      <c r="E260" s="9">
        <v>10</v>
      </c>
      <c r="F260" s="9">
        <f>VLOOKUP(D260,'Tablas auxiliares'!$H$1:$Q$28,Calculadora!$J$2+1,FALSE)*IF(VLOOKUP($A260,'Tablas auxiliares'!$B$2:$C$6,2,FALSE)-Calculadora!$K$2=0,1,0)*IF($L$2=2,IFERROR(VLOOKUP(B260,'Tablas auxiliares'!$AB$2:$AH$27,7,FALSE),0),1)</f>
        <v>4</v>
      </c>
      <c r="G260" s="9">
        <f>VLOOKUP(E260,'Tablas auxiliares'!$H$1:$Q$28,Calculadora!$J$2+1,FALSE)*IF(VLOOKUP($A260,'Tablas auxiliares'!$B$2:$C$6,2,FALSE)-Calculadora!$K$2=0,1,0)*IF($L$2=2,IFERROR(VLOOKUP(B260,'Tablas auxiliares'!$AB$2:$AH$27,7,FALSE),0),1)</f>
        <v>1</v>
      </c>
      <c r="H260" s="9">
        <f t="shared" si="14"/>
        <v>5</v>
      </c>
    </row>
    <row r="261" spans="1:8" x14ac:dyDescent="0.25">
      <c r="A261" s="9">
        <v>2018</v>
      </c>
      <c r="B261" t="s">
        <v>21</v>
      </c>
      <c r="C261" t="s">
        <v>30</v>
      </c>
      <c r="D261" s="9">
        <v>17</v>
      </c>
      <c r="E261" s="9">
        <v>3</v>
      </c>
      <c r="F261" s="9">
        <f>VLOOKUP(D261,'Tablas auxiliares'!$H$1:$Q$28,Calculadora!$J$2+1,FALSE)*IF(VLOOKUP($A261,'Tablas auxiliares'!$B$2:$C$6,2,FALSE)-Calculadora!$K$2=0,1,0)*IF($L$2=2,IFERROR(VLOOKUP(B261,'Tablas auxiliares'!$AB$2:$AH$27,7,FALSE),0),1)</f>
        <v>0</v>
      </c>
      <c r="G261" s="9">
        <f>VLOOKUP(E261,'Tablas auxiliares'!$H$1:$Q$28,Calculadora!$J$2+1,FALSE)*IF(VLOOKUP($A261,'Tablas auxiliares'!$B$2:$C$6,2,FALSE)-Calculadora!$K$2=0,1,0)*IF($L$2=2,IFERROR(VLOOKUP(B261,'Tablas auxiliares'!$AB$2:$AH$27,7,FALSE),0),1)</f>
        <v>8</v>
      </c>
      <c r="H261" s="9">
        <f t="shared" si="14"/>
        <v>8</v>
      </c>
    </row>
    <row r="262" spans="1:8" x14ac:dyDescent="0.25">
      <c r="A262" s="9">
        <v>2018</v>
      </c>
      <c r="B262" t="s">
        <v>21</v>
      </c>
      <c r="C262" t="s">
        <v>67</v>
      </c>
      <c r="D262" s="9">
        <v>24</v>
      </c>
      <c r="E262" s="9">
        <v>4</v>
      </c>
      <c r="F262" s="9">
        <f>VLOOKUP(D262,'Tablas auxiliares'!$H$1:$Q$28,Calculadora!$J$2+1,FALSE)*IF(VLOOKUP($A262,'Tablas auxiliares'!$B$2:$C$6,2,FALSE)-Calculadora!$K$2=0,1,0)*IF($L$2=2,IFERROR(VLOOKUP(B262,'Tablas auxiliares'!$AB$2:$AH$27,7,FALSE),0),1)</f>
        <v>0</v>
      </c>
      <c r="G262" s="9">
        <f>VLOOKUP(E262,'Tablas auxiliares'!$H$1:$Q$28,Calculadora!$J$2+1,FALSE)*IF(VLOOKUP($A262,'Tablas auxiliares'!$B$2:$C$6,2,FALSE)-Calculadora!$K$2=0,1,0)*IF($L$2=2,IFERROR(VLOOKUP(B262,'Tablas auxiliares'!$AB$2:$AH$27,7,FALSE),0),1)</f>
        <v>7</v>
      </c>
      <c r="H262" s="9">
        <f t="shared" si="14"/>
        <v>7</v>
      </c>
    </row>
    <row r="263" spans="1:8" x14ac:dyDescent="0.25">
      <c r="A263" s="9">
        <v>2018</v>
      </c>
      <c r="B263" t="s">
        <v>21</v>
      </c>
      <c r="C263" t="s">
        <v>16</v>
      </c>
      <c r="D263" s="9">
        <v>13</v>
      </c>
      <c r="E263" s="9">
        <v>6</v>
      </c>
      <c r="F263" s="9">
        <f>VLOOKUP(D263,'Tablas auxiliares'!$H$1:$Q$28,Calculadora!$J$2+1,FALSE)*IF(VLOOKUP($A263,'Tablas auxiliares'!$B$2:$C$6,2,FALSE)-Calculadora!$K$2=0,1,0)*IF($L$2=2,IFERROR(VLOOKUP(B263,'Tablas auxiliares'!$AB$2:$AH$27,7,FALSE),0),1)</f>
        <v>0</v>
      </c>
      <c r="G263" s="9">
        <f>VLOOKUP(E263,'Tablas auxiliares'!$H$1:$Q$28,Calculadora!$J$2+1,FALSE)*IF(VLOOKUP($A263,'Tablas auxiliares'!$B$2:$C$6,2,FALSE)-Calculadora!$K$2=0,1,0)*IF($L$2=2,IFERROR(VLOOKUP(B263,'Tablas auxiliares'!$AB$2:$AH$27,7,FALSE),0),1)</f>
        <v>5</v>
      </c>
      <c r="H263" s="9">
        <f t="shared" si="14"/>
        <v>5</v>
      </c>
    </row>
    <row r="264" spans="1:8" x14ac:dyDescent="0.25">
      <c r="A264" s="9">
        <v>2018</v>
      </c>
      <c r="B264" t="s">
        <v>21</v>
      </c>
      <c r="C264" t="s">
        <v>87</v>
      </c>
      <c r="D264" s="9">
        <v>8</v>
      </c>
      <c r="E264" s="9">
        <v>21</v>
      </c>
      <c r="F264" s="9">
        <f>VLOOKUP(D264,'Tablas auxiliares'!$H$1:$Q$28,Calculadora!$J$2+1,FALSE)*IF(VLOOKUP($A264,'Tablas auxiliares'!$B$2:$C$6,2,FALSE)-Calculadora!$K$2=0,1,0)*IF($L$2=2,IFERROR(VLOOKUP(B264,'Tablas auxiliares'!$AB$2:$AH$27,7,FALSE),0),1)</f>
        <v>3</v>
      </c>
      <c r="G264" s="9">
        <f>VLOOKUP(E264,'Tablas auxiliares'!$H$1:$Q$28,Calculadora!$J$2+1,FALSE)*IF(VLOOKUP($A264,'Tablas auxiliares'!$B$2:$C$6,2,FALSE)-Calculadora!$K$2=0,1,0)*IF($L$2=2,IFERROR(VLOOKUP(B264,'Tablas auxiliares'!$AB$2:$AH$27,7,FALSE),0),1)</f>
        <v>0</v>
      </c>
      <c r="H264" s="9">
        <f t="shared" si="14"/>
        <v>3</v>
      </c>
    </row>
    <row r="265" spans="1:8" x14ac:dyDescent="0.25">
      <c r="A265" s="9">
        <v>2018</v>
      </c>
      <c r="B265" t="s">
        <v>21</v>
      </c>
      <c r="C265" t="s">
        <v>28</v>
      </c>
      <c r="D265" s="9">
        <v>18</v>
      </c>
      <c r="E265" s="9">
        <v>19</v>
      </c>
      <c r="F265" s="9">
        <f>VLOOKUP(D265,'Tablas auxiliares'!$H$1:$Q$28,Calculadora!$J$2+1,FALSE)*IF(VLOOKUP($A265,'Tablas auxiliares'!$B$2:$C$6,2,FALSE)-Calculadora!$K$2=0,1,0)*IF($L$2=2,IFERROR(VLOOKUP(B265,'Tablas auxiliares'!$AB$2:$AH$27,7,FALSE),0),1)</f>
        <v>0</v>
      </c>
      <c r="G265" s="9">
        <f>VLOOKUP(E265,'Tablas auxiliares'!$H$1:$Q$28,Calculadora!$J$2+1,FALSE)*IF(VLOOKUP($A265,'Tablas auxiliares'!$B$2:$C$6,2,FALSE)-Calculadora!$K$2=0,1,0)*IF($L$2=2,IFERROR(VLOOKUP(B265,'Tablas auxiliares'!$AB$2:$AH$27,7,FALSE),0),1)</f>
        <v>0</v>
      </c>
      <c r="H265" s="9">
        <f t="shared" si="14"/>
        <v>0</v>
      </c>
    </row>
    <row r="266" spans="1:8" x14ac:dyDescent="0.25">
      <c r="A266" s="9">
        <v>2018</v>
      </c>
      <c r="B266" t="s">
        <v>21</v>
      </c>
      <c r="C266" t="s">
        <v>27</v>
      </c>
      <c r="D266" s="9">
        <v>12</v>
      </c>
      <c r="E266" s="9">
        <v>8</v>
      </c>
      <c r="F266" s="9">
        <f>VLOOKUP(D266,'Tablas auxiliares'!$H$1:$Q$28,Calculadora!$J$2+1,FALSE)*IF(VLOOKUP($A266,'Tablas auxiliares'!$B$2:$C$6,2,FALSE)-Calculadora!$K$2=0,1,0)*IF($L$2=2,IFERROR(VLOOKUP(B266,'Tablas auxiliares'!$AB$2:$AH$27,7,FALSE),0),1)</f>
        <v>0</v>
      </c>
      <c r="G266" s="9">
        <f>VLOOKUP(E266,'Tablas auxiliares'!$H$1:$Q$28,Calculadora!$J$2+1,FALSE)*IF(VLOOKUP($A266,'Tablas auxiliares'!$B$2:$C$6,2,FALSE)-Calculadora!$K$2=0,1,0)*IF($L$2=2,IFERROR(VLOOKUP(B266,'Tablas auxiliares'!$AB$2:$AH$27,7,FALSE),0),1)</f>
        <v>3</v>
      </c>
      <c r="H266" s="9">
        <f t="shared" si="14"/>
        <v>3</v>
      </c>
    </row>
    <row r="267" spans="1:8" x14ac:dyDescent="0.25">
      <c r="A267" s="9">
        <v>2018</v>
      </c>
      <c r="B267" t="s">
        <v>21</v>
      </c>
      <c r="C267" t="s">
        <v>24</v>
      </c>
      <c r="D267" s="9">
        <v>9</v>
      </c>
      <c r="E267" s="9">
        <v>13</v>
      </c>
      <c r="F267" s="9">
        <f>VLOOKUP(D267,'Tablas auxiliares'!$H$1:$Q$28,Calculadora!$J$2+1,FALSE)*IF(VLOOKUP($A267,'Tablas auxiliares'!$B$2:$C$6,2,FALSE)-Calculadora!$K$2=0,1,0)*IF($L$2=2,IFERROR(VLOOKUP(B267,'Tablas auxiliares'!$AB$2:$AH$27,7,FALSE),0),1)</f>
        <v>2</v>
      </c>
      <c r="G267" s="9">
        <f>VLOOKUP(E267,'Tablas auxiliares'!$H$1:$Q$28,Calculadora!$J$2+1,FALSE)*IF(VLOOKUP($A267,'Tablas auxiliares'!$B$2:$C$6,2,FALSE)-Calculadora!$K$2=0,1,0)*IF($L$2=2,IFERROR(VLOOKUP(B267,'Tablas auxiliares'!$AB$2:$AH$27,7,FALSE),0),1)</f>
        <v>0</v>
      </c>
      <c r="H267" s="9">
        <f t="shared" si="14"/>
        <v>2</v>
      </c>
    </row>
    <row r="268" spans="1:8" x14ac:dyDescent="0.25">
      <c r="A268" s="9">
        <v>2018</v>
      </c>
      <c r="B268" t="s">
        <v>21</v>
      </c>
      <c r="C268" t="s">
        <v>88</v>
      </c>
      <c r="D268" s="9">
        <v>2</v>
      </c>
      <c r="E268" s="9">
        <v>7</v>
      </c>
      <c r="F268" s="9">
        <f>VLOOKUP(D268,'Tablas auxiliares'!$H$1:$Q$28,Calculadora!$J$2+1,FALSE)*IF(VLOOKUP($A268,'Tablas auxiliares'!$B$2:$C$6,2,FALSE)-Calculadora!$K$2=0,1,0)*IF($L$2=2,IFERROR(VLOOKUP(B268,'Tablas auxiliares'!$AB$2:$AH$27,7,FALSE),0),1)</f>
        <v>10</v>
      </c>
      <c r="G268" s="9">
        <f>VLOOKUP(E268,'Tablas auxiliares'!$H$1:$Q$28,Calculadora!$J$2+1,FALSE)*IF(VLOOKUP($A268,'Tablas auxiliares'!$B$2:$C$6,2,FALSE)-Calculadora!$K$2=0,1,0)*IF($L$2=2,IFERROR(VLOOKUP(B268,'Tablas auxiliares'!$AB$2:$AH$27,7,FALSE),0),1)</f>
        <v>4</v>
      </c>
      <c r="H268" s="9">
        <f t="shared" si="14"/>
        <v>14</v>
      </c>
    </row>
    <row r="269" spans="1:8" x14ac:dyDescent="0.25">
      <c r="A269" s="9">
        <v>2018</v>
      </c>
      <c r="B269" t="s">
        <v>21</v>
      </c>
      <c r="C269" t="s">
        <v>7</v>
      </c>
      <c r="D269" s="9">
        <v>1</v>
      </c>
      <c r="E269" s="9">
        <v>2</v>
      </c>
      <c r="F269" s="9">
        <f>VLOOKUP(D269,'Tablas auxiliares'!$H$1:$Q$28,Calculadora!$J$2+1,FALSE)*IF(VLOOKUP($A269,'Tablas auxiliares'!$B$2:$C$6,2,FALSE)-Calculadora!$K$2=0,1,0)*IF($L$2=2,IFERROR(VLOOKUP(B269,'Tablas auxiliares'!$AB$2:$AH$27,7,FALSE),0),1)</f>
        <v>12</v>
      </c>
      <c r="G269" s="9">
        <f>VLOOKUP(E269,'Tablas auxiliares'!$H$1:$Q$28,Calculadora!$J$2+1,FALSE)*IF(VLOOKUP($A269,'Tablas auxiliares'!$B$2:$C$6,2,FALSE)-Calculadora!$K$2=0,1,0)*IF($L$2=2,IFERROR(VLOOKUP(B269,'Tablas auxiliares'!$AB$2:$AH$27,7,FALSE),0),1)</f>
        <v>10</v>
      </c>
      <c r="H269" s="9">
        <f t="shared" si="14"/>
        <v>22</v>
      </c>
    </row>
    <row r="270" spans="1:8" x14ac:dyDescent="0.25">
      <c r="A270" s="9">
        <v>2018</v>
      </c>
      <c r="B270" t="s">
        <v>21</v>
      </c>
      <c r="C270" t="s">
        <v>25</v>
      </c>
      <c r="D270" s="9">
        <v>19</v>
      </c>
      <c r="E270" s="9">
        <v>9</v>
      </c>
      <c r="F270" s="9">
        <f>VLOOKUP(D270,'Tablas auxiliares'!$H$1:$Q$28,Calculadora!$J$2+1,FALSE)*IF(VLOOKUP($A270,'Tablas auxiliares'!$B$2:$C$6,2,FALSE)-Calculadora!$K$2=0,1,0)*IF($L$2=2,IFERROR(VLOOKUP(B270,'Tablas auxiliares'!$AB$2:$AH$27,7,FALSE),0),1)</f>
        <v>0</v>
      </c>
      <c r="G270" s="9">
        <f>VLOOKUP(E270,'Tablas auxiliares'!$H$1:$Q$28,Calculadora!$J$2+1,FALSE)*IF(VLOOKUP($A270,'Tablas auxiliares'!$B$2:$C$6,2,FALSE)-Calculadora!$K$2=0,1,0)*IF($L$2=2,IFERROR(VLOOKUP(B270,'Tablas auxiliares'!$AB$2:$AH$27,7,FALSE),0),1)</f>
        <v>2</v>
      </c>
      <c r="H270" s="9">
        <f t="shared" si="14"/>
        <v>2</v>
      </c>
    </row>
    <row r="271" spans="1:8" x14ac:dyDescent="0.25">
      <c r="A271" s="9">
        <v>2018</v>
      </c>
      <c r="B271" t="s">
        <v>21</v>
      </c>
      <c r="C271" t="s">
        <v>31</v>
      </c>
      <c r="D271" s="9">
        <v>10</v>
      </c>
      <c r="E271" s="9">
        <v>16</v>
      </c>
      <c r="F271" s="9">
        <f>VLOOKUP(D271,'Tablas auxiliares'!$H$1:$Q$28,Calculadora!$J$2+1,FALSE)*IF(VLOOKUP($A271,'Tablas auxiliares'!$B$2:$C$6,2,FALSE)-Calculadora!$K$2=0,1,0)*IF($L$2=2,IFERROR(VLOOKUP(B271,'Tablas auxiliares'!$AB$2:$AH$27,7,FALSE),0),1)</f>
        <v>1</v>
      </c>
      <c r="G271" s="9">
        <f>VLOOKUP(E271,'Tablas auxiliares'!$H$1:$Q$28,Calculadora!$J$2+1,FALSE)*IF(VLOOKUP($A271,'Tablas auxiliares'!$B$2:$C$6,2,FALSE)-Calculadora!$K$2=0,1,0)*IF($L$2=2,IFERROR(VLOOKUP(B271,'Tablas auxiliares'!$AB$2:$AH$27,7,FALSE),0),1)</f>
        <v>0</v>
      </c>
      <c r="H271" s="9">
        <f t="shared" si="14"/>
        <v>1</v>
      </c>
    </row>
    <row r="272" spans="1:8" x14ac:dyDescent="0.25">
      <c r="A272" s="9">
        <v>2018</v>
      </c>
      <c r="B272" t="s">
        <v>21</v>
      </c>
      <c r="C272" t="s">
        <v>66</v>
      </c>
      <c r="D272" s="9">
        <v>25</v>
      </c>
      <c r="E272" s="9">
        <v>5</v>
      </c>
      <c r="F272" s="9">
        <f>VLOOKUP(D272,'Tablas auxiliares'!$H$1:$Q$28,Calculadora!$J$2+1,FALSE)*IF(VLOOKUP($A272,'Tablas auxiliares'!$B$2:$C$6,2,FALSE)-Calculadora!$K$2=0,1,0)*IF($L$2=2,IFERROR(VLOOKUP(B272,'Tablas auxiliares'!$AB$2:$AH$27,7,FALSE),0),1)</f>
        <v>0</v>
      </c>
      <c r="G272" s="9">
        <f>VLOOKUP(E272,'Tablas auxiliares'!$H$1:$Q$28,Calculadora!$J$2+1,FALSE)*IF(VLOOKUP($A272,'Tablas auxiliares'!$B$2:$C$6,2,FALSE)-Calculadora!$K$2=0,1,0)*IF($L$2=2,IFERROR(VLOOKUP(B272,'Tablas auxiliares'!$AB$2:$AH$27,7,FALSE),0),1)</f>
        <v>6</v>
      </c>
      <c r="H272" s="9">
        <f t="shared" si="14"/>
        <v>6</v>
      </c>
    </row>
    <row r="273" spans="1:8" x14ac:dyDescent="0.25">
      <c r="A273" s="9">
        <v>2018</v>
      </c>
      <c r="B273" t="s">
        <v>21</v>
      </c>
      <c r="C273" t="s">
        <v>69</v>
      </c>
      <c r="D273" s="9">
        <v>23</v>
      </c>
      <c r="E273" s="9">
        <v>11</v>
      </c>
      <c r="F273" s="9">
        <f>VLOOKUP(D273,'Tablas auxiliares'!$H$1:$Q$28,Calculadora!$J$2+1,FALSE)*IF(VLOOKUP($A273,'Tablas auxiliares'!$B$2:$C$6,2,FALSE)-Calculadora!$K$2=0,1,0)*IF($L$2=2,IFERROR(VLOOKUP(B273,'Tablas auxiliares'!$AB$2:$AH$27,7,FALSE),0),1)</f>
        <v>0</v>
      </c>
      <c r="G273" s="9">
        <f>VLOOKUP(E273,'Tablas auxiliares'!$H$1:$Q$28,Calculadora!$J$2+1,FALSE)*IF(VLOOKUP($A273,'Tablas auxiliares'!$B$2:$C$6,2,FALSE)-Calculadora!$K$2=0,1,0)*IF($L$2=2,IFERROR(VLOOKUP(B273,'Tablas auxiliares'!$AB$2:$AH$27,7,FALSE),0),1)</f>
        <v>0</v>
      </c>
      <c r="H273" s="9">
        <f t="shared" si="14"/>
        <v>0</v>
      </c>
    </row>
    <row r="274" spans="1:8" x14ac:dyDescent="0.25">
      <c r="A274" s="9">
        <v>2018</v>
      </c>
      <c r="B274" t="s">
        <v>21</v>
      </c>
      <c r="C274" t="s">
        <v>61</v>
      </c>
      <c r="D274" s="9">
        <v>14</v>
      </c>
      <c r="E274" s="9">
        <v>25</v>
      </c>
      <c r="F274" s="9">
        <f>VLOOKUP(D274,'Tablas auxiliares'!$H$1:$Q$28,Calculadora!$J$2+1,FALSE)*IF(VLOOKUP($A274,'Tablas auxiliares'!$B$2:$C$6,2,FALSE)-Calculadora!$K$2=0,1,0)*IF($L$2=2,IFERROR(VLOOKUP(B274,'Tablas auxiliares'!$AB$2:$AH$27,7,FALSE),0),1)</f>
        <v>0</v>
      </c>
      <c r="G274" s="9">
        <f>VLOOKUP(E274,'Tablas auxiliares'!$H$1:$Q$28,Calculadora!$J$2+1,FALSE)*IF(VLOOKUP($A274,'Tablas auxiliares'!$B$2:$C$6,2,FALSE)-Calculadora!$K$2=0,1,0)*IF($L$2=2,IFERROR(VLOOKUP(B274,'Tablas auxiliares'!$AB$2:$AH$27,7,FALSE),0),1)</f>
        <v>0</v>
      </c>
      <c r="H274" s="9">
        <f t="shared" si="14"/>
        <v>0</v>
      </c>
    </row>
    <row r="275" spans="1:8" x14ac:dyDescent="0.25">
      <c r="A275" s="9">
        <v>2018</v>
      </c>
      <c r="B275" t="s">
        <v>21</v>
      </c>
      <c r="C275" t="s">
        <v>10</v>
      </c>
      <c r="D275" s="9">
        <v>20</v>
      </c>
      <c r="E275" s="9">
        <v>15</v>
      </c>
      <c r="F275" s="9">
        <f>VLOOKUP(D275,'Tablas auxiliares'!$H$1:$Q$28,Calculadora!$J$2+1,FALSE)*IF(VLOOKUP($A275,'Tablas auxiliares'!$B$2:$C$6,2,FALSE)-Calculadora!$K$2=0,1,0)*IF($L$2=2,IFERROR(VLOOKUP(B275,'Tablas auxiliares'!$AB$2:$AH$27,7,FALSE),0),1)</f>
        <v>0</v>
      </c>
      <c r="G275" s="9">
        <f>VLOOKUP(E275,'Tablas auxiliares'!$H$1:$Q$28,Calculadora!$J$2+1,FALSE)*IF(VLOOKUP($A275,'Tablas auxiliares'!$B$2:$C$6,2,FALSE)-Calculadora!$K$2=0,1,0)*IF($L$2=2,IFERROR(VLOOKUP(B275,'Tablas auxiliares'!$AB$2:$AH$27,7,FALSE),0),1)</f>
        <v>0</v>
      </c>
      <c r="H275" s="9">
        <f t="shared" si="14"/>
        <v>0</v>
      </c>
    </row>
    <row r="276" spans="1:8" x14ac:dyDescent="0.25">
      <c r="A276" s="9">
        <v>2018</v>
      </c>
      <c r="B276" t="s">
        <v>21</v>
      </c>
      <c r="C276" t="s">
        <v>89</v>
      </c>
      <c r="D276" s="9">
        <v>4</v>
      </c>
      <c r="E276" s="9">
        <v>23</v>
      </c>
      <c r="F276" s="9">
        <f>VLOOKUP(D276,'Tablas auxiliares'!$H$1:$Q$28,Calculadora!$J$2+1,FALSE)*IF(VLOOKUP($A276,'Tablas auxiliares'!$B$2:$C$6,2,FALSE)-Calculadora!$K$2=0,1,0)*IF($L$2=2,IFERROR(VLOOKUP(B276,'Tablas auxiliares'!$AB$2:$AH$27,7,FALSE),0),1)</f>
        <v>7</v>
      </c>
      <c r="G276" s="9">
        <f>VLOOKUP(E276,'Tablas auxiliares'!$H$1:$Q$28,Calculadora!$J$2+1,FALSE)*IF(VLOOKUP($A276,'Tablas auxiliares'!$B$2:$C$6,2,FALSE)-Calculadora!$K$2=0,1,0)*IF($L$2=2,IFERROR(VLOOKUP(B276,'Tablas auxiliares'!$AB$2:$AH$27,7,FALSE),0),1)</f>
        <v>0</v>
      </c>
      <c r="H276" s="9">
        <f t="shared" si="14"/>
        <v>7</v>
      </c>
    </row>
    <row r="277" spans="1:8" x14ac:dyDescent="0.25">
      <c r="A277" s="9">
        <v>2018</v>
      </c>
      <c r="B277" t="s">
        <v>21</v>
      </c>
      <c r="C277" t="s">
        <v>34</v>
      </c>
      <c r="D277" s="9">
        <v>16</v>
      </c>
      <c r="E277" s="9">
        <v>24</v>
      </c>
      <c r="F277" s="9">
        <f>VLOOKUP(D277,'Tablas auxiliares'!$H$1:$Q$28,Calculadora!$J$2+1,FALSE)*IF(VLOOKUP($A277,'Tablas auxiliares'!$B$2:$C$6,2,FALSE)-Calculadora!$K$2=0,1,0)*IF($L$2=2,IFERROR(VLOOKUP(B277,'Tablas auxiliares'!$AB$2:$AH$27,7,FALSE),0),1)</f>
        <v>0</v>
      </c>
      <c r="G277" s="9">
        <f>VLOOKUP(E277,'Tablas auxiliares'!$H$1:$Q$28,Calculadora!$J$2+1,FALSE)*IF(VLOOKUP($A277,'Tablas auxiliares'!$B$2:$C$6,2,FALSE)-Calculadora!$K$2=0,1,0)*IF($L$2=2,IFERROR(VLOOKUP(B277,'Tablas auxiliares'!$AB$2:$AH$27,7,FALSE),0),1)</f>
        <v>0</v>
      </c>
      <c r="H277" s="9">
        <f t="shared" si="14"/>
        <v>0</v>
      </c>
    </row>
    <row r="278" spans="1:8" x14ac:dyDescent="0.25">
      <c r="A278" s="9">
        <v>2018</v>
      </c>
      <c r="B278" t="s">
        <v>21</v>
      </c>
      <c r="C278" t="s">
        <v>26</v>
      </c>
      <c r="D278" s="9">
        <v>3</v>
      </c>
      <c r="E278" s="9">
        <v>18</v>
      </c>
      <c r="F278" s="9">
        <f>VLOOKUP(D278,'Tablas auxiliares'!$H$1:$Q$28,Calculadora!$J$2+1,FALSE)*IF(VLOOKUP($A278,'Tablas auxiliares'!$B$2:$C$6,2,FALSE)-Calculadora!$K$2=0,1,0)*IF($L$2=2,IFERROR(VLOOKUP(B278,'Tablas auxiliares'!$AB$2:$AH$27,7,FALSE),0),1)</f>
        <v>8</v>
      </c>
      <c r="G278" s="9">
        <f>VLOOKUP(E278,'Tablas auxiliares'!$H$1:$Q$28,Calculadora!$J$2+1,FALSE)*IF(VLOOKUP($A278,'Tablas auxiliares'!$B$2:$C$6,2,FALSE)-Calculadora!$K$2=0,1,0)*IF($L$2=2,IFERROR(VLOOKUP(B278,'Tablas auxiliares'!$AB$2:$AH$27,7,FALSE),0),1)</f>
        <v>0</v>
      </c>
      <c r="H278" s="9">
        <f t="shared" si="14"/>
        <v>8</v>
      </c>
    </row>
    <row r="279" spans="1:8" x14ac:dyDescent="0.25">
      <c r="A279" s="9">
        <v>2018</v>
      </c>
      <c r="B279" t="s">
        <v>21</v>
      </c>
      <c r="C279" t="s">
        <v>22</v>
      </c>
      <c r="D279" s="9">
        <v>15</v>
      </c>
      <c r="E279" s="9">
        <v>20</v>
      </c>
      <c r="F279" s="9">
        <f>VLOOKUP(D279,'Tablas auxiliares'!$H$1:$Q$28,Calculadora!$J$2+1,FALSE)*IF(VLOOKUP($A279,'Tablas auxiliares'!$B$2:$C$6,2,FALSE)-Calculadora!$K$2=0,1,0)*IF($L$2=2,IFERROR(VLOOKUP(B279,'Tablas auxiliares'!$AB$2:$AH$27,7,FALSE),0),1)</f>
        <v>0</v>
      </c>
      <c r="G279" s="9">
        <f>VLOOKUP(E279,'Tablas auxiliares'!$H$1:$Q$28,Calculadora!$J$2+1,FALSE)*IF(VLOOKUP($A279,'Tablas auxiliares'!$B$2:$C$6,2,FALSE)-Calculadora!$K$2=0,1,0)*IF($L$2=2,IFERROR(VLOOKUP(B279,'Tablas auxiliares'!$AB$2:$AH$27,7,FALSE),0),1)</f>
        <v>0</v>
      </c>
      <c r="H279" s="9">
        <f t="shared" si="14"/>
        <v>0</v>
      </c>
    </row>
    <row r="280" spans="1:8" x14ac:dyDescent="0.25">
      <c r="A280" s="9">
        <v>2018</v>
      </c>
      <c r="B280" t="s">
        <v>21</v>
      </c>
      <c r="C280" t="s">
        <v>36</v>
      </c>
      <c r="D280" s="9">
        <v>22</v>
      </c>
      <c r="E280" s="9">
        <v>1</v>
      </c>
      <c r="F280" s="9">
        <f>VLOOKUP(D280,'Tablas auxiliares'!$H$1:$Q$28,Calculadora!$J$2+1,FALSE)*IF(VLOOKUP($A280,'Tablas auxiliares'!$B$2:$C$6,2,FALSE)-Calculadora!$K$2=0,1,0)*IF($L$2=2,IFERROR(VLOOKUP(B280,'Tablas auxiliares'!$AB$2:$AH$27,7,FALSE),0),1)</f>
        <v>0</v>
      </c>
      <c r="G280" s="9">
        <f>VLOOKUP(E280,'Tablas auxiliares'!$H$1:$Q$28,Calculadora!$J$2+1,FALSE)*IF(VLOOKUP($A280,'Tablas auxiliares'!$B$2:$C$6,2,FALSE)-Calculadora!$K$2=0,1,0)*IF($L$2=2,IFERROR(VLOOKUP(B280,'Tablas auxiliares'!$AB$2:$AH$27,7,FALSE),0),1)</f>
        <v>12</v>
      </c>
      <c r="H280" s="9">
        <f t="shared" si="14"/>
        <v>12</v>
      </c>
    </row>
    <row r="281" spans="1:8" x14ac:dyDescent="0.25">
      <c r="A281" s="9">
        <v>2018</v>
      </c>
      <c r="B281" t="s">
        <v>21</v>
      </c>
      <c r="C281" t="s">
        <v>37</v>
      </c>
      <c r="D281" s="9">
        <v>11</v>
      </c>
      <c r="E281" s="9">
        <v>17</v>
      </c>
      <c r="F281" s="9">
        <f>VLOOKUP(D281,'Tablas auxiliares'!$H$1:$Q$28,Calculadora!$J$2+1,FALSE)*IF(VLOOKUP($A281,'Tablas auxiliares'!$B$2:$C$6,2,FALSE)-Calculadora!$K$2=0,1,0)*IF($L$2=2,IFERROR(VLOOKUP(B281,'Tablas auxiliares'!$AB$2:$AH$27,7,FALSE),0),1)</f>
        <v>0</v>
      </c>
      <c r="G281" s="9">
        <f>VLOOKUP(E281,'Tablas auxiliares'!$H$1:$Q$28,Calculadora!$J$2+1,FALSE)*IF(VLOOKUP($A281,'Tablas auxiliares'!$B$2:$C$6,2,FALSE)-Calculadora!$K$2=0,1,0)*IF($L$2=2,IFERROR(VLOOKUP(B281,'Tablas auxiliares'!$AB$2:$AH$27,7,FALSE),0),1)</f>
        <v>0</v>
      </c>
      <c r="H281" s="9">
        <f t="shared" si="14"/>
        <v>0</v>
      </c>
    </row>
    <row r="282" spans="1:8" x14ac:dyDescent="0.25">
      <c r="A282" s="9">
        <v>2018</v>
      </c>
      <c r="B282" t="s">
        <v>67</v>
      </c>
      <c r="C282" t="s">
        <v>6</v>
      </c>
      <c r="D282" s="9">
        <v>24</v>
      </c>
      <c r="E282" s="9">
        <v>24</v>
      </c>
      <c r="F282" s="9">
        <f>VLOOKUP(D282,'Tablas auxiliares'!$H$1:$Q$28,Calculadora!$J$2+1,FALSE)*IF(VLOOKUP($A282,'Tablas auxiliares'!$B$2:$C$6,2,FALSE)-Calculadora!$K$2=0,1,0)*IF($L$2=2,IFERROR(VLOOKUP(B282,'Tablas auxiliares'!$AB$2:$AH$27,7,FALSE),0),1)</f>
        <v>0</v>
      </c>
      <c r="G282" s="9">
        <f>VLOOKUP(E282,'Tablas auxiliares'!$H$1:$Q$28,Calculadora!$J$2+1,FALSE)*IF(VLOOKUP($A282,'Tablas auxiliares'!$B$2:$C$6,2,FALSE)-Calculadora!$K$2=0,1,0)*IF($L$2=2,IFERROR(VLOOKUP(B282,'Tablas auxiliares'!$AB$2:$AH$27,7,FALSE),0),1)</f>
        <v>0</v>
      </c>
      <c r="H282" s="9">
        <f t="shared" si="14"/>
        <v>0</v>
      </c>
    </row>
    <row r="283" spans="1:8" x14ac:dyDescent="0.25">
      <c r="A283" s="9">
        <v>2018</v>
      </c>
      <c r="B283" t="s">
        <v>67</v>
      </c>
      <c r="C283" t="s">
        <v>9</v>
      </c>
      <c r="D283" s="9">
        <v>2</v>
      </c>
      <c r="E283" s="9">
        <v>9</v>
      </c>
      <c r="F283" s="9">
        <f>VLOOKUP(D283,'Tablas auxiliares'!$H$1:$Q$28,Calculadora!$J$2+1,FALSE)*IF(VLOOKUP($A283,'Tablas auxiliares'!$B$2:$C$6,2,FALSE)-Calculadora!$K$2=0,1,0)*IF($L$2=2,IFERROR(VLOOKUP(B283,'Tablas auxiliares'!$AB$2:$AH$27,7,FALSE),0),1)</f>
        <v>10</v>
      </c>
      <c r="G283" s="9">
        <f>VLOOKUP(E283,'Tablas auxiliares'!$H$1:$Q$28,Calculadora!$J$2+1,FALSE)*IF(VLOOKUP($A283,'Tablas auxiliares'!$B$2:$C$6,2,FALSE)-Calculadora!$K$2=0,1,0)*IF($L$2=2,IFERROR(VLOOKUP(B283,'Tablas auxiliares'!$AB$2:$AH$27,7,FALSE),0),1)</f>
        <v>2</v>
      </c>
      <c r="H283" s="9">
        <f t="shared" si="14"/>
        <v>12</v>
      </c>
    </row>
    <row r="284" spans="1:8" x14ac:dyDescent="0.25">
      <c r="A284" s="9">
        <v>2018</v>
      </c>
      <c r="B284" t="s">
        <v>67</v>
      </c>
      <c r="C284" t="s">
        <v>13</v>
      </c>
      <c r="D284" s="9">
        <v>3</v>
      </c>
      <c r="E284" s="9">
        <v>2</v>
      </c>
      <c r="F284" s="9">
        <f>VLOOKUP(D284,'Tablas auxiliares'!$H$1:$Q$28,Calculadora!$J$2+1,FALSE)*IF(VLOOKUP($A284,'Tablas auxiliares'!$B$2:$C$6,2,FALSE)-Calculadora!$K$2=0,1,0)*IF($L$2=2,IFERROR(VLOOKUP(B284,'Tablas auxiliares'!$AB$2:$AH$27,7,FALSE),0),1)</f>
        <v>8</v>
      </c>
      <c r="G284" s="9">
        <f>VLOOKUP(E284,'Tablas auxiliares'!$H$1:$Q$28,Calculadora!$J$2+1,FALSE)*IF(VLOOKUP($A284,'Tablas auxiliares'!$B$2:$C$6,2,FALSE)-Calculadora!$K$2=0,1,0)*IF($L$2=2,IFERROR(VLOOKUP(B284,'Tablas auxiliares'!$AB$2:$AH$27,7,FALSE),0),1)</f>
        <v>10</v>
      </c>
      <c r="H284" s="9">
        <f t="shared" si="14"/>
        <v>18</v>
      </c>
    </row>
    <row r="285" spans="1:8" x14ac:dyDescent="0.25">
      <c r="A285" s="9">
        <v>2018</v>
      </c>
      <c r="B285" t="s">
        <v>67</v>
      </c>
      <c r="C285" t="s">
        <v>8</v>
      </c>
      <c r="D285" s="9">
        <v>10</v>
      </c>
      <c r="E285" s="9">
        <v>22</v>
      </c>
      <c r="F285" s="9">
        <f>VLOOKUP(D285,'Tablas auxiliares'!$H$1:$Q$28,Calculadora!$J$2+1,FALSE)*IF(VLOOKUP($A285,'Tablas auxiliares'!$B$2:$C$6,2,FALSE)-Calculadora!$K$2=0,1,0)*IF($L$2=2,IFERROR(VLOOKUP(B285,'Tablas auxiliares'!$AB$2:$AH$27,7,FALSE),0),1)</f>
        <v>1</v>
      </c>
      <c r="G285" s="9">
        <f>VLOOKUP(E285,'Tablas auxiliares'!$H$1:$Q$28,Calculadora!$J$2+1,FALSE)*IF(VLOOKUP($A285,'Tablas auxiliares'!$B$2:$C$6,2,FALSE)-Calculadora!$K$2=0,1,0)*IF($L$2=2,IFERROR(VLOOKUP(B285,'Tablas auxiliares'!$AB$2:$AH$27,7,FALSE),0),1)</f>
        <v>0</v>
      </c>
      <c r="H285" s="9">
        <f t="shared" si="14"/>
        <v>1</v>
      </c>
    </row>
    <row r="286" spans="1:8" x14ac:dyDescent="0.25">
      <c r="A286" s="9">
        <v>2018</v>
      </c>
      <c r="B286" t="s">
        <v>67</v>
      </c>
      <c r="C286" t="s">
        <v>30</v>
      </c>
      <c r="D286" s="9">
        <v>6</v>
      </c>
      <c r="E286" s="9">
        <v>10</v>
      </c>
      <c r="F286" s="9">
        <f>VLOOKUP(D286,'Tablas auxiliares'!$H$1:$Q$28,Calculadora!$J$2+1,FALSE)*IF(VLOOKUP($A286,'Tablas auxiliares'!$B$2:$C$6,2,FALSE)-Calculadora!$K$2=0,1,0)*IF($L$2=2,IFERROR(VLOOKUP(B286,'Tablas auxiliares'!$AB$2:$AH$27,7,FALSE),0),1)</f>
        <v>5</v>
      </c>
      <c r="G286" s="9">
        <f>VLOOKUP(E286,'Tablas auxiliares'!$H$1:$Q$28,Calculadora!$J$2+1,FALSE)*IF(VLOOKUP($A286,'Tablas auxiliares'!$B$2:$C$6,2,FALSE)-Calculadora!$K$2=0,1,0)*IF($L$2=2,IFERROR(VLOOKUP(B286,'Tablas auxiliares'!$AB$2:$AH$27,7,FALSE),0),1)</f>
        <v>1</v>
      </c>
      <c r="H286" s="9">
        <f t="shared" si="14"/>
        <v>6</v>
      </c>
    </row>
    <row r="287" spans="1:8" x14ac:dyDescent="0.25">
      <c r="A287" s="9">
        <v>2018</v>
      </c>
      <c r="B287" t="s">
        <v>67</v>
      </c>
      <c r="C287" t="s">
        <v>21</v>
      </c>
      <c r="D287" s="9">
        <v>13</v>
      </c>
      <c r="E287" s="9">
        <v>5</v>
      </c>
      <c r="F287" s="9">
        <f>VLOOKUP(D287,'Tablas auxiliares'!$H$1:$Q$28,Calculadora!$J$2+1,FALSE)*IF(VLOOKUP($A287,'Tablas auxiliares'!$B$2:$C$6,2,FALSE)-Calculadora!$K$2=0,1,0)*IF($L$2=2,IFERROR(VLOOKUP(B287,'Tablas auxiliares'!$AB$2:$AH$27,7,FALSE),0),1)</f>
        <v>0</v>
      </c>
      <c r="G287" s="9">
        <f>VLOOKUP(E287,'Tablas auxiliares'!$H$1:$Q$28,Calculadora!$J$2+1,FALSE)*IF(VLOOKUP($A287,'Tablas auxiliares'!$B$2:$C$6,2,FALSE)-Calculadora!$K$2=0,1,0)*IF($L$2=2,IFERROR(VLOOKUP(B287,'Tablas auxiliares'!$AB$2:$AH$27,7,FALSE),0),1)</f>
        <v>6</v>
      </c>
      <c r="H287" s="9">
        <f t="shared" si="14"/>
        <v>6</v>
      </c>
    </row>
    <row r="288" spans="1:8" x14ac:dyDescent="0.25">
      <c r="A288" s="9">
        <v>2018</v>
      </c>
      <c r="B288" t="s">
        <v>67</v>
      </c>
      <c r="C288" t="s">
        <v>16</v>
      </c>
      <c r="D288" s="9">
        <v>4</v>
      </c>
      <c r="E288" s="9">
        <v>12</v>
      </c>
      <c r="F288" s="9">
        <f>VLOOKUP(D288,'Tablas auxiliares'!$H$1:$Q$28,Calculadora!$J$2+1,FALSE)*IF(VLOOKUP($A288,'Tablas auxiliares'!$B$2:$C$6,2,FALSE)-Calculadora!$K$2=0,1,0)*IF($L$2=2,IFERROR(VLOOKUP(B288,'Tablas auxiliares'!$AB$2:$AH$27,7,FALSE),0),1)</f>
        <v>7</v>
      </c>
      <c r="G288" s="9">
        <f>VLOOKUP(E288,'Tablas auxiliares'!$H$1:$Q$28,Calculadora!$J$2+1,FALSE)*IF(VLOOKUP($A288,'Tablas auxiliares'!$B$2:$C$6,2,FALSE)-Calculadora!$K$2=0,1,0)*IF($L$2=2,IFERROR(VLOOKUP(B288,'Tablas auxiliares'!$AB$2:$AH$27,7,FALSE),0),1)</f>
        <v>0</v>
      </c>
      <c r="H288" s="9">
        <f t="shared" si="14"/>
        <v>7</v>
      </c>
    </row>
    <row r="289" spans="1:8" x14ac:dyDescent="0.25">
      <c r="A289" s="9">
        <v>2018</v>
      </c>
      <c r="B289" t="s">
        <v>67</v>
      </c>
      <c r="C289" t="s">
        <v>87</v>
      </c>
      <c r="D289" s="9">
        <v>20</v>
      </c>
      <c r="E289" s="9">
        <v>15</v>
      </c>
      <c r="F289" s="9">
        <f>VLOOKUP(D289,'Tablas auxiliares'!$H$1:$Q$28,Calculadora!$J$2+1,FALSE)*IF(VLOOKUP($A289,'Tablas auxiliares'!$B$2:$C$6,2,FALSE)-Calculadora!$K$2=0,1,0)*IF($L$2=2,IFERROR(VLOOKUP(B289,'Tablas auxiliares'!$AB$2:$AH$27,7,FALSE),0),1)</f>
        <v>0</v>
      </c>
      <c r="G289" s="9">
        <f>VLOOKUP(E289,'Tablas auxiliares'!$H$1:$Q$28,Calculadora!$J$2+1,FALSE)*IF(VLOOKUP($A289,'Tablas auxiliares'!$B$2:$C$6,2,FALSE)-Calculadora!$K$2=0,1,0)*IF($L$2=2,IFERROR(VLOOKUP(B289,'Tablas auxiliares'!$AB$2:$AH$27,7,FALSE),0),1)</f>
        <v>0</v>
      </c>
      <c r="H289" s="9">
        <f t="shared" si="14"/>
        <v>0</v>
      </c>
    </row>
    <row r="290" spans="1:8" x14ac:dyDescent="0.25">
      <c r="A290" s="9">
        <v>2018</v>
      </c>
      <c r="B290" t="s">
        <v>67</v>
      </c>
      <c r="C290" t="s">
        <v>28</v>
      </c>
      <c r="D290" s="9">
        <v>9</v>
      </c>
      <c r="E290" s="9">
        <v>13</v>
      </c>
      <c r="F290" s="9">
        <f>VLOOKUP(D290,'Tablas auxiliares'!$H$1:$Q$28,Calculadora!$J$2+1,FALSE)*IF(VLOOKUP($A290,'Tablas auxiliares'!$B$2:$C$6,2,FALSE)-Calculadora!$K$2=0,1,0)*IF($L$2=2,IFERROR(VLOOKUP(B290,'Tablas auxiliares'!$AB$2:$AH$27,7,FALSE),0),1)</f>
        <v>2</v>
      </c>
      <c r="G290" s="9">
        <f>VLOOKUP(E290,'Tablas auxiliares'!$H$1:$Q$28,Calculadora!$J$2+1,FALSE)*IF(VLOOKUP($A290,'Tablas auxiliares'!$B$2:$C$6,2,FALSE)-Calculadora!$K$2=0,1,0)*IF($L$2=2,IFERROR(VLOOKUP(B290,'Tablas auxiliares'!$AB$2:$AH$27,7,FALSE),0),1)</f>
        <v>0</v>
      </c>
      <c r="H290" s="9">
        <f t="shared" si="14"/>
        <v>2</v>
      </c>
    </row>
    <row r="291" spans="1:8" x14ac:dyDescent="0.25">
      <c r="A291" s="9">
        <v>2018</v>
      </c>
      <c r="B291" t="s">
        <v>67</v>
      </c>
      <c r="C291" t="s">
        <v>27</v>
      </c>
      <c r="D291" s="9">
        <v>1</v>
      </c>
      <c r="E291" s="9">
        <v>1</v>
      </c>
      <c r="F291" s="9">
        <f>VLOOKUP(D291,'Tablas auxiliares'!$H$1:$Q$28,Calculadora!$J$2+1,FALSE)*IF(VLOOKUP($A291,'Tablas auxiliares'!$B$2:$C$6,2,FALSE)-Calculadora!$K$2=0,1,0)*IF($L$2=2,IFERROR(VLOOKUP(B291,'Tablas auxiliares'!$AB$2:$AH$27,7,FALSE),0),1)</f>
        <v>12</v>
      </c>
      <c r="G291" s="9">
        <f>VLOOKUP(E291,'Tablas auxiliares'!$H$1:$Q$28,Calculadora!$J$2+1,FALSE)*IF(VLOOKUP($A291,'Tablas auxiliares'!$B$2:$C$6,2,FALSE)-Calculadora!$K$2=0,1,0)*IF($L$2=2,IFERROR(VLOOKUP(B291,'Tablas auxiliares'!$AB$2:$AH$27,7,FALSE),0),1)</f>
        <v>12</v>
      </c>
      <c r="H291" s="9">
        <f t="shared" si="14"/>
        <v>24</v>
      </c>
    </row>
    <row r="292" spans="1:8" x14ac:dyDescent="0.25">
      <c r="A292" s="9">
        <v>2018</v>
      </c>
      <c r="B292" t="s">
        <v>67</v>
      </c>
      <c r="C292" t="s">
        <v>24</v>
      </c>
      <c r="D292" s="9">
        <v>22</v>
      </c>
      <c r="E292" s="9">
        <v>19</v>
      </c>
      <c r="F292" s="9">
        <f>VLOOKUP(D292,'Tablas auxiliares'!$H$1:$Q$28,Calculadora!$J$2+1,FALSE)*IF(VLOOKUP($A292,'Tablas auxiliares'!$B$2:$C$6,2,FALSE)-Calculadora!$K$2=0,1,0)*IF($L$2=2,IFERROR(VLOOKUP(B292,'Tablas auxiliares'!$AB$2:$AH$27,7,FALSE),0),1)</f>
        <v>0</v>
      </c>
      <c r="G292" s="9">
        <f>VLOOKUP(E292,'Tablas auxiliares'!$H$1:$Q$28,Calculadora!$J$2+1,FALSE)*IF(VLOOKUP($A292,'Tablas auxiliares'!$B$2:$C$6,2,FALSE)-Calculadora!$K$2=0,1,0)*IF($L$2=2,IFERROR(VLOOKUP(B292,'Tablas auxiliares'!$AB$2:$AH$27,7,FALSE),0),1)</f>
        <v>0</v>
      </c>
      <c r="H292" s="9">
        <f t="shared" si="14"/>
        <v>0</v>
      </c>
    </row>
    <row r="293" spans="1:8" x14ac:dyDescent="0.25">
      <c r="A293" s="9">
        <v>2018</v>
      </c>
      <c r="B293" t="s">
        <v>67</v>
      </c>
      <c r="C293" t="s">
        <v>88</v>
      </c>
      <c r="D293" s="9">
        <v>11</v>
      </c>
      <c r="E293" s="9">
        <v>7</v>
      </c>
      <c r="F293" s="9">
        <f>VLOOKUP(D293,'Tablas auxiliares'!$H$1:$Q$28,Calculadora!$J$2+1,FALSE)*IF(VLOOKUP($A293,'Tablas auxiliares'!$B$2:$C$6,2,FALSE)-Calculadora!$K$2=0,1,0)*IF($L$2=2,IFERROR(VLOOKUP(B293,'Tablas auxiliares'!$AB$2:$AH$27,7,FALSE),0),1)</f>
        <v>0</v>
      </c>
      <c r="G293" s="9">
        <f>VLOOKUP(E293,'Tablas auxiliares'!$H$1:$Q$28,Calculadora!$J$2+1,FALSE)*IF(VLOOKUP($A293,'Tablas auxiliares'!$B$2:$C$6,2,FALSE)-Calculadora!$K$2=0,1,0)*IF($L$2=2,IFERROR(VLOOKUP(B293,'Tablas auxiliares'!$AB$2:$AH$27,7,FALSE),0),1)</f>
        <v>4</v>
      </c>
      <c r="H293" s="9">
        <f t="shared" si="14"/>
        <v>4</v>
      </c>
    </row>
    <row r="294" spans="1:8" x14ac:dyDescent="0.25">
      <c r="A294" s="9">
        <v>2018</v>
      </c>
      <c r="B294" t="s">
        <v>67</v>
      </c>
      <c r="C294" t="s">
        <v>7</v>
      </c>
      <c r="D294" s="9">
        <v>8</v>
      </c>
      <c r="E294" s="9">
        <v>11</v>
      </c>
      <c r="F294" s="9">
        <f>VLOOKUP(D294,'Tablas auxiliares'!$H$1:$Q$28,Calculadora!$J$2+1,FALSE)*IF(VLOOKUP($A294,'Tablas auxiliares'!$B$2:$C$6,2,FALSE)-Calculadora!$K$2=0,1,0)*IF($L$2=2,IFERROR(VLOOKUP(B294,'Tablas auxiliares'!$AB$2:$AH$27,7,FALSE),0),1)</f>
        <v>3</v>
      </c>
      <c r="G294" s="9">
        <f>VLOOKUP(E294,'Tablas auxiliares'!$H$1:$Q$28,Calculadora!$J$2+1,FALSE)*IF(VLOOKUP($A294,'Tablas auxiliares'!$B$2:$C$6,2,FALSE)-Calculadora!$K$2=0,1,0)*IF($L$2=2,IFERROR(VLOOKUP(B294,'Tablas auxiliares'!$AB$2:$AH$27,7,FALSE),0),1)</f>
        <v>0</v>
      </c>
      <c r="H294" s="9">
        <f t="shared" si="14"/>
        <v>3</v>
      </c>
    </row>
    <row r="295" spans="1:8" x14ac:dyDescent="0.25">
      <c r="A295" s="9">
        <v>2018</v>
      </c>
      <c r="B295" t="s">
        <v>67</v>
      </c>
      <c r="C295" t="s">
        <v>25</v>
      </c>
      <c r="D295" s="9">
        <v>21</v>
      </c>
      <c r="E295" s="9">
        <v>17</v>
      </c>
      <c r="F295" s="9">
        <f>VLOOKUP(D295,'Tablas auxiliares'!$H$1:$Q$28,Calculadora!$J$2+1,FALSE)*IF(VLOOKUP($A295,'Tablas auxiliares'!$B$2:$C$6,2,FALSE)-Calculadora!$K$2=0,1,0)*IF($L$2=2,IFERROR(VLOOKUP(B295,'Tablas auxiliares'!$AB$2:$AH$27,7,FALSE),0),1)</f>
        <v>0</v>
      </c>
      <c r="G295" s="9">
        <f>VLOOKUP(E295,'Tablas auxiliares'!$H$1:$Q$28,Calculadora!$J$2+1,FALSE)*IF(VLOOKUP($A295,'Tablas auxiliares'!$B$2:$C$6,2,FALSE)-Calculadora!$K$2=0,1,0)*IF($L$2=2,IFERROR(VLOOKUP(B295,'Tablas auxiliares'!$AB$2:$AH$27,7,FALSE),0),1)</f>
        <v>0</v>
      </c>
      <c r="H295" s="9">
        <f t="shared" si="14"/>
        <v>0</v>
      </c>
    </row>
    <row r="296" spans="1:8" x14ac:dyDescent="0.25">
      <c r="A296" s="9">
        <v>2018</v>
      </c>
      <c r="B296" t="s">
        <v>67</v>
      </c>
      <c r="C296" t="s">
        <v>31</v>
      </c>
      <c r="D296" s="9">
        <v>15</v>
      </c>
      <c r="E296" s="9">
        <v>16</v>
      </c>
      <c r="F296" s="9">
        <f>VLOOKUP(D296,'Tablas auxiliares'!$H$1:$Q$28,Calculadora!$J$2+1,FALSE)*IF(VLOOKUP($A296,'Tablas auxiliares'!$B$2:$C$6,2,FALSE)-Calculadora!$K$2=0,1,0)*IF($L$2=2,IFERROR(VLOOKUP(B296,'Tablas auxiliares'!$AB$2:$AH$27,7,FALSE),0),1)</f>
        <v>0</v>
      </c>
      <c r="G296" s="9">
        <f>VLOOKUP(E296,'Tablas auxiliares'!$H$1:$Q$28,Calculadora!$J$2+1,FALSE)*IF(VLOOKUP($A296,'Tablas auxiliares'!$B$2:$C$6,2,FALSE)-Calculadora!$K$2=0,1,0)*IF($L$2=2,IFERROR(VLOOKUP(B296,'Tablas auxiliares'!$AB$2:$AH$27,7,FALSE),0),1)</f>
        <v>0</v>
      </c>
      <c r="H296" s="9">
        <f t="shared" si="14"/>
        <v>0</v>
      </c>
    </row>
    <row r="297" spans="1:8" x14ac:dyDescent="0.25">
      <c r="A297" s="9">
        <v>2018</v>
      </c>
      <c r="B297" t="s">
        <v>67</v>
      </c>
      <c r="C297" t="s">
        <v>66</v>
      </c>
      <c r="D297" s="9">
        <v>25</v>
      </c>
      <c r="E297" s="9">
        <v>14</v>
      </c>
      <c r="F297" s="9">
        <f>VLOOKUP(D297,'Tablas auxiliares'!$H$1:$Q$28,Calculadora!$J$2+1,FALSE)*IF(VLOOKUP($A297,'Tablas auxiliares'!$B$2:$C$6,2,FALSE)-Calculadora!$K$2=0,1,0)*IF($L$2=2,IFERROR(VLOOKUP(B297,'Tablas auxiliares'!$AB$2:$AH$27,7,FALSE),0),1)</f>
        <v>0</v>
      </c>
      <c r="G297" s="9">
        <f>VLOOKUP(E297,'Tablas auxiliares'!$H$1:$Q$28,Calculadora!$J$2+1,FALSE)*IF(VLOOKUP($A297,'Tablas auxiliares'!$B$2:$C$6,2,FALSE)-Calculadora!$K$2=0,1,0)*IF($L$2=2,IFERROR(VLOOKUP(B297,'Tablas auxiliares'!$AB$2:$AH$27,7,FALSE),0),1)</f>
        <v>0</v>
      </c>
      <c r="H297" s="9">
        <f t="shared" si="14"/>
        <v>0</v>
      </c>
    </row>
    <row r="298" spans="1:8" x14ac:dyDescent="0.25">
      <c r="A298" s="9">
        <v>2018</v>
      </c>
      <c r="B298" t="s">
        <v>67</v>
      </c>
      <c r="C298" t="s">
        <v>69</v>
      </c>
      <c r="D298" s="9">
        <v>18</v>
      </c>
      <c r="E298" s="9">
        <v>3</v>
      </c>
      <c r="F298" s="9">
        <f>VLOOKUP(D298,'Tablas auxiliares'!$H$1:$Q$28,Calculadora!$J$2+1,FALSE)*IF(VLOOKUP($A298,'Tablas auxiliares'!$B$2:$C$6,2,FALSE)-Calculadora!$K$2=0,1,0)*IF($L$2=2,IFERROR(VLOOKUP(B298,'Tablas auxiliares'!$AB$2:$AH$27,7,FALSE),0),1)</f>
        <v>0</v>
      </c>
      <c r="G298" s="9">
        <f>VLOOKUP(E298,'Tablas auxiliares'!$H$1:$Q$28,Calculadora!$J$2+1,FALSE)*IF(VLOOKUP($A298,'Tablas auxiliares'!$B$2:$C$6,2,FALSE)-Calculadora!$K$2=0,1,0)*IF($L$2=2,IFERROR(VLOOKUP(B298,'Tablas auxiliares'!$AB$2:$AH$27,7,FALSE),0),1)</f>
        <v>8</v>
      </c>
      <c r="H298" s="9">
        <f t="shared" si="14"/>
        <v>8</v>
      </c>
    </row>
    <row r="299" spans="1:8" x14ac:dyDescent="0.25">
      <c r="A299" s="9">
        <v>2018</v>
      </c>
      <c r="B299" t="s">
        <v>67</v>
      </c>
      <c r="C299" t="s">
        <v>61</v>
      </c>
      <c r="D299" s="9">
        <v>23</v>
      </c>
      <c r="E299" s="9">
        <v>25</v>
      </c>
      <c r="F299" s="9">
        <f>VLOOKUP(D299,'Tablas auxiliares'!$H$1:$Q$28,Calculadora!$J$2+1,FALSE)*IF(VLOOKUP($A299,'Tablas auxiliares'!$B$2:$C$6,2,FALSE)-Calculadora!$K$2=0,1,0)*IF($L$2=2,IFERROR(VLOOKUP(B299,'Tablas auxiliares'!$AB$2:$AH$27,7,FALSE),0),1)</f>
        <v>0</v>
      </c>
      <c r="G299" s="9">
        <f>VLOOKUP(E299,'Tablas auxiliares'!$H$1:$Q$28,Calculadora!$J$2+1,FALSE)*IF(VLOOKUP($A299,'Tablas auxiliares'!$B$2:$C$6,2,FALSE)-Calculadora!$K$2=0,1,0)*IF($L$2=2,IFERROR(VLOOKUP(B299,'Tablas auxiliares'!$AB$2:$AH$27,7,FALSE),0),1)</f>
        <v>0</v>
      </c>
      <c r="H299" s="9">
        <f t="shared" si="14"/>
        <v>0</v>
      </c>
    </row>
    <row r="300" spans="1:8" x14ac:dyDescent="0.25">
      <c r="A300" s="9">
        <v>2018</v>
      </c>
      <c r="B300" t="s">
        <v>67</v>
      </c>
      <c r="C300" t="s">
        <v>10</v>
      </c>
      <c r="D300" s="9">
        <v>12</v>
      </c>
      <c r="E300" s="9">
        <v>23</v>
      </c>
      <c r="F300" s="9">
        <f>VLOOKUP(D300,'Tablas auxiliares'!$H$1:$Q$28,Calculadora!$J$2+1,FALSE)*IF(VLOOKUP($A300,'Tablas auxiliares'!$B$2:$C$6,2,FALSE)-Calculadora!$K$2=0,1,0)*IF($L$2=2,IFERROR(VLOOKUP(B300,'Tablas auxiliares'!$AB$2:$AH$27,7,FALSE),0),1)</f>
        <v>0</v>
      </c>
      <c r="G300" s="9">
        <f>VLOOKUP(E300,'Tablas auxiliares'!$H$1:$Q$28,Calculadora!$J$2+1,FALSE)*IF(VLOOKUP($A300,'Tablas auxiliares'!$B$2:$C$6,2,FALSE)-Calculadora!$K$2=0,1,0)*IF($L$2=2,IFERROR(VLOOKUP(B300,'Tablas auxiliares'!$AB$2:$AH$27,7,FALSE),0),1)</f>
        <v>0</v>
      </c>
      <c r="H300" s="9">
        <f t="shared" si="14"/>
        <v>0</v>
      </c>
    </row>
    <row r="301" spans="1:8" x14ac:dyDescent="0.25">
      <c r="A301" s="9">
        <v>2018</v>
      </c>
      <c r="B301" t="s">
        <v>67</v>
      </c>
      <c r="C301" t="s">
        <v>89</v>
      </c>
      <c r="D301" s="9">
        <v>16</v>
      </c>
      <c r="E301" s="9">
        <v>21</v>
      </c>
      <c r="F301" s="9">
        <f>VLOOKUP(D301,'Tablas auxiliares'!$H$1:$Q$28,Calculadora!$J$2+1,FALSE)*IF(VLOOKUP($A301,'Tablas auxiliares'!$B$2:$C$6,2,FALSE)-Calculadora!$K$2=0,1,0)*IF($L$2=2,IFERROR(VLOOKUP(B301,'Tablas auxiliares'!$AB$2:$AH$27,7,FALSE),0),1)</f>
        <v>0</v>
      </c>
      <c r="G301" s="9">
        <f>VLOOKUP(E301,'Tablas auxiliares'!$H$1:$Q$28,Calculadora!$J$2+1,FALSE)*IF(VLOOKUP($A301,'Tablas auxiliares'!$B$2:$C$6,2,FALSE)-Calculadora!$K$2=0,1,0)*IF($L$2=2,IFERROR(VLOOKUP(B301,'Tablas auxiliares'!$AB$2:$AH$27,7,FALSE),0),1)</f>
        <v>0</v>
      </c>
      <c r="H301" s="9">
        <f t="shared" si="14"/>
        <v>0</v>
      </c>
    </row>
    <row r="302" spans="1:8" x14ac:dyDescent="0.25">
      <c r="A302" s="9">
        <v>2018</v>
      </c>
      <c r="B302" t="s">
        <v>67</v>
      </c>
      <c r="C302" t="s">
        <v>34</v>
      </c>
      <c r="D302" s="9">
        <v>5</v>
      </c>
      <c r="E302" s="9">
        <v>20</v>
      </c>
      <c r="F302" s="9">
        <f>VLOOKUP(D302,'Tablas auxiliares'!$H$1:$Q$28,Calculadora!$J$2+1,FALSE)*IF(VLOOKUP($A302,'Tablas auxiliares'!$B$2:$C$6,2,FALSE)-Calculadora!$K$2=0,1,0)*IF($L$2=2,IFERROR(VLOOKUP(B302,'Tablas auxiliares'!$AB$2:$AH$27,7,FALSE),0),1)</f>
        <v>6</v>
      </c>
      <c r="G302" s="9">
        <f>VLOOKUP(E302,'Tablas auxiliares'!$H$1:$Q$28,Calculadora!$J$2+1,FALSE)*IF(VLOOKUP($A302,'Tablas auxiliares'!$B$2:$C$6,2,FALSE)-Calculadora!$K$2=0,1,0)*IF($L$2=2,IFERROR(VLOOKUP(B302,'Tablas auxiliares'!$AB$2:$AH$27,7,FALSE),0),1)</f>
        <v>0</v>
      </c>
      <c r="H302" s="9">
        <f t="shared" si="14"/>
        <v>6</v>
      </c>
    </row>
    <row r="303" spans="1:8" x14ac:dyDescent="0.25">
      <c r="A303" s="9">
        <v>2018</v>
      </c>
      <c r="B303" t="s">
        <v>67</v>
      </c>
      <c r="C303" t="s">
        <v>26</v>
      </c>
      <c r="D303" s="9">
        <v>7</v>
      </c>
      <c r="E303" s="9">
        <v>4</v>
      </c>
      <c r="F303" s="9">
        <f>VLOOKUP(D303,'Tablas auxiliares'!$H$1:$Q$28,Calculadora!$J$2+1,FALSE)*IF(VLOOKUP($A303,'Tablas auxiliares'!$B$2:$C$6,2,FALSE)-Calculadora!$K$2=0,1,0)*IF($L$2=2,IFERROR(VLOOKUP(B303,'Tablas auxiliares'!$AB$2:$AH$27,7,FALSE),0),1)</f>
        <v>4</v>
      </c>
      <c r="G303" s="9">
        <f>VLOOKUP(E303,'Tablas auxiliares'!$H$1:$Q$28,Calculadora!$J$2+1,FALSE)*IF(VLOOKUP($A303,'Tablas auxiliares'!$B$2:$C$6,2,FALSE)-Calculadora!$K$2=0,1,0)*IF($L$2=2,IFERROR(VLOOKUP(B303,'Tablas auxiliares'!$AB$2:$AH$27,7,FALSE),0),1)</f>
        <v>7</v>
      </c>
      <c r="H303" s="9">
        <f t="shared" si="14"/>
        <v>11</v>
      </c>
    </row>
    <row r="304" spans="1:8" x14ac:dyDescent="0.25">
      <c r="A304" s="9">
        <v>2018</v>
      </c>
      <c r="B304" t="s">
        <v>67</v>
      </c>
      <c r="C304" t="s">
        <v>22</v>
      </c>
      <c r="D304" s="9">
        <v>17</v>
      </c>
      <c r="E304" s="9">
        <v>6</v>
      </c>
      <c r="F304" s="9">
        <f>VLOOKUP(D304,'Tablas auxiliares'!$H$1:$Q$28,Calculadora!$J$2+1,FALSE)*IF(VLOOKUP($A304,'Tablas auxiliares'!$B$2:$C$6,2,FALSE)-Calculadora!$K$2=0,1,0)*IF($L$2=2,IFERROR(VLOOKUP(B304,'Tablas auxiliares'!$AB$2:$AH$27,7,FALSE),0),1)</f>
        <v>0</v>
      </c>
      <c r="G304" s="9">
        <f>VLOOKUP(E304,'Tablas auxiliares'!$H$1:$Q$28,Calculadora!$J$2+1,FALSE)*IF(VLOOKUP($A304,'Tablas auxiliares'!$B$2:$C$6,2,FALSE)-Calculadora!$K$2=0,1,0)*IF($L$2=2,IFERROR(VLOOKUP(B304,'Tablas auxiliares'!$AB$2:$AH$27,7,FALSE),0),1)</f>
        <v>5</v>
      </c>
      <c r="H304" s="9">
        <f t="shared" si="14"/>
        <v>5</v>
      </c>
    </row>
    <row r="305" spans="1:8" x14ac:dyDescent="0.25">
      <c r="A305" s="9">
        <v>2018</v>
      </c>
      <c r="B305" t="s">
        <v>67</v>
      </c>
      <c r="C305" t="s">
        <v>36</v>
      </c>
      <c r="D305" s="9">
        <v>19</v>
      </c>
      <c r="E305" s="9">
        <v>18</v>
      </c>
      <c r="F305" s="9">
        <f>VLOOKUP(D305,'Tablas auxiliares'!$H$1:$Q$28,Calculadora!$J$2+1,FALSE)*IF(VLOOKUP($A305,'Tablas auxiliares'!$B$2:$C$6,2,FALSE)-Calculadora!$K$2=0,1,0)*IF($L$2=2,IFERROR(VLOOKUP(B305,'Tablas auxiliares'!$AB$2:$AH$27,7,FALSE),0),1)</f>
        <v>0</v>
      </c>
      <c r="G305" s="9">
        <f>VLOOKUP(E305,'Tablas auxiliares'!$H$1:$Q$28,Calculadora!$J$2+1,FALSE)*IF(VLOOKUP($A305,'Tablas auxiliares'!$B$2:$C$6,2,FALSE)-Calculadora!$K$2=0,1,0)*IF($L$2=2,IFERROR(VLOOKUP(B305,'Tablas auxiliares'!$AB$2:$AH$27,7,FALSE),0),1)</f>
        <v>0</v>
      </c>
      <c r="H305" s="9">
        <f t="shared" si="14"/>
        <v>0</v>
      </c>
    </row>
    <row r="306" spans="1:8" x14ac:dyDescent="0.25">
      <c r="A306" s="9">
        <v>2018</v>
      </c>
      <c r="B306" t="s">
        <v>67</v>
      </c>
      <c r="C306" t="s">
        <v>37</v>
      </c>
      <c r="D306" s="9">
        <v>14</v>
      </c>
      <c r="E306" s="9">
        <v>8</v>
      </c>
      <c r="F306" s="9">
        <f>VLOOKUP(D306,'Tablas auxiliares'!$H$1:$Q$28,Calculadora!$J$2+1,FALSE)*IF(VLOOKUP($A306,'Tablas auxiliares'!$B$2:$C$6,2,FALSE)-Calculadora!$K$2=0,1,0)*IF($L$2=2,IFERROR(VLOOKUP(B306,'Tablas auxiliares'!$AB$2:$AH$27,7,FALSE),0),1)</f>
        <v>0</v>
      </c>
      <c r="G306" s="9">
        <f>VLOOKUP(E306,'Tablas auxiliares'!$H$1:$Q$28,Calculadora!$J$2+1,FALSE)*IF(VLOOKUP($A306,'Tablas auxiliares'!$B$2:$C$6,2,FALSE)-Calculadora!$K$2=0,1,0)*IF($L$2=2,IFERROR(VLOOKUP(B306,'Tablas auxiliares'!$AB$2:$AH$27,7,FALSE),0),1)</f>
        <v>3</v>
      </c>
      <c r="H306" s="9">
        <f t="shared" si="14"/>
        <v>3</v>
      </c>
    </row>
    <row r="307" spans="1:8" x14ac:dyDescent="0.25">
      <c r="A307" s="9">
        <v>2018</v>
      </c>
      <c r="B307" t="s">
        <v>16</v>
      </c>
      <c r="C307" t="s">
        <v>6</v>
      </c>
      <c r="D307" s="9">
        <v>20</v>
      </c>
      <c r="E307" s="9">
        <v>20</v>
      </c>
      <c r="F307" s="9">
        <f>VLOOKUP(D307,'Tablas auxiliares'!$H$1:$Q$28,Calculadora!$J$2+1,FALSE)*IF(VLOOKUP($A307,'Tablas auxiliares'!$B$2:$C$6,2,FALSE)-Calculadora!$K$2=0,1,0)*IF($L$2=2,IFERROR(VLOOKUP(B307,'Tablas auxiliares'!$AB$2:$AH$27,7,FALSE),0),1)</f>
        <v>0</v>
      </c>
      <c r="G307" s="9">
        <f>VLOOKUP(E307,'Tablas auxiliares'!$H$1:$Q$28,Calculadora!$J$2+1,FALSE)*IF(VLOOKUP($A307,'Tablas auxiliares'!$B$2:$C$6,2,FALSE)-Calculadora!$K$2=0,1,0)*IF($L$2=2,IFERROR(VLOOKUP(B307,'Tablas auxiliares'!$AB$2:$AH$27,7,FALSE),0),1)</f>
        <v>0</v>
      </c>
      <c r="H307" s="9">
        <f t="shared" si="14"/>
        <v>0</v>
      </c>
    </row>
    <row r="308" spans="1:8" x14ac:dyDescent="0.25">
      <c r="A308" s="9">
        <v>2018</v>
      </c>
      <c r="B308" t="s">
        <v>16</v>
      </c>
      <c r="C308" t="s">
        <v>9</v>
      </c>
      <c r="D308" s="9">
        <v>18</v>
      </c>
      <c r="E308" s="9">
        <v>14</v>
      </c>
      <c r="F308" s="9">
        <f>VLOOKUP(D308,'Tablas auxiliares'!$H$1:$Q$28,Calculadora!$J$2+1,FALSE)*IF(VLOOKUP($A308,'Tablas auxiliares'!$B$2:$C$6,2,FALSE)-Calculadora!$K$2=0,1,0)*IF($L$2=2,IFERROR(VLOOKUP(B308,'Tablas auxiliares'!$AB$2:$AH$27,7,FALSE),0),1)</f>
        <v>0</v>
      </c>
      <c r="G308" s="9">
        <f>VLOOKUP(E308,'Tablas auxiliares'!$H$1:$Q$28,Calculadora!$J$2+1,FALSE)*IF(VLOOKUP($A308,'Tablas auxiliares'!$B$2:$C$6,2,FALSE)-Calculadora!$K$2=0,1,0)*IF($L$2=2,IFERROR(VLOOKUP(B308,'Tablas auxiliares'!$AB$2:$AH$27,7,FALSE),0),1)</f>
        <v>0</v>
      </c>
      <c r="H308" s="9">
        <f t="shared" si="14"/>
        <v>0</v>
      </c>
    </row>
    <row r="309" spans="1:8" x14ac:dyDescent="0.25">
      <c r="A309" s="9">
        <v>2018</v>
      </c>
      <c r="B309" t="s">
        <v>16</v>
      </c>
      <c r="C309" t="s">
        <v>13</v>
      </c>
      <c r="D309" s="9">
        <v>1</v>
      </c>
      <c r="E309" s="9">
        <v>5</v>
      </c>
      <c r="F309" s="9">
        <f>VLOOKUP(D309,'Tablas auxiliares'!$H$1:$Q$28,Calculadora!$J$2+1,FALSE)*IF(VLOOKUP($A309,'Tablas auxiliares'!$B$2:$C$6,2,FALSE)-Calculadora!$K$2=0,1,0)*IF($L$2=2,IFERROR(VLOOKUP(B309,'Tablas auxiliares'!$AB$2:$AH$27,7,FALSE),0),1)</f>
        <v>12</v>
      </c>
      <c r="G309" s="9">
        <f>VLOOKUP(E309,'Tablas auxiliares'!$H$1:$Q$28,Calculadora!$J$2+1,FALSE)*IF(VLOOKUP($A309,'Tablas auxiliares'!$B$2:$C$6,2,FALSE)-Calculadora!$K$2=0,1,0)*IF($L$2=2,IFERROR(VLOOKUP(B309,'Tablas auxiliares'!$AB$2:$AH$27,7,FALSE),0),1)</f>
        <v>6</v>
      </c>
      <c r="H309" s="9">
        <f t="shared" si="14"/>
        <v>18</v>
      </c>
    </row>
    <row r="310" spans="1:8" x14ac:dyDescent="0.25">
      <c r="A310" s="9">
        <v>2018</v>
      </c>
      <c r="B310" t="s">
        <v>16</v>
      </c>
      <c r="C310" t="s">
        <v>8</v>
      </c>
      <c r="D310" s="9">
        <v>4</v>
      </c>
      <c r="E310" s="9">
        <v>23</v>
      </c>
      <c r="F310" s="9">
        <f>VLOOKUP(D310,'Tablas auxiliares'!$H$1:$Q$28,Calculadora!$J$2+1,FALSE)*IF(VLOOKUP($A310,'Tablas auxiliares'!$B$2:$C$6,2,FALSE)-Calculadora!$K$2=0,1,0)*IF($L$2=2,IFERROR(VLOOKUP(B310,'Tablas auxiliares'!$AB$2:$AH$27,7,FALSE),0),1)</f>
        <v>7</v>
      </c>
      <c r="G310" s="9">
        <f>VLOOKUP(E310,'Tablas auxiliares'!$H$1:$Q$28,Calculadora!$J$2+1,FALSE)*IF(VLOOKUP($A310,'Tablas auxiliares'!$B$2:$C$6,2,FALSE)-Calculadora!$K$2=0,1,0)*IF($L$2=2,IFERROR(VLOOKUP(B310,'Tablas auxiliares'!$AB$2:$AH$27,7,FALSE),0),1)</f>
        <v>0</v>
      </c>
      <c r="H310" s="9">
        <f t="shared" si="14"/>
        <v>7</v>
      </c>
    </row>
    <row r="311" spans="1:8" x14ac:dyDescent="0.25">
      <c r="A311" s="9">
        <v>2018</v>
      </c>
      <c r="B311" t="s">
        <v>16</v>
      </c>
      <c r="C311" t="s">
        <v>30</v>
      </c>
      <c r="D311" s="9">
        <v>3</v>
      </c>
      <c r="E311" s="9">
        <v>7</v>
      </c>
      <c r="F311" s="9">
        <f>VLOOKUP(D311,'Tablas auxiliares'!$H$1:$Q$28,Calculadora!$J$2+1,FALSE)*IF(VLOOKUP($A311,'Tablas auxiliares'!$B$2:$C$6,2,FALSE)-Calculadora!$K$2=0,1,0)*IF($L$2=2,IFERROR(VLOOKUP(B311,'Tablas auxiliares'!$AB$2:$AH$27,7,FALSE),0),1)</f>
        <v>8</v>
      </c>
      <c r="G311" s="9">
        <f>VLOOKUP(E311,'Tablas auxiliares'!$H$1:$Q$28,Calculadora!$J$2+1,FALSE)*IF(VLOOKUP($A311,'Tablas auxiliares'!$B$2:$C$6,2,FALSE)-Calculadora!$K$2=0,1,0)*IF($L$2=2,IFERROR(VLOOKUP(B311,'Tablas auxiliares'!$AB$2:$AH$27,7,FALSE),0),1)</f>
        <v>4</v>
      </c>
      <c r="H311" s="9">
        <f t="shared" si="14"/>
        <v>12</v>
      </c>
    </row>
    <row r="312" spans="1:8" x14ac:dyDescent="0.25">
      <c r="A312" s="9">
        <v>2018</v>
      </c>
      <c r="B312" t="s">
        <v>16</v>
      </c>
      <c r="C312" t="s">
        <v>21</v>
      </c>
      <c r="D312" s="9">
        <v>15</v>
      </c>
      <c r="E312" s="9">
        <v>6</v>
      </c>
      <c r="F312" s="9">
        <f>VLOOKUP(D312,'Tablas auxiliares'!$H$1:$Q$28,Calculadora!$J$2+1,FALSE)*IF(VLOOKUP($A312,'Tablas auxiliares'!$B$2:$C$6,2,FALSE)-Calculadora!$K$2=0,1,0)*IF($L$2=2,IFERROR(VLOOKUP(B312,'Tablas auxiliares'!$AB$2:$AH$27,7,FALSE),0),1)</f>
        <v>0</v>
      </c>
      <c r="G312" s="9">
        <f>VLOOKUP(E312,'Tablas auxiliares'!$H$1:$Q$28,Calculadora!$J$2+1,FALSE)*IF(VLOOKUP($A312,'Tablas auxiliares'!$B$2:$C$6,2,FALSE)-Calculadora!$K$2=0,1,0)*IF($L$2=2,IFERROR(VLOOKUP(B312,'Tablas auxiliares'!$AB$2:$AH$27,7,FALSE),0),1)</f>
        <v>5</v>
      </c>
      <c r="H312" s="9">
        <f t="shared" si="14"/>
        <v>5</v>
      </c>
    </row>
    <row r="313" spans="1:8" x14ac:dyDescent="0.25">
      <c r="A313" s="9">
        <v>2018</v>
      </c>
      <c r="B313" t="s">
        <v>16</v>
      </c>
      <c r="C313" t="s">
        <v>67</v>
      </c>
      <c r="D313" s="9">
        <v>17</v>
      </c>
      <c r="E313" s="9">
        <v>3</v>
      </c>
      <c r="F313" s="9">
        <f>VLOOKUP(D313,'Tablas auxiliares'!$H$1:$Q$28,Calculadora!$J$2+1,FALSE)*IF(VLOOKUP($A313,'Tablas auxiliares'!$B$2:$C$6,2,FALSE)-Calculadora!$K$2=0,1,0)*IF($L$2=2,IFERROR(VLOOKUP(B313,'Tablas auxiliares'!$AB$2:$AH$27,7,FALSE),0),1)</f>
        <v>0</v>
      </c>
      <c r="G313" s="9">
        <f>VLOOKUP(E313,'Tablas auxiliares'!$H$1:$Q$28,Calculadora!$J$2+1,FALSE)*IF(VLOOKUP($A313,'Tablas auxiliares'!$B$2:$C$6,2,FALSE)-Calculadora!$K$2=0,1,0)*IF($L$2=2,IFERROR(VLOOKUP(B313,'Tablas auxiliares'!$AB$2:$AH$27,7,FALSE),0),1)</f>
        <v>8</v>
      </c>
      <c r="H313" s="9">
        <f t="shared" si="14"/>
        <v>8</v>
      </c>
    </row>
    <row r="314" spans="1:8" x14ac:dyDescent="0.25">
      <c r="A314" s="9">
        <v>2018</v>
      </c>
      <c r="B314" t="s">
        <v>16</v>
      </c>
      <c r="C314" t="s">
        <v>87</v>
      </c>
      <c r="D314" s="9">
        <v>9</v>
      </c>
      <c r="E314" s="9">
        <v>2</v>
      </c>
      <c r="F314" s="9">
        <f>VLOOKUP(D314,'Tablas auxiliares'!$H$1:$Q$28,Calculadora!$J$2+1,FALSE)*IF(VLOOKUP($A314,'Tablas auxiliares'!$B$2:$C$6,2,FALSE)-Calculadora!$K$2=0,1,0)*IF($L$2=2,IFERROR(VLOOKUP(B314,'Tablas auxiliares'!$AB$2:$AH$27,7,FALSE),0),1)</f>
        <v>2</v>
      </c>
      <c r="G314" s="9">
        <f>VLOOKUP(E314,'Tablas auxiliares'!$H$1:$Q$28,Calculadora!$J$2+1,FALSE)*IF(VLOOKUP($A314,'Tablas auxiliares'!$B$2:$C$6,2,FALSE)-Calculadora!$K$2=0,1,0)*IF($L$2=2,IFERROR(VLOOKUP(B314,'Tablas auxiliares'!$AB$2:$AH$27,7,FALSE),0),1)</f>
        <v>10</v>
      </c>
      <c r="H314" s="9">
        <f t="shared" si="14"/>
        <v>12</v>
      </c>
    </row>
    <row r="315" spans="1:8" x14ac:dyDescent="0.25">
      <c r="A315" s="9">
        <v>2018</v>
      </c>
      <c r="B315" t="s">
        <v>16</v>
      </c>
      <c r="C315" t="s">
        <v>28</v>
      </c>
      <c r="D315" s="9">
        <v>14</v>
      </c>
      <c r="E315" s="9">
        <v>12</v>
      </c>
      <c r="F315" s="9">
        <f>VLOOKUP(D315,'Tablas auxiliares'!$H$1:$Q$28,Calculadora!$J$2+1,FALSE)*IF(VLOOKUP($A315,'Tablas auxiliares'!$B$2:$C$6,2,FALSE)-Calculadora!$K$2=0,1,0)*IF($L$2=2,IFERROR(VLOOKUP(B315,'Tablas auxiliares'!$AB$2:$AH$27,7,FALSE),0),1)</f>
        <v>0</v>
      </c>
      <c r="G315" s="9">
        <f>VLOOKUP(E315,'Tablas auxiliares'!$H$1:$Q$28,Calculadora!$J$2+1,FALSE)*IF(VLOOKUP($A315,'Tablas auxiliares'!$B$2:$C$6,2,FALSE)-Calculadora!$K$2=0,1,0)*IF($L$2=2,IFERROR(VLOOKUP(B315,'Tablas auxiliares'!$AB$2:$AH$27,7,FALSE),0),1)</f>
        <v>0</v>
      </c>
      <c r="H315" s="9">
        <f t="shared" si="14"/>
        <v>0</v>
      </c>
    </row>
    <row r="316" spans="1:8" x14ac:dyDescent="0.25">
      <c r="A316" s="9">
        <v>2018</v>
      </c>
      <c r="B316" t="s">
        <v>16</v>
      </c>
      <c r="C316" t="s">
        <v>27</v>
      </c>
      <c r="D316" s="9">
        <v>5</v>
      </c>
      <c r="E316" s="9">
        <v>15</v>
      </c>
      <c r="F316" s="9">
        <f>VLOOKUP(D316,'Tablas auxiliares'!$H$1:$Q$28,Calculadora!$J$2+1,FALSE)*IF(VLOOKUP($A316,'Tablas auxiliares'!$B$2:$C$6,2,FALSE)-Calculadora!$K$2=0,1,0)*IF($L$2=2,IFERROR(VLOOKUP(B316,'Tablas auxiliares'!$AB$2:$AH$27,7,FALSE),0),1)</f>
        <v>6</v>
      </c>
      <c r="G316" s="9">
        <f>VLOOKUP(E316,'Tablas auxiliares'!$H$1:$Q$28,Calculadora!$J$2+1,FALSE)*IF(VLOOKUP($A316,'Tablas auxiliares'!$B$2:$C$6,2,FALSE)-Calculadora!$K$2=0,1,0)*IF($L$2=2,IFERROR(VLOOKUP(B316,'Tablas auxiliares'!$AB$2:$AH$27,7,FALSE),0),1)</f>
        <v>0</v>
      </c>
      <c r="H316" s="9">
        <f t="shared" si="14"/>
        <v>6</v>
      </c>
    </row>
    <row r="317" spans="1:8" x14ac:dyDescent="0.25">
      <c r="A317" s="9">
        <v>2018</v>
      </c>
      <c r="B317" t="s">
        <v>16</v>
      </c>
      <c r="C317" t="s">
        <v>24</v>
      </c>
      <c r="D317" s="9">
        <v>24</v>
      </c>
      <c r="E317" s="9">
        <v>8</v>
      </c>
      <c r="F317" s="9">
        <f>VLOOKUP(D317,'Tablas auxiliares'!$H$1:$Q$28,Calculadora!$J$2+1,FALSE)*IF(VLOOKUP($A317,'Tablas auxiliares'!$B$2:$C$6,2,FALSE)-Calculadora!$K$2=0,1,0)*IF($L$2=2,IFERROR(VLOOKUP(B317,'Tablas auxiliares'!$AB$2:$AH$27,7,FALSE),0),1)</f>
        <v>0</v>
      </c>
      <c r="G317" s="9">
        <f>VLOOKUP(E317,'Tablas auxiliares'!$H$1:$Q$28,Calculadora!$J$2+1,FALSE)*IF(VLOOKUP($A317,'Tablas auxiliares'!$B$2:$C$6,2,FALSE)-Calculadora!$K$2=0,1,0)*IF($L$2=2,IFERROR(VLOOKUP(B317,'Tablas auxiliares'!$AB$2:$AH$27,7,FALSE),0),1)</f>
        <v>3</v>
      </c>
      <c r="H317" s="9">
        <f t="shared" si="14"/>
        <v>3</v>
      </c>
    </row>
    <row r="318" spans="1:8" x14ac:dyDescent="0.25">
      <c r="A318" s="9">
        <v>2018</v>
      </c>
      <c r="B318" t="s">
        <v>16</v>
      </c>
      <c r="C318" t="s">
        <v>88</v>
      </c>
      <c r="D318" s="9">
        <v>11</v>
      </c>
      <c r="E318" s="9">
        <v>13</v>
      </c>
      <c r="F318" s="9">
        <f>VLOOKUP(D318,'Tablas auxiliares'!$H$1:$Q$28,Calculadora!$J$2+1,FALSE)*IF(VLOOKUP($A318,'Tablas auxiliares'!$B$2:$C$6,2,FALSE)-Calculadora!$K$2=0,1,0)*IF($L$2=2,IFERROR(VLOOKUP(B318,'Tablas auxiliares'!$AB$2:$AH$27,7,FALSE),0),1)</f>
        <v>0</v>
      </c>
      <c r="G318" s="9">
        <f>VLOOKUP(E318,'Tablas auxiliares'!$H$1:$Q$28,Calculadora!$J$2+1,FALSE)*IF(VLOOKUP($A318,'Tablas auxiliares'!$B$2:$C$6,2,FALSE)-Calculadora!$K$2=0,1,0)*IF($L$2=2,IFERROR(VLOOKUP(B318,'Tablas auxiliares'!$AB$2:$AH$27,7,FALSE),0),1)</f>
        <v>0</v>
      </c>
      <c r="H318" s="9">
        <f t="shared" si="14"/>
        <v>0</v>
      </c>
    </row>
    <row r="319" spans="1:8" x14ac:dyDescent="0.25">
      <c r="A319" s="9">
        <v>2018</v>
      </c>
      <c r="B319" t="s">
        <v>16</v>
      </c>
      <c r="C319" t="s">
        <v>7</v>
      </c>
      <c r="D319" s="9">
        <v>16</v>
      </c>
      <c r="E319" s="9">
        <v>16</v>
      </c>
      <c r="F319" s="9">
        <f>VLOOKUP(D319,'Tablas auxiliares'!$H$1:$Q$28,Calculadora!$J$2+1,FALSE)*IF(VLOOKUP($A319,'Tablas auxiliares'!$B$2:$C$6,2,FALSE)-Calculadora!$K$2=0,1,0)*IF($L$2=2,IFERROR(VLOOKUP(B319,'Tablas auxiliares'!$AB$2:$AH$27,7,FALSE),0),1)</f>
        <v>0</v>
      </c>
      <c r="G319" s="9">
        <f>VLOOKUP(E319,'Tablas auxiliares'!$H$1:$Q$28,Calculadora!$J$2+1,FALSE)*IF(VLOOKUP($A319,'Tablas auxiliares'!$B$2:$C$6,2,FALSE)-Calculadora!$K$2=0,1,0)*IF($L$2=2,IFERROR(VLOOKUP(B319,'Tablas auxiliares'!$AB$2:$AH$27,7,FALSE),0),1)</f>
        <v>0</v>
      </c>
      <c r="H319" s="9">
        <f t="shared" si="14"/>
        <v>0</v>
      </c>
    </row>
    <row r="320" spans="1:8" x14ac:dyDescent="0.25">
      <c r="A320" s="9">
        <v>2018</v>
      </c>
      <c r="B320" t="s">
        <v>16</v>
      </c>
      <c r="C320" t="s">
        <v>25</v>
      </c>
      <c r="D320" s="9">
        <v>21</v>
      </c>
      <c r="E320" s="9">
        <v>4</v>
      </c>
      <c r="F320" s="9">
        <f>VLOOKUP(D320,'Tablas auxiliares'!$H$1:$Q$28,Calculadora!$J$2+1,FALSE)*IF(VLOOKUP($A320,'Tablas auxiliares'!$B$2:$C$6,2,FALSE)-Calculadora!$K$2=0,1,0)*IF($L$2=2,IFERROR(VLOOKUP(B320,'Tablas auxiliares'!$AB$2:$AH$27,7,FALSE),0),1)</f>
        <v>0</v>
      </c>
      <c r="G320" s="9">
        <f>VLOOKUP(E320,'Tablas auxiliares'!$H$1:$Q$28,Calculadora!$J$2+1,FALSE)*IF(VLOOKUP($A320,'Tablas auxiliares'!$B$2:$C$6,2,FALSE)-Calculadora!$K$2=0,1,0)*IF($L$2=2,IFERROR(VLOOKUP(B320,'Tablas auxiliares'!$AB$2:$AH$27,7,FALSE),0),1)</f>
        <v>7</v>
      </c>
      <c r="H320" s="9">
        <f t="shared" si="14"/>
        <v>7</v>
      </c>
    </row>
    <row r="321" spans="1:8" x14ac:dyDescent="0.25">
      <c r="A321" s="9">
        <v>2018</v>
      </c>
      <c r="B321" t="s">
        <v>16</v>
      </c>
      <c r="C321" t="s">
        <v>31</v>
      </c>
      <c r="D321" s="9">
        <v>2</v>
      </c>
      <c r="E321" s="9">
        <v>1</v>
      </c>
      <c r="F321" s="9">
        <f>VLOOKUP(D321,'Tablas auxiliares'!$H$1:$Q$28,Calculadora!$J$2+1,FALSE)*IF(VLOOKUP($A321,'Tablas auxiliares'!$B$2:$C$6,2,FALSE)-Calculadora!$K$2=0,1,0)*IF($L$2=2,IFERROR(VLOOKUP(B321,'Tablas auxiliares'!$AB$2:$AH$27,7,FALSE),0),1)</f>
        <v>10</v>
      </c>
      <c r="G321" s="9">
        <f>VLOOKUP(E321,'Tablas auxiliares'!$H$1:$Q$28,Calculadora!$J$2+1,FALSE)*IF(VLOOKUP($A321,'Tablas auxiliares'!$B$2:$C$6,2,FALSE)-Calculadora!$K$2=0,1,0)*IF($L$2=2,IFERROR(VLOOKUP(B321,'Tablas auxiliares'!$AB$2:$AH$27,7,FALSE),0),1)</f>
        <v>12</v>
      </c>
      <c r="H321" s="9">
        <f t="shared" si="14"/>
        <v>22</v>
      </c>
    </row>
    <row r="322" spans="1:8" x14ac:dyDescent="0.25">
      <c r="A322" s="9">
        <v>2018</v>
      </c>
      <c r="B322" t="s">
        <v>16</v>
      </c>
      <c r="C322" t="s">
        <v>66</v>
      </c>
      <c r="D322" s="9">
        <v>22</v>
      </c>
      <c r="E322" s="9">
        <v>10</v>
      </c>
      <c r="F322" s="9">
        <f>VLOOKUP(D322,'Tablas auxiliares'!$H$1:$Q$28,Calculadora!$J$2+1,FALSE)*IF(VLOOKUP($A322,'Tablas auxiliares'!$B$2:$C$6,2,FALSE)-Calculadora!$K$2=0,1,0)*IF($L$2=2,IFERROR(VLOOKUP(B322,'Tablas auxiliares'!$AB$2:$AH$27,7,FALSE),0),1)</f>
        <v>0</v>
      </c>
      <c r="G322" s="9">
        <f>VLOOKUP(E322,'Tablas auxiliares'!$H$1:$Q$28,Calculadora!$J$2+1,FALSE)*IF(VLOOKUP($A322,'Tablas auxiliares'!$B$2:$C$6,2,FALSE)-Calculadora!$K$2=0,1,0)*IF($L$2=2,IFERROR(VLOOKUP(B322,'Tablas auxiliares'!$AB$2:$AH$27,7,FALSE),0),1)</f>
        <v>1</v>
      </c>
      <c r="H322" s="9">
        <f t="shared" si="14"/>
        <v>1</v>
      </c>
    </row>
    <row r="323" spans="1:8" x14ac:dyDescent="0.25">
      <c r="A323" s="9">
        <v>2018</v>
      </c>
      <c r="B323" t="s">
        <v>16</v>
      </c>
      <c r="C323" t="s">
        <v>69</v>
      </c>
      <c r="D323" s="9">
        <v>7</v>
      </c>
      <c r="E323" s="9">
        <v>9</v>
      </c>
      <c r="F323" s="9">
        <f>VLOOKUP(D323,'Tablas auxiliares'!$H$1:$Q$28,Calculadora!$J$2+1,FALSE)*IF(VLOOKUP($A323,'Tablas auxiliares'!$B$2:$C$6,2,FALSE)-Calculadora!$K$2=0,1,0)*IF($L$2=2,IFERROR(VLOOKUP(B323,'Tablas auxiliares'!$AB$2:$AH$27,7,FALSE),0),1)</f>
        <v>4</v>
      </c>
      <c r="G323" s="9">
        <f>VLOOKUP(E323,'Tablas auxiliares'!$H$1:$Q$28,Calculadora!$J$2+1,FALSE)*IF(VLOOKUP($A323,'Tablas auxiliares'!$B$2:$C$6,2,FALSE)-Calculadora!$K$2=0,1,0)*IF($L$2=2,IFERROR(VLOOKUP(B323,'Tablas auxiliares'!$AB$2:$AH$27,7,FALSE),0),1)</f>
        <v>2</v>
      </c>
      <c r="H323" s="9">
        <f t="shared" ref="H323:H386" si="15">IF($M$2=2,0,F323)+IF($M$2=3,0,G323)</f>
        <v>6</v>
      </c>
    </row>
    <row r="324" spans="1:8" x14ac:dyDescent="0.25">
      <c r="A324" s="9">
        <v>2018</v>
      </c>
      <c r="B324" t="s">
        <v>16</v>
      </c>
      <c r="C324" t="s">
        <v>61</v>
      </c>
      <c r="D324" s="9">
        <v>8</v>
      </c>
      <c r="E324" s="9">
        <v>22</v>
      </c>
      <c r="F324" s="9">
        <f>VLOOKUP(D324,'Tablas auxiliares'!$H$1:$Q$28,Calculadora!$J$2+1,FALSE)*IF(VLOOKUP($A324,'Tablas auxiliares'!$B$2:$C$6,2,FALSE)-Calculadora!$K$2=0,1,0)*IF($L$2=2,IFERROR(VLOOKUP(B324,'Tablas auxiliares'!$AB$2:$AH$27,7,FALSE),0),1)</f>
        <v>3</v>
      </c>
      <c r="G324" s="9">
        <f>VLOOKUP(E324,'Tablas auxiliares'!$H$1:$Q$28,Calculadora!$J$2+1,FALSE)*IF(VLOOKUP($A324,'Tablas auxiliares'!$B$2:$C$6,2,FALSE)-Calculadora!$K$2=0,1,0)*IF($L$2=2,IFERROR(VLOOKUP(B324,'Tablas auxiliares'!$AB$2:$AH$27,7,FALSE),0),1)</f>
        <v>0</v>
      </c>
      <c r="H324" s="9">
        <f t="shared" si="15"/>
        <v>3</v>
      </c>
    </row>
    <row r="325" spans="1:8" x14ac:dyDescent="0.25">
      <c r="A325" s="9">
        <v>2018</v>
      </c>
      <c r="B325" t="s">
        <v>16</v>
      </c>
      <c r="C325" t="s">
        <v>10</v>
      </c>
      <c r="D325" s="9">
        <v>25</v>
      </c>
      <c r="E325" s="9">
        <v>25</v>
      </c>
      <c r="F325" s="9">
        <f>VLOOKUP(D325,'Tablas auxiliares'!$H$1:$Q$28,Calculadora!$J$2+1,FALSE)*IF(VLOOKUP($A325,'Tablas auxiliares'!$B$2:$C$6,2,FALSE)-Calculadora!$K$2=0,1,0)*IF($L$2=2,IFERROR(VLOOKUP(B325,'Tablas auxiliares'!$AB$2:$AH$27,7,FALSE),0),1)</f>
        <v>0</v>
      </c>
      <c r="G325" s="9">
        <f>VLOOKUP(E325,'Tablas auxiliares'!$H$1:$Q$28,Calculadora!$J$2+1,FALSE)*IF(VLOOKUP($A325,'Tablas auxiliares'!$B$2:$C$6,2,FALSE)-Calculadora!$K$2=0,1,0)*IF($L$2=2,IFERROR(VLOOKUP(B325,'Tablas auxiliares'!$AB$2:$AH$27,7,FALSE),0),1)</f>
        <v>0</v>
      </c>
      <c r="H325" s="9">
        <f t="shared" si="15"/>
        <v>0</v>
      </c>
    </row>
    <row r="326" spans="1:8" x14ac:dyDescent="0.25">
      <c r="A326" s="9">
        <v>2018</v>
      </c>
      <c r="B326" t="s">
        <v>16</v>
      </c>
      <c r="C326" t="s">
        <v>89</v>
      </c>
      <c r="D326" s="9">
        <v>23</v>
      </c>
      <c r="E326" s="9">
        <v>24</v>
      </c>
      <c r="F326" s="9">
        <f>VLOOKUP(D326,'Tablas auxiliares'!$H$1:$Q$28,Calculadora!$J$2+1,FALSE)*IF(VLOOKUP($A326,'Tablas auxiliares'!$B$2:$C$6,2,FALSE)-Calculadora!$K$2=0,1,0)*IF($L$2=2,IFERROR(VLOOKUP(B326,'Tablas auxiliares'!$AB$2:$AH$27,7,FALSE),0),1)</f>
        <v>0</v>
      </c>
      <c r="G326" s="9">
        <f>VLOOKUP(E326,'Tablas auxiliares'!$H$1:$Q$28,Calculadora!$J$2+1,FALSE)*IF(VLOOKUP($A326,'Tablas auxiliares'!$B$2:$C$6,2,FALSE)-Calculadora!$K$2=0,1,0)*IF($L$2=2,IFERROR(VLOOKUP(B326,'Tablas auxiliares'!$AB$2:$AH$27,7,FALSE),0),1)</f>
        <v>0</v>
      </c>
      <c r="H326" s="9">
        <f t="shared" si="15"/>
        <v>0</v>
      </c>
    </row>
    <row r="327" spans="1:8" x14ac:dyDescent="0.25">
      <c r="A327" s="9">
        <v>2018</v>
      </c>
      <c r="B327" t="s">
        <v>16</v>
      </c>
      <c r="C327" t="s">
        <v>34</v>
      </c>
      <c r="D327" s="9">
        <v>13</v>
      </c>
      <c r="E327" s="9">
        <v>18</v>
      </c>
      <c r="F327" s="9">
        <f>VLOOKUP(D327,'Tablas auxiliares'!$H$1:$Q$28,Calculadora!$J$2+1,FALSE)*IF(VLOOKUP($A327,'Tablas auxiliares'!$B$2:$C$6,2,FALSE)-Calculadora!$K$2=0,1,0)*IF($L$2=2,IFERROR(VLOOKUP(B327,'Tablas auxiliares'!$AB$2:$AH$27,7,FALSE),0),1)</f>
        <v>0</v>
      </c>
      <c r="G327" s="9">
        <f>VLOOKUP(E327,'Tablas auxiliares'!$H$1:$Q$28,Calculadora!$J$2+1,FALSE)*IF(VLOOKUP($A327,'Tablas auxiliares'!$B$2:$C$6,2,FALSE)-Calculadora!$K$2=0,1,0)*IF($L$2=2,IFERROR(VLOOKUP(B327,'Tablas auxiliares'!$AB$2:$AH$27,7,FALSE),0),1)</f>
        <v>0</v>
      </c>
      <c r="H327" s="9">
        <f t="shared" si="15"/>
        <v>0</v>
      </c>
    </row>
    <row r="328" spans="1:8" x14ac:dyDescent="0.25">
      <c r="A328" s="9">
        <v>2018</v>
      </c>
      <c r="B328" t="s">
        <v>16</v>
      </c>
      <c r="C328" t="s">
        <v>26</v>
      </c>
      <c r="D328" s="9">
        <v>6</v>
      </c>
      <c r="E328" s="9">
        <v>17</v>
      </c>
      <c r="F328" s="9">
        <f>VLOOKUP(D328,'Tablas auxiliares'!$H$1:$Q$28,Calculadora!$J$2+1,FALSE)*IF(VLOOKUP($A328,'Tablas auxiliares'!$B$2:$C$6,2,FALSE)-Calculadora!$K$2=0,1,0)*IF($L$2=2,IFERROR(VLOOKUP(B328,'Tablas auxiliares'!$AB$2:$AH$27,7,FALSE),0),1)</f>
        <v>5</v>
      </c>
      <c r="G328" s="9">
        <f>VLOOKUP(E328,'Tablas auxiliares'!$H$1:$Q$28,Calculadora!$J$2+1,FALSE)*IF(VLOOKUP($A328,'Tablas auxiliares'!$B$2:$C$6,2,FALSE)-Calculadora!$K$2=0,1,0)*IF($L$2=2,IFERROR(VLOOKUP(B328,'Tablas auxiliares'!$AB$2:$AH$27,7,FALSE),0),1)</f>
        <v>0</v>
      </c>
      <c r="H328" s="9">
        <f t="shared" si="15"/>
        <v>5</v>
      </c>
    </row>
    <row r="329" spans="1:8" x14ac:dyDescent="0.25">
      <c r="A329" s="9">
        <v>2018</v>
      </c>
      <c r="B329" t="s">
        <v>16</v>
      </c>
      <c r="C329" t="s">
        <v>22</v>
      </c>
      <c r="D329" s="9">
        <v>10</v>
      </c>
      <c r="E329" s="9">
        <v>11</v>
      </c>
      <c r="F329" s="9">
        <f>VLOOKUP(D329,'Tablas auxiliares'!$H$1:$Q$28,Calculadora!$J$2+1,FALSE)*IF(VLOOKUP($A329,'Tablas auxiliares'!$B$2:$C$6,2,FALSE)-Calculadora!$K$2=0,1,0)*IF($L$2=2,IFERROR(VLOOKUP(B329,'Tablas auxiliares'!$AB$2:$AH$27,7,FALSE),0),1)</f>
        <v>1</v>
      </c>
      <c r="G329" s="9">
        <f>VLOOKUP(E329,'Tablas auxiliares'!$H$1:$Q$28,Calculadora!$J$2+1,FALSE)*IF(VLOOKUP($A329,'Tablas auxiliares'!$B$2:$C$6,2,FALSE)-Calculadora!$K$2=0,1,0)*IF($L$2=2,IFERROR(VLOOKUP(B329,'Tablas auxiliares'!$AB$2:$AH$27,7,FALSE),0),1)</f>
        <v>0</v>
      </c>
      <c r="H329" s="9">
        <f t="shared" si="15"/>
        <v>1</v>
      </c>
    </row>
    <row r="330" spans="1:8" x14ac:dyDescent="0.25">
      <c r="A330" s="9">
        <v>2018</v>
      </c>
      <c r="B330" t="s">
        <v>16</v>
      </c>
      <c r="C330" t="s">
        <v>36</v>
      </c>
      <c r="D330" s="9">
        <v>19</v>
      </c>
      <c r="E330" s="9">
        <v>19</v>
      </c>
      <c r="F330" s="9">
        <f>VLOOKUP(D330,'Tablas auxiliares'!$H$1:$Q$28,Calculadora!$J$2+1,FALSE)*IF(VLOOKUP($A330,'Tablas auxiliares'!$B$2:$C$6,2,FALSE)-Calculadora!$K$2=0,1,0)*IF($L$2=2,IFERROR(VLOOKUP(B330,'Tablas auxiliares'!$AB$2:$AH$27,7,FALSE),0),1)</f>
        <v>0</v>
      </c>
      <c r="G330" s="9">
        <f>VLOOKUP(E330,'Tablas auxiliares'!$H$1:$Q$28,Calculadora!$J$2+1,FALSE)*IF(VLOOKUP($A330,'Tablas auxiliares'!$B$2:$C$6,2,FALSE)-Calculadora!$K$2=0,1,0)*IF($L$2=2,IFERROR(VLOOKUP(B330,'Tablas auxiliares'!$AB$2:$AH$27,7,FALSE),0),1)</f>
        <v>0</v>
      </c>
      <c r="H330" s="9">
        <f t="shared" si="15"/>
        <v>0</v>
      </c>
    </row>
    <row r="331" spans="1:8" x14ac:dyDescent="0.25">
      <c r="A331" s="9">
        <v>2018</v>
      </c>
      <c r="B331" t="s">
        <v>16</v>
      </c>
      <c r="C331" t="s">
        <v>37</v>
      </c>
      <c r="D331" s="9">
        <v>12</v>
      </c>
      <c r="E331" s="9">
        <v>21</v>
      </c>
      <c r="F331" s="9">
        <f>VLOOKUP(D331,'Tablas auxiliares'!$H$1:$Q$28,Calculadora!$J$2+1,FALSE)*IF(VLOOKUP($A331,'Tablas auxiliares'!$B$2:$C$6,2,FALSE)-Calculadora!$K$2=0,1,0)*IF($L$2=2,IFERROR(VLOOKUP(B331,'Tablas auxiliares'!$AB$2:$AH$27,7,FALSE),0),1)</f>
        <v>0</v>
      </c>
      <c r="G331" s="9">
        <f>VLOOKUP(E331,'Tablas auxiliares'!$H$1:$Q$28,Calculadora!$J$2+1,FALSE)*IF(VLOOKUP($A331,'Tablas auxiliares'!$B$2:$C$6,2,FALSE)-Calculadora!$K$2=0,1,0)*IF($L$2=2,IFERROR(VLOOKUP(B331,'Tablas auxiliares'!$AB$2:$AH$27,7,FALSE),0),1)</f>
        <v>0</v>
      </c>
      <c r="H331" s="9">
        <f t="shared" si="15"/>
        <v>0</v>
      </c>
    </row>
    <row r="332" spans="1:8" x14ac:dyDescent="0.25">
      <c r="A332" s="9">
        <v>2018</v>
      </c>
      <c r="B332" t="s">
        <v>17</v>
      </c>
      <c r="C332" t="s">
        <v>6</v>
      </c>
      <c r="D332" s="9">
        <v>5</v>
      </c>
      <c r="E332" s="9">
        <v>1</v>
      </c>
      <c r="F332" s="9">
        <f>VLOOKUP(D332,'Tablas auxiliares'!$H$1:$Q$28,Calculadora!$J$2+1,FALSE)*IF(VLOOKUP($A332,'Tablas auxiliares'!$B$2:$C$6,2,FALSE)-Calculadora!$K$2=0,1,0)*IF($L$2=2,IFERROR(VLOOKUP(B332,'Tablas auxiliares'!$AB$2:$AH$27,7,FALSE),0),1)</f>
        <v>6</v>
      </c>
      <c r="G332" s="9">
        <f>VLOOKUP(E332,'Tablas auxiliares'!$H$1:$Q$28,Calculadora!$J$2+1,FALSE)*IF(VLOOKUP($A332,'Tablas auxiliares'!$B$2:$C$6,2,FALSE)-Calculadora!$K$2=0,1,0)*IF($L$2=2,IFERROR(VLOOKUP(B332,'Tablas auxiliares'!$AB$2:$AH$27,7,FALSE),0),1)</f>
        <v>12</v>
      </c>
      <c r="H332" s="9">
        <f t="shared" si="15"/>
        <v>18</v>
      </c>
    </row>
    <row r="333" spans="1:8" x14ac:dyDescent="0.25">
      <c r="A333" s="9">
        <v>2018</v>
      </c>
      <c r="B333" t="s">
        <v>17</v>
      </c>
      <c r="C333" t="s">
        <v>9</v>
      </c>
      <c r="D333" s="9">
        <v>14</v>
      </c>
      <c r="E333" s="9">
        <v>15</v>
      </c>
      <c r="F333" s="9">
        <f>VLOOKUP(D333,'Tablas auxiliares'!$H$1:$Q$28,Calculadora!$J$2+1,FALSE)*IF(VLOOKUP($A333,'Tablas auxiliares'!$B$2:$C$6,2,FALSE)-Calculadora!$K$2=0,1,0)*IF($L$2=2,IFERROR(VLOOKUP(B333,'Tablas auxiliares'!$AB$2:$AH$27,7,FALSE),0),1)</f>
        <v>0</v>
      </c>
      <c r="G333" s="9">
        <f>VLOOKUP(E333,'Tablas auxiliares'!$H$1:$Q$28,Calculadora!$J$2+1,FALSE)*IF(VLOOKUP($A333,'Tablas auxiliares'!$B$2:$C$6,2,FALSE)-Calculadora!$K$2=0,1,0)*IF($L$2=2,IFERROR(VLOOKUP(B333,'Tablas auxiliares'!$AB$2:$AH$27,7,FALSE),0),1)</f>
        <v>0</v>
      </c>
      <c r="H333" s="9">
        <f t="shared" si="15"/>
        <v>0</v>
      </c>
    </row>
    <row r="334" spans="1:8" x14ac:dyDescent="0.25">
      <c r="A334" s="9">
        <v>2018</v>
      </c>
      <c r="B334" t="s">
        <v>17</v>
      </c>
      <c r="C334" t="s">
        <v>13</v>
      </c>
      <c r="D334" s="9">
        <v>17</v>
      </c>
      <c r="E334" s="9">
        <v>14</v>
      </c>
      <c r="F334" s="9">
        <f>VLOOKUP(D334,'Tablas auxiliares'!$H$1:$Q$28,Calculadora!$J$2+1,FALSE)*IF(VLOOKUP($A334,'Tablas auxiliares'!$B$2:$C$6,2,FALSE)-Calculadora!$K$2=0,1,0)*IF($L$2=2,IFERROR(VLOOKUP(B334,'Tablas auxiliares'!$AB$2:$AH$27,7,FALSE),0),1)</f>
        <v>0</v>
      </c>
      <c r="G334" s="9">
        <f>VLOOKUP(E334,'Tablas auxiliares'!$H$1:$Q$28,Calculadora!$J$2+1,FALSE)*IF(VLOOKUP($A334,'Tablas auxiliares'!$B$2:$C$6,2,FALSE)-Calculadora!$K$2=0,1,0)*IF($L$2=2,IFERROR(VLOOKUP(B334,'Tablas auxiliares'!$AB$2:$AH$27,7,FALSE),0),1)</f>
        <v>0</v>
      </c>
      <c r="H334" s="9">
        <f t="shared" si="15"/>
        <v>0</v>
      </c>
    </row>
    <row r="335" spans="1:8" x14ac:dyDescent="0.25">
      <c r="A335" s="9">
        <v>2018</v>
      </c>
      <c r="B335" t="s">
        <v>17</v>
      </c>
      <c r="C335" t="s">
        <v>8</v>
      </c>
      <c r="D335" s="9">
        <v>16</v>
      </c>
      <c r="E335" s="9">
        <v>4</v>
      </c>
      <c r="F335" s="9">
        <f>VLOOKUP(D335,'Tablas auxiliares'!$H$1:$Q$28,Calculadora!$J$2+1,FALSE)*IF(VLOOKUP($A335,'Tablas auxiliares'!$B$2:$C$6,2,FALSE)-Calculadora!$K$2=0,1,0)*IF($L$2=2,IFERROR(VLOOKUP(B335,'Tablas auxiliares'!$AB$2:$AH$27,7,FALSE),0),1)</f>
        <v>0</v>
      </c>
      <c r="G335" s="9">
        <f>VLOOKUP(E335,'Tablas auxiliares'!$H$1:$Q$28,Calculadora!$J$2+1,FALSE)*IF(VLOOKUP($A335,'Tablas auxiliares'!$B$2:$C$6,2,FALSE)-Calculadora!$K$2=0,1,0)*IF($L$2=2,IFERROR(VLOOKUP(B335,'Tablas auxiliares'!$AB$2:$AH$27,7,FALSE),0),1)</f>
        <v>7</v>
      </c>
      <c r="H335" s="9">
        <f t="shared" si="15"/>
        <v>7</v>
      </c>
    </row>
    <row r="336" spans="1:8" x14ac:dyDescent="0.25">
      <c r="A336" s="9">
        <v>2018</v>
      </c>
      <c r="B336" t="s">
        <v>17</v>
      </c>
      <c r="C336" t="s">
        <v>30</v>
      </c>
      <c r="D336" s="9">
        <v>2</v>
      </c>
      <c r="E336" s="9">
        <v>3</v>
      </c>
      <c r="F336" s="9">
        <f>VLOOKUP(D336,'Tablas auxiliares'!$H$1:$Q$28,Calculadora!$J$2+1,FALSE)*IF(VLOOKUP($A336,'Tablas auxiliares'!$B$2:$C$6,2,FALSE)-Calculadora!$K$2=0,1,0)*IF($L$2=2,IFERROR(VLOOKUP(B336,'Tablas auxiliares'!$AB$2:$AH$27,7,FALSE),0),1)</f>
        <v>10</v>
      </c>
      <c r="G336" s="9">
        <f>VLOOKUP(E336,'Tablas auxiliares'!$H$1:$Q$28,Calculadora!$J$2+1,FALSE)*IF(VLOOKUP($A336,'Tablas auxiliares'!$B$2:$C$6,2,FALSE)-Calculadora!$K$2=0,1,0)*IF($L$2=2,IFERROR(VLOOKUP(B336,'Tablas auxiliares'!$AB$2:$AH$27,7,FALSE),0),1)</f>
        <v>8</v>
      </c>
      <c r="H336" s="9">
        <f t="shared" si="15"/>
        <v>18</v>
      </c>
    </row>
    <row r="337" spans="1:8" x14ac:dyDescent="0.25">
      <c r="A337" s="9">
        <v>2018</v>
      </c>
      <c r="B337" t="s">
        <v>17</v>
      </c>
      <c r="C337" t="s">
        <v>21</v>
      </c>
      <c r="D337" s="9">
        <v>7</v>
      </c>
      <c r="E337" s="9">
        <v>6</v>
      </c>
      <c r="F337" s="9">
        <f>VLOOKUP(D337,'Tablas auxiliares'!$H$1:$Q$28,Calculadora!$J$2+1,FALSE)*IF(VLOOKUP($A337,'Tablas auxiliares'!$B$2:$C$6,2,FALSE)-Calculadora!$K$2=0,1,0)*IF($L$2=2,IFERROR(VLOOKUP(B337,'Tablas auxiliares'!$AB$2:$AH$27,7,FALSE),0),1)</f>
        <v>4</v>
      </c>
      <c r="G337" s="9">
        <f>VLOOKUP(E337,'Tablas auxiliares'!$H$1:$Q$28,Calculadora!$J$2+1,FALSE)*IF(VLOOKUP($A337,'Tablas auxiliares'!$B$2:$C$6,2,FALSE)-Calculadora!$K$2=0,1,0)*IF($L$2=2,IFERROR(VLOOKUP(B337,'Tablas auxiliares'!$AB$2:$AH$27,7,FALSE),0),1)</f>
        <v>5</v>
      </c>
      <c r="H337" s="9">
        <f t="shared" si="15"/>
        <v>9</v>
      </c>
    </row>
    <row r="338" spans="1:8" x14ac:dyDescent="0.25">
      <c r="A338" s="9">
        <v>2018</v>
      </c>
      <c r="B338" t="s">
        <v>17</v>
      </c>
      <c r="C338" t="s">
        <v>67</v>
      </c>
      <c r="D338" s="9">
        <v>23</v>
      </c>
      <c r="E338" s="9">
        <v>12</v>
      </c>
      <c r="F338" s="9">
        <f>VLOOKUP(D338,'Tablas auxiliares'!$H$1:$Q$28,Calculadora!$J$2+1,FALSE)*IF(VLOOKUP($A338,'Tablas auxiliares'!$B$2:$C$6,2,FALSE)-Calculadora!$K$2=0,1,0)*IF($L$2=2,IFERROR(VLOOKUP(B338,'Tablas auxiliares'!$AB$2:$AH$27,7,FALSE),0),1)</f>
        <v>0</v>
      </c>
      <c r="G338" s="9">
        <f>VLOOKUP(E338,'Tablas auxiliares'!$H$1:$Q$28,Calculadora!$J$2+1,FALSE)*IF(VLOOKUP($A338,'Tablas auxiliares'!$B$2:$C$6,2,FALSE)-Calculadora!$K$2=0,1,0)*IF($L$2=2,IFERROR(VLOOKUP(B338,'Tablas auxiliares'!$AB$2:$AH$27,7,FALSE),0),1)</f>
        <v>0</v>
      </c>
      <c r="H338" s="9">
        <f t="shared" si="15"/>
        <v>0</v>
      </c>
    </row>
    <row r="339" spans="1:8" x14ac:dyDescent="0.25">
      <c r="A339" s="9">
        <v>2018</v>
      </c>
      <c r="B339" t="s">
        <v>17</v>
      </c>
      <c r="C339" t="s">
        <v>16</v>
      </c>
      <c r="D339" s="9">
        <v>1</v>
      </c>
      <c r="E339" s="9">
        <v>17</v>
      </c>
      <c r="F339" s="9">
        <f>VLOOKUP(D339,'Tablas auxiliares'!$H$1:$Q$28,Calculadora!$J$2+1,FALSE)*IF(VLOOKUP($A339,'Tablas auxiliares'!$B$2:$C$6,2,FALSE)-Calculadora!$K$2=0,1,0)*IF($L$2=2,IFERROR(VLOOKUP(B339,'Tablas auxiliares'!$AB$2:$AH$27,7,FALSE),0),1)</f>
        <v>12</v>
      </c>
      <c r="G339" s="9">
        <f>VLOOKUP(E339,'Tablas auxiliares'!$H$1:$Q$28,Calculadora!$J$2+1,FALSE)*IF(VLOOKUP($A339,'Tablas auxiliares'!$B$2:$C$6,2,FALSE)-Calculadora!$K$2=0,1,0)*IF($L$2=2,IFERROR(VLOOKUP(B339,'Tablas auxiliares'!$AB$2:$AH$27,7,FALSE),0),1)</f>
        <v>0</v>
      </c>
      <c r="H339" s="9">
        <f t="shared" si="15"/>
        <v>12</v>
      </c>
    </row>
    <row r="340" spans="1:8" x14ac:dyDescent="0.25">
      <c r="A340" s="9">
        <v>2018</v>
      </c>
      <c r="B340" t="s">
        <v>17</v>
      </c>
      <c r="C340" t="s">
        <v>87</v>
      </c>
      <c r="D340" s="9">
        <v>6</v>
      </c>
      <c r="E340" s="9">
        <v>20</v>
      </c>
      <c r="F340" s="9">
        <f>VLOOKUP(D340,'Tablas auxiliares'!$H$1:$Q$28,Calculadora!$J$2+1,FALSE)*IF(VLOOKUP($A340,'Tablas auxiliares'!$B$2:$C$6,2,FALSE)-Calculadora!$K$2=0,1,0)*IF($L$2=2,IFERROR(VLOOKUP(B340,'Tablas auxiliares'!$AB$2:$AH$27,7,FALSE),0),1)</f>
        <v>5</v>
      </c>
      <c r="G340" s="9">
        <f>VLOOKUP(E340,'Tablas auxiliares'!$H$1:$Q$28,Calculadora!$J$2+1,FALSE)*IF(VLOOKUP($A340,'Tablas auxiliares'!$B$2:$C$6,2,FALSE)-Calculadora!$K$2=0,1,0)*IF($L$2=2,IFERROR(VLOOKUP(B340,'Tablas auxiliares'!$AB$2:$AH$27,7,FALSE),0),1)</f>
        <v>0</v>
      </c>
      <c r="H340" s="9">
        <f t="shared" si="15"/>
        <v>5</v>
      </c>
    </row>
    <row r="341" spans="1:8" x14ac:dyDescent="0.25">
      <c r="A341" s="9">
        <v>2018</v>
      </c>
      <c r="B341" t="s">
        <v>17</v>
      </c>
      <c r="C341" t="s">
        <v>28</v>
      </c>
      <c r="D341" s="9">
        <v>21</v>
      </c>
      <c r="E341" s="9">
        <v>16</v>
      </c>
      <c r="F341" s="9">
        <f>VLOOKUP(D341,'Tablas auxiliares'!$H$1:$Q$28,Calculadora!$J$2+1,FALSE)*IF(VLOOKUP($A341,'Tablas auxiliares'!$B$2:$C$6,2,FALSE)-Calculadora!$K$2=0,1,0)*IF($L$2=2,IFERROR(VLOOKUP(B341,'Tablas auxiliares'!$AB$2:$AH$27,7,FALSE),0),1)</f>
        <v>0</v>
      </c>
      <c r="G341" s="9">
        <f>VLOOKUP(E341,'Tablas auxiliares'!$H$1:$Q$28,Calculadora!$J$2+1,FALSE)*IF(VLOOKUP($A341,'Tablas auxiliares'!$B$2:$C$6,2,FALSE)-Calculadora!$K$2=0,1,0)*IF($L$2=2,IFERROR(VLOOKUP(B341,'Tablas auxiliares'!$AB$2:$AH$27,7,FALSE),0),1)</f>
        <v>0</v>
      </c>
      <c r="H341" s="9">
        <f t="shared" si="15"/>
        <v>0</v>
      </c>
    </row>
    <row r="342" spans="1:8" x14ac:dyDescent="0.25">
      <c r="A342" s="9">
        <v>2018</v>
      </c>
      <c r="B342" t="s">
        <v>17</v>
      </c>
      <c r="C342" t="s">
        <v>27</v>
      </c>
      <c r="D342" s="9">
        <v>8</v>
      </c>
      <c r="E342" s="9">
        <v>11</v>
      </c>
      <c r="F342" s="9">
        <f>VLOOKUP(D342,'Tablas auxiliares'!$H$1:$Q$28,Calculadora!$J$2+1,FALSE)*IF(VLOOKUP($A342,'Tablas auxiliares'!$B$2:$C$6,2,FALSE)-Calculadora!$K$2=0,1,0)*IF($L$2=2,IFERROR(VLOOKUP(B342,'Tablas auxiliares'!$AB$2:$AH$27,7,FALSE),0),1)</f>
        <v>3</v>
      </c>
      <c r="G342" s="9">
        <f>VLOOKUP(E342,'Tablas auxiliares'!$H$1:$Q$28,Calculadora!$J$2+1,FALSE)*IF(VLOOKUP($A342,'Tablas auxiliares'!$B$2:$C$6,2,FALSE)-Calculadora!$K$2=0,1,0)*IF($L$2=2,IFERROR(VLOOKUP(B342,'Tablas auxiliares'!$AB$2:$AH$27,7,FALSE),0),1)</f>
        <v>0</v>
      </c>
      <c r="H342" s="9">
        <f t="shared" si="15"/>
        <v>3</v>
      </c>
    </row>
    <row r="343" spans="1:8" x14ac:dyDescent="0.25">
      <c r="A343" s="9">
        <v>2018</v>
      </c>
      <c r="B343" t="s">
        <v>17</v>
      </c>
      <c r="C343" t="s">
        <v>24</v>
      </c>
      <c r="D343" s="9">
        <v>20</v>
      </c>
      <c r="E343" s="9">
        <v>23</v>
      </c>
      <c r="F343" s="9">
        <f>VLOOKUP(D343,'Tablas auxiliares'!$H$1:$Q$28,Calculadora!$J$2+1,FALSE)*IF(VLOOKUP($A343,'Tablas auxiliares'!$B$2:$C$6,2,FALSE)-Calculadora!$K$2=0,1,0)*IF($L$2=2,IFERROR(VLOOKUP(B343,'Tablas auxiliares'!$AB$2:$AH$27,7,FALSE),0),1)</f>
        <v>0</v>
      </c>
      <c r="G343" s="9">
        <f>VLOOKUP(E343,'Tablas auxiliares'!$H$1:$Q$28,Calculadora!$J$2+1,FALSE)*IF(VLOOKUP($A343,'Tablas auxiliares'!$B$2:$C$6,2,FALSE)-Calculadora!$K$2=0,1,0)*IF($L$2=2,IFERROR(VLOOKUP(B343,'Tablas auxiliares'!$AB$2:$AH$27,7,FALSE),0),1)</f>
        <v>0</v>
      </c>
      <c r="H343" s="9">
        <f t="shared" si="15"/>
        <v>0</v>
      </c>
    </row>
    <row r="344" spans="1:8" x14ac:dyDescent="0.25">
      <c r="A344" s="9">
        <v>2018</v>
      </c>
      <c r="B344" t="s">
        <v>17</v>
      </c>
      <c r="C344" t="s">
        <v>88</v>
      </c>
      <c r="D344" s="9">
        <v>19</v>
      </c>
      <c r="E344" s="9">
        <v>21</v>
      </c>
      <c r="F344" s="9">
        <f>VLOOKUP(D344,'Tablas auxiliares'!$H$1:$Q$28,Calculadora!$J$2+1,FALSE)*IF(VLOOKUP($A344,'Tablas auxiliares'!$B$2:$C$6,2,FALSE)-Calculadora!$K$2=0,1,0)*IF($L$2=2,IFERROR(VLOOKUP(B344,'Tablas auxiliares'!$AB$2:$AH$27,7,FALSE),0),1)</f>
        <v>0</v>
      </c>
      <c r="G344" s="9">
        <f>VLOOKUP(E344,'Tablas auxiliares'!$H$1:$Q$28,Calculadora!$J$2+1,FALSE)*IF(VLOOKUP($A344,'Tablas auxiliares'!$B$2:$C$6,2,FALSE)-Calculadora!$K$2=0,1,0)*IF($L$2=2,IFERROR(VLOOKUP(B344,'Tablas auxiliares'!$AB$2:$AH$27,7,FALSE),0),1)</f>
        <v>0</v>
      </c>
      <c r="H344" s="9">
        <f t="shared" si="15"/>
        <v>0</v>
      </c>
    </row>
    <row r="345" spans="1:8" x14ac:dyDescent="0.25">
      <c r="A345" s="9">
        <v>2018</v>
      </c>
      <c r="B345" t="s">
        <v>17</v>
      </c>
      <c r="C345" t="s">
        <v>7</v>
      </c>
      <c r="D345" s="9">
        <v>10</v>
      </c>
      <c r="E345" s="9">
        <v>8</v>
      </c>
      <c r="F345" s="9">
        <f>VLOOKUP(D345,'Tablas auxiliares'!$H$1:$Q$28,Calculadora!$J$2+1,FALSE)*IF(VLOOKUP($A345,'Tablas auxiliares'!$B$2:$C$6,2,FALSE)-Calculadora!$K$2=0,1,0)*IF($L$2=2,IFERROR(VLOOKUP(B345,'Tablas auxiliares'!$AB$2:$AH$27,7,FALSE),0),1)</f>
        <v>1</v>
      </c>
      <c r="G345" s="9">
        <f>VLOOKUP(E345,'Tablas auxiliares'!$H$1:$Q$28,Calculadora!$J$2+1,FALSE)*IF(VLOOKUP($A345,'Tablas auxiliares'!$B$2:$C$6,2,FALSE)-Calculadora!$K$2=0,1,0)*IF($L$2=2,IFERROR(VLOOKUP(B345,'Tablas auxiliares'!$AB$2:$AH$27,7,FALSE),0),1)</f>
        <v>3</v>
      </c>
      <c r="H345" s="9">
        <f t="shared" si="15"/>
        <v>4</v>
      </c>
    </row>
    <row r="346" spans="1:8" x14ac:dyDescent="0.25">
      <c r="A346" s="9">
        <v>2018</v>
      </c>
      <c r="B346" t="s">
        <v>17</v>
      </c>
      <c r="C346" t="s">
        <v>25</v>
      </c>
      <c r="D346" s="9">
        <v>12</v>
      </c>
      <c r="E346" s="9">
        <v>5</v>
      </c>
      <c r="F346" s="9">
        <f>VLOOKUP(D346,'Tablas auxiliares'!$H$1:$Q$28,Calculadora!$J$2+1,FALSE)*IF(VLOOKUP($A346,'Tablas auxiliares'!$B$2:$C$6,2,FALSE)-Calculadora!$K$2=0,1,0)*IF($L$2=2,IFERROR(VLOOKUP(B346,'Tablas auxiliares'!$AB$2:$AH$27,7,FALSE),0),1)</f>
        <v>0</v>
      </c>
      <c r="G346" s="9">
        <f>VLOOKUP(E346,'Tablas auxiliares'!$H$1:$Q$28,Calculadora!$J$2+1,FALSE)*IF(VLOOKUP($A346,'Tablas auxiliares'!$B$2:$C$6,2,FALSE)-Calculadora!$K$2=0,1,0)*IF($L$2=2,IFERROR(VLOOKUP(B346,'Tablas auxiliares'!$AB$2:$AH$27,7,FALSE),0),1)</f>
        <v>6</v>
      </c>
      <c r="H346" s="9">
        <f t="shared" si="15"/>
        <v>6</v>
      </c>
    </row>
    <row r="347" spans="1:8" x14ac:dyDescent="0.25">
      <c r="A347" s="9">
        <v>2018</v>
      </c>
      <c r="B347" t="s">
        <v>17</v>
      </c>
      <c r="C347" t="s">
        <v>31</v>
      </c>
      <c r="D347" s="9">
        <v>22</v>
      </c>
      <c r="E347" s="9">
        <v>25</v>
      </c>
      <c r="F347" s="9">
        <f>VLOOKUP(D347,'Tablas auxiliares'!$H$1:$Q$28,Calculadora!$J$2+1,FALSE)*IF(VLOOKUP($A347,'Tablas auxiliares'!$B$2:$C$6,2,FALSE)-Calculadora!$K$2=0,1,0)*IF($L$2=2,IFERROR(VLOOKUP(B347,'Tablas auxiliares'!$AB$2:$AH$27,7,FALSE),0),1)</f>
        <v>0</v>
      </c>
      <c r="G347" s="9">
        <f>VLOOKUP(E347,'Tablas auxiliares'!$H$1:$Q$28,Calculadora!$J$2+1,FALSE)*IF(VLOOKUP($A347,'Tablas auxiliares'!$B$2:$C$6,2,FALSE)-Calculadora!$K$2=0,1,0)*IF($L$2=2,IFERROR(VLOOKUP(B347,'Tablas auxiliares'!$AB$2:$AH$27,7,FALSE),0),1)</f>
        <v>0</v>
      </c>
      <c r="H347" s="9">
        <f t="shared" si="15"/>
        <v>0</v>
      </c>
    </row>
    <row r="348" spans="1:8" x14ac:dyDescent="0.25">
      <c r="A348" s="9">
        <v>2018</v>
      </c>
      <c r="B348" t="s">
        <v>17</v>
      </c>
      <c r="C348" t="s">
        <v>66</v>
      </c>
      <c r="D348" s="9">
        <v>11</v>
      </c>
      <c r="E348" s="9">
        <v>10</v>
      </c>
      <c r="F348" s="9">
        <f>VLOOKUP(D348,'Tablas auxiliares'!$H$1:$Q$28,Calculadora!$J$2+1,FALSE)*IF(VLOOKUP($A348,'Tablas auxiliares'!$B$2:$C$6,2,FALSE)-Calculadora!$K$2=0,1,0)*IF($L$2=2,IFERROR(VLOOKUP(B348,'Tablas auxiliares'!$AB$2:$AH$27,7,FALSE),0),1)</f>
        <v>0</v>
      </c>
      <c r="G348" s="9">
        <f>VLOOKUP(E348,'Tablas auxiliares'!$H$1:$Q$28,Calculadora!$J$2+1,FALSE)*IF(VLOOKUP($A348,'Tablas auxiliares'!$B$2:$C$6,2,FALSE)-Calculadora!$K$2=0,1,0)*IF($L$2=2,IFERROR(VLOOKUP(B348,'Tablas auxiliares'!$AB$2:$AH$27,7,FALSE),0),1)</f>
        <v>1</v>
      </c>
      <c r="H348" s="9">
        <f t="shared" si="15"/>
        <v>1</v>
      </c>
    </row>
    <row r="349" spans="1:8" x14ac:dyDescent="0.25">
      <c r="A349" s="9">
        <v>2018</v>
      </c>
      <c r="B349" t="s">
        <v>17</v>
      </c>
      <c r="C349" t="s">
        <v>69</v>
      </c>
      <c r="D349" s="9">
        <v>15</v>
      </c>
      <c r="E349" s="9">
        <v>13</v>
      </c>
      <c r="F349" s="9">
        <f>VLOOKUP(D349,'Tablas auxiliares'!$H$1:$Q$28,Calculadora!$J$2+1,FALSE)*IF(VLOOKUP($A349,'Tablas auxiliares'!$B$2:$C$6,2,FALSE)-Calculadora!$K$2=0,1,0)*IF($L$2=2,IFERROR(VLOOKUP(B349,'Tablas auxiliares'!$AB$2:$AH$27,7,FALSE),0),1)</f>
        <v>0</v>
      </c>
      <c r="G349" s="9">
        <f>VLOOKUP(E349,'Tablas auxiliares'!$H$1:$Q$28,Calculadora!$J$2+1,FALSE)*IF(VLOOKUP($A349,'Tablas auxiliares'!$B$2:$C$6,2,FALSE)-Calculadora!$K$2=0,1,0)*IF($L$2=2,IFERROR(VLOOKUP(B349,'Tablas auxiliares'!$AB$2:$AH$27,7,FALSE),0),1)</f>
        <v>0</v>
      </c>
      <c r="H349" s="9">
        <f t="shared" si="15"/>
        <v>0</v>
      </c>
    </row>
    <row r="350" spans="1:8" x14ac:dyDescent="0.25">
      <c r="A350" s="9">
        <v>2018</v>
      </c>
      <c r="B350" t="s">
        <v>17</v>
      </c>
      <c r="C350" t="s">
        <v>61</v>
      </c>
      <c r="D350" s="9">
        <v>26</v>
      </c>
      <c r="E350" s="9">
        <v>26</v>
      </c>
      <c r="F350" s="9">
        <f>VLOOKUP(D350,'Tablas auxiliares'!$H$1:$Q$28,Calculadora!$J$2+1,FALSE)*IF(VLOOKUP($A350,'Tablas auxiliares'!$B$2:$C$6,2,FALSE)-Calculadora!$K$2=0,1,0)*IF($L$2=2,IFERROR(VLOOKUP(B350,'Tablas auxiliares'!$AB$2:$AH$27,7,FALSE),0),1)</f>
        <v>0</v>
      </c>
      <c r="G350" s="9">
        <f>VLOOKUP(E350,'Tablas auxiliares'!$H$1:$Q$28,Calculadora!$J$2+1,FALSE)*IF(VLOOKUP($A350,'Tablas auxiliares'!$B$2:$C$6,2,FALSE)-Calculadora!$K$2=0,1,0)*IF($L$2=2,IFERROR(VLOOKUP(B350,'Tablas auxiliares'!$AB$2:$AH$27,7,FALSE),0),1)</f>
        <v>0</v>
      </c>
      <c r="H350" s="9">
        <f t="shared" si="15"/>
        <v>0</v>
      </c>
    </row>
    <row r="351" spans="1:8" x14ac:dyDescent="0.25">
      <c r="A351" s="9">
        <v>2018</v>
      </c>
      <c r="B351" t="s">
        <v>17</v>
      </c>
      <c r="C351" t="s">
        <v>10</v>
      </c>
      <c r="D351" s="9">
        <v>3</v>
      </c>
      <c r="E351" s="9">
        <v>2</v>
      </c>
      <c r="F351" s="9">
        <f>VLOOKUP(D351,'Tablas auxiliares'!$H$1:$Q$28,Calculadora!$J$2+1,FALSE)*IF(VLOOKUP($A351,'Tablas auxiliares'!$B$2:$C$6,2,FALSE)-Calculadora!$K$2=0,1,0)*IF($L$2=2,IFERROR(VLOOKUP(B351,'Tablas auxiliares'!$AB$2:$AH$27,7,FALSE),0),1)</f>
        <v>8</v>
      </c>
      <c r="G351" s="9">
        <f>VLOOKUP(E351,'Tablas auxiliares'!$H$1:$Q$28,Calculadora!$J$2+1,FALSE)*IF(VLOOKUP($A351,'Tablas auxiliares'!$B$2:$C$6,2,FALSE)-Calculadora!$K$2=0,1,0)*IF($L$2=2,IFERROR(VLOOKUP(B351,'Tablas auxiliares'!$AB$2:$AH$27,7,FALSE),0),1)</f>
        <v>10</v>
      </c>
      <c r="H351" s="9">
        <f t="shared" si="15"/>
        <v>18</v>
      </c>
    </row>
    <row r="352" spans="1:8" x14ac:dyDescent="0.25">
      <c r="A352" s="9">
        <v>2018</v>
      </c>
      <c r="B352" t="s">
        <v>17</v>
      </c>
      <c r="C352" t="s">
        <v>89</v>
      </c>
      <c r="D352" s="9">
        <v>9</v>
      </c>
      <c r="E352" s="9">
        <v>9</v>
      </c>
      <c r="F352" s="9">
        <f>VLOOKUP(D352,'Tablas auxiliares'!$H$1:$Q$28,Calculadora!$J$2+1,FALSE)*IF(VLOOKUP($A352,'Tablas auxiliares'!$B$2:$C$6,2,FALSE)-Calculadora!$K$2=0,1,0)*IF($L$2=2,IFERROR(VLOOKUP(B352,'Tablas auxiliares'!$AB$2:$AH$27,7,FALSE),0),1)</f>
        <v>2</v>
      </c>
      <c r="G352" s="9">
        <f>VLOOKUP(E352,'Tablas auxiliares'!$H$1:$Q$28,Calculadora!$J$2+1,FALSE)*IF(VLOOKUP($A352,'Tablas auxiliares'!$B$2:$C$6,2,FALSE)-Calculadora!$K$2=0,1,0)*IF($L$2=2,IFERROR(VLOOKUP(B352,'Tablas auxiliares'!$AB$2:$AH$27,7,FALSE),0),1)</f>
        <v>2</v>
      </c>
      <c r="H352" s="9">
        <f t="shared" si="15"/>
        <v>4</v>
      </c>
    </row>
    <row r="353" spans="1:8" x14ac:dyDescent="0.25">
      <c r="A353" s="9">
        <v>2018</v>
      </c>
      <c r="B353" t="s">
        <v>17</v>
      </c>
      <c r="C353" t="s">
        <v>34</v>
      </c>
      <c r="D353" s="9">
        <v>25</v>
      </c>
      <c r="E353" s="9">
        <v>19</v>
      </c>
      <c r="F353" s="9">
        <f>VLOOKUP(D353,'Tablas auxiliares'!$H$1:$Q$28,Calculadora!$J$2+1,FALSE)*IF(VLOOKUP($A353,'Tablas auxiliares'!$B$2:$C$6,2,FALSE)-Calculadora!$K$2=0,1,0)*IF($L$2=2,IFERROR(VLOOKUP(B353,'Tablas auxiliares'!$AB$2:$AH$27,7,FALSE),0),1)</f>
        <v>0</v>
      </c>
      <c r="G353" s="9">
        <f>VLOOKUP(E353,'Tablas auxiliares'!$H$1:$Q$28,Calculadora!$J$2+1,FALSE)*IF(VLOOKUP($A353,'Tablas auxiliares'!$B$2:$C$6,2,FALSE)-Calculadora!$K$2=0,1,0)*IF($L$2=2,IFERROR(VLOOKUP(B353,'Tablas auxiliares'!$AB$2:$AH$27,7,FALSE),0),1)</f>
        <v>0</v>
      </c>
      <c r="H353" s="9">
        <f t="shared" si="15"/>
        <v>0</v>
      </c>
    </row>
    <row r="354" spans="1:8" x14ac:dyDescent="0.25">
      <c r="A354" s="9">
        <v>2018</v>
      </c>
      <c r="B354" t="s">
        <v>17</v>
      </c>
      <c r="C354" t="s">
        <v>26</v>
      </c>
      <c r="D354" s="9">
        <v>4</v>
      </c>
      <c r="E354" s="9">
        <v>18</v>
      </c>
      <c r="F354" s="9">
        <f>VLOOKUP(D354,'Tablas auxiliares'!$H$1:$Q$28,Calculadora!$J$2+1,FALSE)*IF(VLOOKUP($A354,'Tablas auxiliares'!$B$2:$C$6,2,FALSE)-Calculadora!$K$2=0,1,0)*IF($L$2=2,IFERROR(VLOOKUP(B354,'Tablas auxiliares'!$AB$2:$AH$27,7,FALSE),0),1)</f>
        <v>7</v>
      </c>
      <c r="G354" s="9">
        <f>VLOOKUP(E354,'Tablas auxiliares'!$H$1:$Q$28,Calculadora!$J$2+1,FALSE)*IF(VLOOKUP($A354,'Tablas auxiliares'!$B$2:$C$6,2,FALSE)-Calculadora!$K$2=0,1,0)*IF($L$2=2,IFERROR(VLOOKUP(B354,'Tablas auxiliares'!$AB$2:$AH$27,7,FALSE),0),1)</f>
        <v>0</v>
      </c>
      <c r="H354" s="9">
        <f t="shared" si="15"/>
        <v>7</v>
      </c>
    </row>
    <row r="355" spans="1:8" x14ac:dyDescent="0.25">
      <c r="A355" s="9">
        <v>2018</v>
      </c>
      <c r="B355" t="s">
        <v>17</v>
      </c>
      <c r="C355" t="s">
        <v>22</v>
      </c>
      <c r="D355" s="9">
        <v>18</v>
      </c>
      <c r="E355" s="9">
        <v>24</v>
      </c>
      <c r="F355" s="9">
        <f>VLOOKUP(D355,'Tablas auxiliares'!$H$1:$Q$28,Calculadora!$J$2+1,FALSE)*IF(VLOOKUP($A355,'Tablas auxiliares'!$B$2:$C$6,2,FALSE)-Calculadora!$K$2=0,1,0)*IF($L$2=2,IFERROR(VLOOKUP(B355,'Tablas auxiliares'!$AB$2:$AH$27,7,FALSE),0),1)</f>
        <v>0</v>
      </c>
      <c r="G355" s="9">
        <f>VLOOKUP(E355,'Tablas auxiliares'!$H$1:$Q$28,Calculadora!$J$2+1,FALSE)*IF(VLOOKUP($A355,'Tablas auxiliares'!$B$2:$C$6,2,FALSE)-Calculadora!$K$2=0,1,0)*IF($L$2=2,IFERROR(VLOOKUP(B355,'Tablas auxiliares'!$AB$2:$AH$27,7,FALSE),0),1)</f>
        <v>0</v>
      </c>
      <c r="H355" s="9">
        <f t="shared" si="15"/>
        <v>0</v>
      </c>
    </row>
    <row r="356" spans="1:8" x14ac:dyDescent="0.25">
      <c r="A356" s="9">
        <v>2018</v>
      </c>
      <c r="B356" t="s">
        <v>17</v>
      </c>
      <c r="C356" t="s">
        <v>36</v>
      </c>
      <c r="D356" s="9">
        <v>24</v>
      </c>
      <c r="E356" s="9">
        <v>7</v>
      </c>
      <c r="F356" s="9">
        <f>VLOOKUP(D356,'Tablas auxiliares'!$H$1:$Q$28,Calculadora!$J$2+1,FALSE)*IF(VLOOKUP($A356,'Tablas auxiliares'!$B$2:$C$6,2,FALSE)-Calculadora!$K$2=0,1,0)*IF($L$2=2,IFERROR(VLOOKUP(B356,'Tablas auxiliares'!$AB$2:$AH$27,7,FALSE),0),1)</f>
        <v>0</v>
      </c>
      <c r="G356" s="9">
        <f>VLOOKUP(E356,'Tablas auxiliares'!$H$1:$Q$28,Calculadora!$J$2+1,FALSE)*IF(VLOOKUP($A356,'Tablas auxiliares'!$B$2:$C$6,2,FALSE)-Calculadora!$K$2=0,1,0)*IF($L$2=2,IFERROR(VLOOKUP(B356,'Tablas auxiliares'!$AB$2:$AH$27,7,FALSE),0),1)</f>
        <v>4</v>
      </c>
      <c r="H356" s="9">
        <f t="shared" si="15"/>
        <v>4</v>
      </c>
    </row>
    <row r="357" spans="1:8" x14ac:dyDescent="0.25">
      <c r="A357" s="9">
        <v>2018</v>
      </c>
      <c r="B357" t="s">
        <v>17</v>
      </c>
      <c r="C357" t="s">
        <v>37</v>
      </c>
      <c r="D357" s="9">
        <v>13</v>
      </c>
      <c r="E357" s="9">
        <v>22</v>
      </c>
      <c r="F357" s="9">
        <f>VLOOKUP(D357,'Tablas auxiliares'!$H$1:$Q$28,Calculadora!$J$2+1,FALSE)*IF(VLOOKUP($A357,'Tablas auxiliares'!$B$2:$C$6,2,FALSE)-Calculadora!$K$2=0,1,0)*IF($L$2=2,IFERROR(VLOOKUP(B357,'Tablas auxiliares'!$AB$2:$AH$27,7,FALSE),0),1)</f>
        <v>0</v>
      </c>
      <c r="G357" s="9">
        <f>VLOOKUP(E357,'Tablas auxiliares'!$H$1:$Q$28,Calculadora!$J$2+1,FALSE)*IF(VLOOKUP($A357,'Tablas auxiliares'!$B$2:$C$6,2,FALSE)-Calculadora!$K$2=0,1,0)*IF($L$2=2,IFERROR(VLOOKUP(B357,'Tablas auxiliares'!$AB$2:$AH$27,7,FALSE),0),1)</f>
        <v>0</v>
      </c>
      <c r="H357" s="9">
        <f t="shared" si="15"/>
        <v>0</v>
      </c>
    </row>
    <row r="358" spans="1:8" x14ac:dyDescent="0.25">
      <c r="A358" s="9">
        <v>2018</v>
      </c>
      <c r="B358" t="s">
        <v>87</v>
      </c>
      <c r="C358" t="s">
        <v>6</v>
      </c>
      <c r="D358" s="9">
        <v>12</v>
      </c>
      <c r="E358" s="9">
        <v>17</v>
      </c>
      <c r="F358" s="9">
        <f>VLOOKUP(D358,'Tablas auxiliares'!$H$1:$Q$28,Calculadora!$J$2+1,FALSE)*IF(VLOOKUP($A358,'Tablas auxiliares'!$B$2:$C$6,2,FALSE)-Calculadora!$K$2=0,1,0)*IF($L$2=2,IFERROR(VLOOKUP(B358,'Tablas auxiliares'!$AB$2:$AH$27,7,FALSE),0),1)</f>
        <v>0</v>
      </c>
      <c r="G358" s="9">
        <f>VLOOKUP(E358,'Tablas auxiliares'!$H$1:$Q$28,Calculadora!$J$2+1,FALSE)*IF(VLOOKUP($A358,'Tablas auxiliares'!$B$2:$C$6,2,FALSE)-Calculadora!$K$2=0,1,0)*IF($L$2=2,IFERROR(VLOOKUP(B358,'Tablas auxiliares'!$AB$2:$AH$27,7,FALSE),0),1)</f>
        <v>0</v>
      </c>
      <c r="H358" s="9">
        <f t="shared" si="15"/>
        <v>0</v>
      </c>
    </row>
    <row r="359" spans="1:8" x14ac:dyDescent="0.25">
      <c r="A359" s="9">
        <v>2018</v>
      </c>
      <c r="B359" t="s">
        <v>87</v>
      </c>
      <c r="C359" t="s">
        <v>9</v>
      </c>
      <c r="D359" s="9">
        <v>21</v>
      </c>
      <c r="E359" s="9">
        <v>18</v>
      </c>
      <c r="F359" s="9">
        <f>VLOOKUP(D359,'Tablas auxiliares'!$H$1:$Q$28,Calculadora!$J$2+1,FALSE)*IF(VLOOKUP($A359,'Tablas auxiliares'!$B$2:$C$6,2,FALSE)-Calculadora!$K$2=0,1,0)*IF($L$2=2,IFERROR(VLOOKUP(B359,'Tablas auxiliares'!$AB$2:$AH$27,7,FALSE),0),1)</f>
        <v>0</v>
      </c>
      <c r="G359" s="9">
        <f>VLOOKUP(E359,'Tablas auxiliares'!$H$1:$Q$28,Calculadora!$J$2+1,FALSE)*IF(VLOOKUP($A359,'Tablas auxiliares'!$B$2:$C$6,2,FALSE)-Calculadora!$K$2=0,1,0)*IF($L$2=2,IFERROR(VLOOKUP(B359,'Tablas auxiliares'!$AB$2:$AH$27,7,FALSE),0),1)</f>
        <v>0</v>
      </c>
      <c r="H359" s="9">
        <f t="shared" si="15"/>
        <v>0</v>
      </c>
    </row>
    <row r="360" spans="1:8" x14ac:dyDescent="0.25">
      <c r="A360" s="9">
        <v>2018</v>
      </c>
      <c r="B360" t="s">
        <v>87</v>
      </c>
      <c r="C360" t="s">
        <v>13</v>
      </c>
      <c r="D360" s="9">
        <v>4</v>
      </c>
      <c r="E360" s="9">
        <v>8</v>
      </c>
      <c r="F360" s="9">
        <f>VLOOKUP(D360,'Tablas auxiliares'!$H$1:$Q$28,Calculadora!$J$2+1,FALSE)*IF(VLOOKUP($A360,'Tablas auxiliares'!$B$2:$C$6,2,FALSE)-Calculadora!$K$2=0,1,0)*IF($L$2=2,IFERROR(VLOOKUP(B360,'Tablas auxiliares'!$AB$2:$AH$27,7,FALSE),0),1)</f>
        <v>7</v>
      </c>
      <c r="G360" s="9">
        <f>VLOOKUP(E360,'Tablas auxiliares'!$H$1:$Q$28,Calculadora!$J$2+1,FALSE)*IF(VLOOKUP($A360,'Tablas auxiliares'!$B$2:$C$6,2,FALSE)-Calculadora!$K$2=0,1,0)*IF($L$2=2,IFERROR(VLOOKUP(B360,'Tablas auxiliares'!$AB$2:$AH$27,7,FALSE),0),1)</f>
        <v>3</v>
      </c>
      <c r="H360" s="9">
        <f t="shared" si="15"/>
        <v>10</v>
      </c>
    </row>
    <row r="361" spans="1:8" x14ac:dyDescent="0.25">
      <c r="A361" s="9">
        <v>2018</v>
      </c>
      <c r="B361" t="s">
        <v>87</v>
      </c>
      <c r="C361" t="s">
        <v>8</v>
      </c>
      <c r="D361" s="9">
        <v>2</v>
      </c>
      <c r="E361" s="9">
        <v>20</v>
      </c>
      <c r="F361" s="9">
        <f>VLOOKUP(D361,'Tablas auxiliares'!$H$1:$Q$28,Calculadora!$J$2+1,FALSE)*IF(VLOOKUP($A361,'Tablas auxiliares'!$B$2:$C$6,2,FALSE)-Calculadora!$K$2=0,1,0)*IF($L$2=2,IFERROR(VLOOKUP(B361,'Tablas auxiliares'!$AB$2:$AH$27,7,FALSE),0),1)</f>
        <v>10</v>
      </c>
      <c r="G361" s="9">
        <f>VLOOKUP(E361,'Tablas auxiliares'!$H$1:$Q$28,Calculadora!$J$2+1,FALSE)*IF(VLOOKUP($A361,'Tablas auxiliares'!$B$2:$C$6,2,FALSE)-Calculadora!$K$2=0,1,0)*IF($L$2=2,IFERROR(VLOOKUP(B361,'Tablas auxiliares'!$AB$2:$AH$27,7,FALSE),0),1)</f>
        <v>0</v>
      </c>
      <c r="H361" s="9">
        <f t="shared" si="15"/>
        <v>10</v>
      </c>
    </row>
    <row r="362" spans="1:8" x14ac:dyDescent="0.25">
      <c r="A362" s="9">
        <v>2018</v>
      </c>
      <c r="B362" t="s">
        <v>87</v>
      </c>
      <c r="C362" t="s">
        <v>30</v>
      </c>
      <c r="D362" s="9">
        <v>5</v>
      </c>
      <c r="E362" s="9">
        <v>10</v>
      </c>
      <c r="F362" s="9">
        <f>VLOOKUP(D362,'Tablas auxiliares'!$H$1:$Q$28,Calculadora!$J$2+1,FALSE)*IF(VLOOKUP($A362,'Tablas auxiliares'!$B$2:$C$6,2,FALSE)-Calculadora!$K$2=0,1,0)*IF($L$2=2,IFERROR(VLOOKUP(B362,'Tablas auxiliares'!$AB$2:$AH$27,7,FALSE),0),1)</f>
        <v>6</v>
      </c>
      <c r="G362" s="9">
        <f>VLOOKUP(E362,'Tablas auxiliares'!$H$1:$Q$28,Calculadora!$J$2+1,FALSE)*IF(VLOOKUP($A362,'Tablas auxiliares'!$B$2:$C$6,2,FALSE)-Calculadora!$K$2=0,1,0)*IF($L$2=2,IFERROR(VLOOKUP(B362,'Tablas auxiliares'!$AB$2:$AH$27,7,FALSE),0),1)</f>
        <v>1</v>
      </c>
      <c r="H362" s="9">
        <f t="shared" si="15"/>
        <v>7</v>
      </c>
    </row>
    <row r="363" spans="1:8" x14ac:dyDescent="0.25">
      <c r="A363" s="9">
        <v>2018</v>
      </c>
      <c r="B363" t="s">
        <v>87</v>
      </c>
      <c r="C363" t="s">
        <v>21</v>
      </c>
      <c r="D363" s="9">
        <v>11</v>
      </c>
      <c r="E363" s="9">
        <v>6</v>
      </c>
      <c r="F363" s="9">
        <f>VLOOKUP(D363,'Tablas auxiliares'!$H$1:$Q$28,Calculadora!$J$2+1,FALSE)*IF(VLOOKUP($A363,'Tablas auxiliares'!$B$2:$C$6,2,FALSE)-Calculadora!$K$2=0,1,0)*IF($L$2=2,IFERROR(VLOOKUP(B363,'Tablas auxiliares'!$AB$2:$AH$27,7,FALSE),0),1)</f>
        <v>0</v>
      </c>
      <c r="G363" s="9">
        <f>VLOOKUP(E363,'Tablas auxiliares'!$H$1:$Q$28,Calculadora!$J$2+1,FALSE)*IF(VLOOKUP($A363,'Tablas auxiliares'!$B$2:$C$6,2,FALSE)-Calculadora!$K$2=0,1,0)*IF($L$2=2,IFERROR(VLOOKUP(B363,'Tablas auxiliares'!$AB$2:$AH$27,7,FALSE),0),1)</f>
        <v>5</v>
      </c>
      <c r="H363" s="9">
        <f t="shared" si="15"/>
        <v>5</v>
      </c>
    </row>
    <row r="364" spans="1:8" x14ac:dyDescent="0.25">
      <c r="A364" s="9">
        <v>2018</v>
      </c>
      <c r="B364" t="s">
        <v>87</v>
      </c>
      <c r="C364" t="s">
        <v>67</v>
      </c>
      <c r="D364" s="9">
        <v>8</v>
      </c>
      <c r="E364" s="9">
        <v>2</v>
      </c>
      <c r="F364" s="9">
        <f>VLOOKUP(D364,'Tablas auxiliares'!$H$1:$Q$28,Calculadora!$J$2+1,FALSE)*IF(VLOOKUP($A364,'Tablas auxiliares'!$B$2:$C$6,2,FALSE)-Calculadora!$K$2=0,1,0)*IF($L$2=2,IFERROR(VLOOKUP(B364,'Tablas auxiliares'!$AB$2:$AH$27,7,FALSE),0),1)</f>
        <v>3</v>
      </c>
      <c r="G364" s="9">
        <f>VLOOKUP(E364,'Tablas auxiliares'!$H$1:$Q$28,Calculadora!$J$2+1,FALSE)*IF(VLOOKUP($A364,'Tablas auxiliares'!$B$2:$C$6,2,FALSE)-Calculadora!$K$2=0,1,0)*IF($L$2=2,IFERROR(VLOOKUP(B364,'Tablas auxiliares'!$AB$2:$AH$27,7,FALSE),0),1)</f>
        <v>10</v>
      </c>
      <c r="H364" s="9">
        <f t="shared" si="15"/>
        <v>13</v>
      </c>
    </row>
    <row r="365" spans="1:8" x14ac:dyDescent="0.25">
      <c r="A365" s="9">
        <v>2018</v>
      </c>
      <c r="B365" t="s">
        <v>87</v>
      </c>
      <c r="C365" t="s">
        <v>16</v>
      </c>
      <c r="D365" s="9">
        <v>18</v>
      </c>
      <c r="E365" s="9">
        <v>1</v>
      </c>
      <c r="F365" s="9">
        <f>VLOOKUP(D365,'Tablas auxiliares'!$H$1:$Q$28,Calculadora!$J$2+1,FALSE)*IF(VLOOKUP($A365,'Tablas auxiliares'!$B$2:$C$6,2,FALSE)-Calculadora!$K$2=0,1,0)*IF($L$2=2,IFERROR(VLOOKUP(B365,'Tablas auxiliares'!$AB$2:$AH$27,7,FALSE),0),1)</f>
        <v>0</v>
      </c>
      <c r="G365" s="9">
        <f>VLOOKUP(E365,'Tablas auxiliares'!$H$1:$Q$28,Calculadora!$J$2+1,FALSE)*IF(VLOOKUP($A365,'Tablas auxiliares'!$B$2:$C$6,2,FALSE)-Calculadora!$K$2=0,1,0)*IF($L$2=2,IFERROR(VLOOKUP(B365,'Tablas auxiliares'!$AB$2:$AH$27,7,FALSE),0),1)</f>
        <v>12</v>
      </c>
      <c r="H365" s="9">
        <f t="shared" si="15"/>
        <v>12</v>
      </c>
    </row>
    <row r="366" spans="1:8" x14ac:dyDescent="0.25">
      <c r="A366" s="9">
        <v>2018</v>
      </c>
      <c r="B366" t="s">
        <v>87</v>
      </c>
      <c r="C366" t="s">
        <v>28</v>
      </c>
      <c r="D366" s="9">
        <v>6</v>
      </c>
      <c r="E366" s="9">
        <v>7</v>
      </c>
      <c r="F366" s="9">
        <f>VLOOKUP(D366,'Tablas auxiliares'!$H$1:$Q$28,Calculadora!$J$2+1,FALSE)*IF(VLOOKUP($A366,'Tablas auxiliares'!$B$2:$C$6,2,FALSE)-Calculadora!$K$2=0,1,0)*IF($L$2=2,IFERROR(VLOOKUP(B366,'Tablas auxiliares'!$AB$2:$AH$27,7,FALSE),0),1)</f>
        <v>5</v>
      </c>
      <c r="G366" s="9">
        <f>VLOOKUP(E366,'Tablas auxiliares'!$H$1:$Q$28,Calculadora!$J$2+1,FALSE)*IF(VLOOKUP($A366,'Tablas auxiliares'!$B$2:$C$6,2,FALSE)-Calculadora!$K$2=0,1,0)*IF($L$2=2,IFERROR(VLOOKUP(B366,'Tablas auxiliares'!$AB$2:$AH$27,7,FALSE),0),1)</f>
        <v>4</v>
      </c>
      <c r="H366" s="9">
        <f t="shared" si="15"/>
        <v>9</v>
      </c>
    </row>
    <row r="367" spans="1:8" x14ac:dyDescent="0.25">
      <c r="A367" s="9">
        <v>2018</v>
      </c>
      <c r="B367" t="s">
        <v>87</v>
      </c>
      <c r="C367" t="s">
        <v>27</v>
      </c>
      <c r="D367" s="9">
        <v>10</v>
      </c>
      <c r="E367" s="9">
        <v>16</v>
      </c>
      <c r="F367" s="9">
        <f>VLOOKUP(D367,'Tablas auxiliares'!$H$1:$Q$28,Calculadora!$J$2+1,FALSE)*IF(VLOOKUP($A367,'Tablas auxiliares'!$B$2:$C$6,2,FALSE)-Calculadora!$K$2=0,1,0)*IF($L$2=2,IFERROR(VLOOKUP(B367,'Tablas auxiliares'!$AB$2:$AH$27,7,FALSE),0),1)</f>
        <v>1</v>
      </c>
      <c r="G367" s="9">
        <f>VLOOKUP(E367,'Tablas auxiliares'!$H$1:$Q$28,Calculadora!$J$2+1,FALSE)*IF(VLOOKUP($A367,'Tablas auxiliares'!$B$2:$C$6,2,FALSE)-Calculadora!$K$2=0,1,0)*IF($L$2=2,IFERROR(VLOOKUP(B367,'Tablas auxiliares'!$AB$2:$AH$27,7,FALSE),0),1)</f>
        <v>0</v>
      </c>
      <c r="H367" s="9">
        <f t="shared" si="15"/>
        <v>1</v>
      </c>
    </row>
    <row r="368" spans="1:8" x14ac:dyDescent="0.25">
      <c r="A368" s="9">
        <v>2018</v>
      </c>
      <c r="B368" t="s">
        <v>87</v>
      </c>
      <c r="C368" t="s">
        <v>24</v>
      </c>
      <c r="D368" s="9">
        <v>17</v>
      </c>
      <c r="E368" s="9">
        <v>3</v>
      </c>
      <c r="F368" s="9">
        <f>VLOOKUP(D368,'Tablas auxiliares'!$H$1:$Q$28,Calculadora!$J$2+1,FALSE)*IF(VLOOKUP($A368,'Tablas auxiliares'!$B$2:$C$6,2,FALSE)-Calculadora!$K$2=0,1,0)*IF($L$2=2,IFERROR(VLOOKUP(B368,'Tablas auxiliares'!$AB$2:$AH$27,7,FALSE),0),1)</f>
        <v>0</v>
      </c>
      <c r="G368" s="9">
        <f>VLOOKUP(E368,'Tablas auxiliares'!$H$1:$Q$28,Calculadora!$J$2+1,FALSE)*IF(VLOOKUP($A368,'Tablas auxiliares'!$B$2:$C$6,2,FALSE)-Calculadora!$K$2=0,1,0)*IF($L$2=2,IFERROR(VLOOKUP(B368,'Tablas auxiliares'!$AB$2:$AH$27,7,FALSE),0),1)</f>
        <v>8</v>
      </c>
      <c r="H368" s="9">
        <f t="shared" si="15"/>
        <v>8</v>
      </c>
    </row>
    <row r="369" spans="1:8" x14ac:dyDescent="0.25">
      <c r="A369" s="9">
        <v>2018</v>
      </c>
      <c r="B369" t="s">
        <v>87</v>
      </c>
      <c r="C369" t="s">
        <v>88</v>
      </c>
      <c r="D369" s="9">
        <v>9</v>
      </c>
      <c r="E369" s="9">
        <v>15</v>
      </c>
      <c r="F369" s="9">
        <f>VLOOKUP(D369,'Tablas auxiliares'!$H$1:$Q$28,Calculadora!$J$2+1,FALSE)*IF(VLOOKUP($A369,'Tablas auxiliares'!$B$2:$C$6,2,FALSE)-Calculadora!$K$2=0,1,0)*IF($L$2=2,IFERROR(VLOOKUP(B369,'Tablas auxiliares'!$AB$2:$AH$27,7,FALSE),0),1)</f>
        <v>2</v>
      </c>
      <c r="G369" s="9">
        <f>VLOOKUP(E369,'Tablas auxiliares'!$H$1:$Q$28,Calculadora!$J$2+1,FALSE)*IF(VLOOKUP($A369,'Tablas auxiliares'!$B$2:$C$6,2,FALSE)-Calculadora!$K$2=0,1,0)*IF($L$2=2,IFERROR(VLOOKUP(B369,'Tablas auxiliares'!$AB$2:$AH$27,7,FALSE),0),1)</f>
        <v>0</v>
      </c>
      <c r="H369" s="9">
        <f t="shared" si="15"/>
        <v>2</v>
      </c>
    </row>
    <row r="370" spans="1:8" x14ac:dyDescent="0.25">
      <c r="A370" s="9">
        <v>2018</v>
      </c>
      <c r="B370" t="s">
        <v>87</v>
      </c>
      <c r="C370" t="s">
        <v>7</v>
      </c>
      <c r="D370" s="9">
        <v>1</v>
      </c>
      <c r="E370" s="9">
        <v>4</v>
      </c>
      <c r="F370" s="9">
        <f>VLOOKUP(D370,'Tablas auxiliares'!$H$1:$Q$28,Calculadora!$J$2+1,FALSE)*IF(VLOOKUP($A370,'Tablas auxiliares'!$B$2:$C$6,2,FALSE)-Calculadora!$K$2=0,1,0)*IF($L$2=2,IFERROR(VLOOKUP(B370,'Tablas auxiliares'!$AB$2:$AH$27,7,FALSE),0),1)</f>
        <v>12</v>
      </c>
      <c r="G370" s="9">
        <f>VLOOKUP(E370,'Tablas auxiliares'!$H$1:$Q$28,Calculadora!$J$2+1,FALSE)*IF(VLOOKUP($A370,'Tablas auxiliares'!$B$2:$C$6,2,FALSE)-Calculadora!$K$2=0,1,0)*IF($L$2=2,IFERROR(VLOOKUP(B370,'Tablas auxiliares'!$AB$2:$AH$27,7,FALSE),0),1)</f>
        <v>7</v>
      </c>
      <c r="H370" s="9">
        <f t="shared" si="15"/>
        <v>19</v>
      </c>
    </row>
    <row r="371" spans="1:8" x14ac:dyDescent="0.25">
      <c r="A371" s="9">
        <v>2018</v>
      </c>
      <c r="B371" t="s">
        <v>87</v>
      </c>
      <c r="C371" t="s">
        <v>25</v>
      </c>
      <c r="D371" s="9">
        <v>7</v>
      </c>
      <c r="E371" s="9">
        <v>5</v>
      </c>
      <c r="F371" s="9">
        <f>VLOOKUP(D371,'Tablas auxiliares'!$H$1:$Q$28,Calculadora!$J$2+1,FALSE)*IF(VLOOKUP($A371,'Tablas auxiliares'!$B$2:$C$6,2,FALSE)-Calculadora!$K$2=0,1,0)*IF($L$2=2,IFERROR(VLOOKUP(B371,'Tablas auxiliares'!$AB$2:$AH$27,7,FALSE),0),1)</f>
        <v>4</v>
      </c>
      <c r="G371" s="9">
        <f>VLOOKUP(E371,'Tablas auxiliares'!$H$1:$Q$28,Calculadora!$J$2+1,FALSE)*IF(VLOOKUP($A371,'Tablas auxiliares'!$B$2:$C$6,2,FALSE)-Calculadora!$K$2=0,1,0)*IF($L$2=2,IFERROR(VLOOKUP(B371,'Tablas auxiliares'!$AB$2:$AH$27,7,FALSE),0),1)</f>
        <v>6</v>
      </c>
      <c r="H371" s="9">
        <f t="shared" si="15"/>
        <v>10</v>
      </c>
    </row>
    <row r="372" spans="1:8" x14ac:dyDescent="0.25">
      <c r="A372" s="9">
        <v>2018</v>
      </c>
      <c r="B372" t="s">
        <v>87</v>
      </c>
      <c r="C372" t="s">
        <v>31</v>
      </c>
      <c r="D372" s="9">
        <v>14</v>
      </c>
      <c r="E372" s="9">
        <v>14</v>
      </c>
      <c r="F372" s="9">
        <f>VLOOKUP(D372,'Tablas auxiliares'!$H$1:$Q$28,Calculadora!$J$2+1,FALSE)*IF(VLOOKUP($A372,'Tablas auxiliares'!$B$2:$C$6,2,FALSE)-Calculadora!$K$2=0,1,0)*IF($L$2=2,IFERROR(VLOOKUP(B372,'Tablas auxiliares'!$AB$2:$AH$27,7,FALSE),0),1)</f>
        <v>0</v>
      </c>
      <c r="G372" s="9">
        <f>VLOOKUP(E372,'Tablas auxiliares'!$H$1:$Q$28,Calculadora!$J$2+1,FALSE)*IF(VLOOKUP($A372,'Tablas auxiliares'!$B$2:$C$6,2,FALSE)-Calculadora!$K$2=0,1,0)*IF($L$2=2,IFERROR(VLOOKUP(B372,'Tablas auxiliares'!$AB$2:$AH$27,7,FALSE),0),1)</f>
        <v>0</v>
      </c>
      <c r="H372" s="9">
        <f t="shared" si="15"/>
        <v>0</v>
      </c>
    </row>
    <row r="373" spans="1:8" x14ac:dyDescent="0.25">
      <c r="A373" s="9">
        <v>2018</v>
      </c>
      <c r="B373" t="s">
        <v>87</v>
      </c>
      <c r="C373" t="s">
        <v>66</v>
      </c>
      <c r="D373" s="9">
        <v>22</v>
      </c>
      <c r="E373" s="9">
        <v>13</v>
      </c>
      <c r="F373" s="9">
        <f>VLOOKUP(D373,'Tablas auxiliares'!$H$1:$Q$28,Calculadora!$J$2+1,FALSE)*IF(VLOOKUP($A373,'Tablas auxiliares'!$B$2:$C$6,2,FALSE)-Calculadora!$K$2=0,1,0)*IF($L$2=2,IFERROR(VLOOKUP(B373,'Tablas auxiliares'!$AB$2:$AH$27,7,FALSE),0),1)</f>
        <v>0</v>
      </c>
      <c r="G373" s="9">
        <f>VLOOKUP(E373,'Tablas auxiliares'!$H$1:$Q$28,Calculadora!$J$2+1,FALSE)*IF(VLOOKUP($A373,'Tablas auxiliares'!$B$2:$C$6,2,FALSE)-Calculadora!$K$2=0,1,0)*IF($L$2=2,IFERROR(VLOOKUP(B373,'Tablas auxiliares'!$AB$2:$AH$27,7,FALSE),0),1)</f>
        <v>0</v>
      </c>
      <c r="H373" s="9">
        <f t="shared" si="15"/>
        <v>0</v>
      </c>
    </row>
    <row r="374" spans="1:8" x14ac:dyDescent="0.25">
      <c r="A374" s="9">
        <v>2018</v>
      </c>
      <c r="B374" t="s">
        <v>87</v>
      </c>
      <c r="C374" t="s">
        <v>69</v>
      </c>
      <c r="D374" s="9">
        <v>13</v>
      </c>
      <c r="E374" s="9">
        <v>11</v>
      </c>
      <c r="F374" s="9">
        <f>VLOOKUP(D374,'Tablas auxiliares'!$H$1:$Q$28,Calculadora!$J$2+1,FALSE)*IF(VLOOKUP($A374,'Tablas auxiliares'!$B$2:$C$6,2,FALSE)-Calculadora!$K$2=0,1,0)*IF($L$2=2,IFERROR(VLOOKUP(B374,'Tablas auxiliares'!$AB$2:$AH$27,7,FALSE),0),1)</f>
        <v>0</v>
      </c>
      <c r="G374" s="9">
        <f>VLOOKUP(E374,'Tablas auxiliares'!$H$1:$Q$28,Calculadora!$J$2+1,FALSE)*IF(VLOOKUP($A374,'Tablas auxiliares'!$B$2:$C$6,2,FALSE)-Calculadora!$K$2=0,1,0)*IF($L$2=2,IFERROR(VLOOKUP(B374,'Tablas auxiliares'!$AB$2:$AH$27,7,FALSE),0),1)</f>
        <v>0</v>
      </c>
      <c r="H374" s="9">
        <f t="shared" si="15"/>
        <v>0</v>
      </c>
    </row>
    <row r="375" spans="1:8" x14ac:dyDescent="0.25">
      <c r="A375" s="9">
        <v>2018</v>
      </c>
      <c r="B375" t="s">
        <v>87</v>
      </c>
      <c r="C375" t="s">
        <v>61</v>
      </c>
      <c r="D375" s="9">
        <v>20</v>
      </c>
      <c r="E375" s="9">
        <v>23</v>
      </c>
      <c r="F375" s="9">
        <f>VLOOKUP(D375,'Tablas auxiliares'!$H$1:$Q$28,Calculadora!$J$2+1,FALSE)*IF(VLOOKUP($A375,'Tablas auxiliares'!$B$2:$C$6,2,FALSE)-Calculadora!$K$2=0,1,0)*IF($L$2=2,IFERROR(VLOOKUP(B375,'Tablas auxiliares'!$AB$2:$AH$27,7,FALSE),0),1)</f>
        <v>0</v>
      </c>
      <c r="G375" s="9">
        <f>VLOOKUP(E375,'Tablas auxiliares'!$H$1:$Q$28,Calculadora!$J$2+1,FALSE)*IF(VLOOKUP($A375,'Tablas auxiliares'!$B$2:$C$6,2,FALSE)-Calculadora!$K$2=0,1,0)*IF($L$2=2,IFERROR(VLOOKUP(B375,'Tablas auxiliares'!$AB$2:$AH$27,7,FALSE),0),1)</f>
        <v>0</v>
      </c>
      <c r="H375" s="9">
        <f t="shared" si="15"/>
        <v>0</v>
      </c>
    </row>
    <row r="376" spans="1:8" x14ac:dyDescent="0.25">
      <c r="A376" s="9">
        <v>2018</v>
      </c>
      <c r="B376" t="s">
        <v>87</v>
      </c>
      <c r="C376" t="s">
        <v>10</v>
      </c>
      <c r="D376" s="9">
        <v>24</v>
      </c>
      <c r="E376" s="9">
        <v>25</v>
      </c>
      <c r="F376" s="9">
        <f>VLOOKUP(D376,'Tablas auxiliares'!$H$1:$Q$28,Calculadora!$J$2+1,FALSE)*IF(VLOOKUP($A376,'Tablas auxiliares'!$B$2:$C$6,2,FALSE)-Calculadora!$K$2=0,1,0)*IF($L$2=2,IFERROR(VLOOKUP(B376,'Tablas auxiliares'!$AB$2:$AH$27,7,FALSE),0),1)</f>
        <v>0</v>
      </c>
      <c r="G376" s="9">
        <f>VLOOKUP(E376,'Tablas auxiliares'!$H$1:$Q$28,Calculadora!$J$2+1,FALSE)*IF(VLOOKUP($A376,'Tablas auxiliares'!$B$2:$C$6,2,FALSE)-Calculadora!$K$2=0,1,0)*IF($L$2=2,IFERROR(VLOOKUP(B376,'Tablas auxiliares'!$AB$2:$AH$27,7,FALSE),0),1)</f>
        <v>0</v>
      </c>
      <c r="H376" s="9">
        <f t="shared" si="15"/>
        <v>0</v>
      </c>
    </row>
    <row r="377" spans="1:8" x14ac:dyDescent="0.25">
      <c r="A377" s="9">
        <v>2018</v>
      </c>
      <c r="B377" t="s">
        <v>87</v>
      </c>
      <c r="C377" t="s">
        <v>89</v>
      </c>
      <c r="D377" s="9">
        <v>25</v>
      </c>
      <c r="E377" s="9">
        <v>22</v>
      </c>
      <c r="F377" s="9">
        <f>VLOOKUP(D377,'Tablas auxiliares'!$H$1:$Q$28,Calculadora!$J$2+1,FALSE)*IF(VLOOKUP($A377,'Tablas auxiliares'!$B$2:$C$6,2,FALSE)-Calculadora!$K$2=0,1,0)*IF($L$2=2,IFERROR(VLOOKUP(B377,'Tablas auxiliares'!$AB$2:$AH$27,7,FALSE),0),1)</f>
        <v>0</v>
      </c>
      <c r="G377" s="9">
        <f>VLOOKUP(E377,'Tablas auxiliares'!$H$1:$Q$28,Calculadora!$J$2+1,FALSE)*IF(VLOOKUP($A377,'Tablas auxiliares'!$B$2:$C$6,2,FALSE)-Calculadora!$K$2=0,1,0)*IF($L$2=2,IFERROR(VLOOKUP(B377,'Tablas auxiliares'!$AB$2:$AH$27,7,FALSE),0),1)</f>
        <v>0</v>
      </c>
      <c r="H377" s="9">
        <f t="shared" si="15"/>
        <v>0</v>
      </c>
    </row>
    <row r="378" spans="1:8" x14ac:dyDescent="0.25">
      <c r="A378" s="9">
        <v>2018</v>
      </c>
      <c r="B378" t="s">
        <v>87</v>
      </c>
      <c r="C378" t="s">
        <v>34</v>
      </c>
      <c r="D378" s="9">
        <v>15</v>
      </c>
      <c r="E378" s="9">
        <v>24</v>
      </c>
      <c r="F378" s="9">
        <f>VLOOKUP(D378,'Tablas auxiliares'!$H$1:$Q$28,Calculadora!$J$2+1,FALSE)*IF(VLOOKUP($A378,'Tablas auxiliares'!$B$2:$C$6,2,FALSE)-Calculadora!$K$2=0,1,0)*IF($L$2=2,IFERROR(VLOOKUP(B378,'Tablas auxiliares'!$AB$2:$AH$27,7,FALSE),0),1)</f>
        <v>0</v>
      </c>
      <c r="G378" s="9">
        <f>VLOOKUP(E378,'Tablas auxiliares'!$H$1:$Q$28,Calculadora!$J$2+1,FALSE)*IF(VLOOKUP($A378,'Tablas auxiliares'!$B$2:$C$6,2,FALSE)-Calculadora!$K$2=0,1,0)*IF($L$2=2,IFERROR(VLOOKUP(B378,'Tablas auxiliares'!$AB$2:$AH$27,7,FALSE),0),1)</f>
        <v>0</v>
      </c>
      <c r="H378" s="9">
        <f t="shared" si="15"/>
        <v>0</v>
      </c>
    </row>
    <row r="379" spans="1:8" x14ac:dyDescent="0.25">
      <c r="A379" s="9">
        <v>2018</v>
      </c>
      <c r="B379" t="s">
        <v>87</v>
      </c>
      <c r="C379" t="s">
        <v>26</v>
      </c>
      <c r="D379" s="9">
        <v>3</v>
      </c>
      <c r="E379" s="9">
        <v>12</v>
      </c>
      <c r="F379" s="9">
        <f>VLOOKUP(D379,'Tablas auxiliares'!$H$1:$Q$28,Calculadora!$J$2+1,FALSE)*IF(VLOOKUP($A379,'Tablas auxiliares'!$B$2:$C$6,2,FALSE)-Calculadora!$K$2=0,1,0)*IF($L$2=2,IFERROR(VLOOKUP(B379,'Tablas auxiliares'!$AB$2:$AH$27,7,FALSE),0),1)</f>
        <v>8</v>
      </c>
      <c r="G379" s="9">
        <f>VLOOKUP(E379,'Tablas auxiliares'!$H$1:$Q$28,Calculadora!$J$2+1,FALSE)*IF(VLOOKUP($A379,'Tablas auxiliares'!$B$2:$C$6,2,FALSE)-Calculadora!$K$2=0,1,0)*IF($L$2=2,IFERROR(VLOOKUP(B379,'Tablas auxiliares'!$AB$2:$AH$27,7,FALSE),0),1)</f>
        <v>0</v>
      </c>
      <c r="H379" s="9">
        <f t="shared" si="15"/>
        <v>8</v>
      </c>
    </row>
    <row r="380" spans="1:8" x14ac:dyDescent="0.25">
      <c r="A380" s="9">
        <v>2018</v>
      </c>
      <c r="B380" t="s">
        <v>87</v>
      </c>
      <c r="C380" t="s">
        <v>22</v>
      </c>
      <c r="D380" s="9">
        <v>19</v>
      </c>
      <c r="E380" s="9">
        <v>9</v>
      </c>
      <c r="F380" s="9">
        <f>VLOOKUP(D380,'Tablas auxiliares'!$H$1:$Q$28,Calculadora!$J$2+1,FALSE)*IF(VLOOKUP($A380,'Tablas auxiliares'!$B$2:$C$6,2,FALSE)-Calculadora!$K$2=0,1,0)*IF($L$2=2,IFERROR(VLOOKUP(B380,'Tablas auxiliares'!$AB$2:$AH$27,7,FALSE),0),1)</f>
        <v>0</v>
      </c>
      <c r="G380" s="9">
        <f>VLOOKUP(E380,'Tablas auxiliares'!$H$1:$Q$28,Calculadora!$J$2+1,FALSE)*IF(VLOOKUP($A380,'Tablas auxiliares'!$B$2:$C$6,2,FALSE)-Calculadora!$K$2=0,1,0)*IF($L$2=2,IFERROR(VLOOKUP(B380,'Tablas auxiliares'!$AB$2:$AH$27,7,FALSE),0),1)</f>
        <v>2</v>
      </c>
      <c r="H380" s="9">
        <f t="shared" si="15"/>
        <v>2</v>
      </c>
    </row>
    <row r="381" spans="1:8" x14ac:dyDescent="0.25">
      <c r="A381" s="9">
        <v>2018</v>
      </c>
      <c r="B381" t="s">
        <v>87</v>
      </c>
      <c r="C381" t="s">
        <v>36</v>
      </c>
      <c r="D381" s="9">
        <v>23</v>
      </c>
      <c r="E381" s="9">
        <v>19</v>
      </c>
      <c r="F381" s="9">
        <f>VLOOKUP(D381,'Tablas auxiliares'!$H$1:$Q$28,Calculadora!$J$2+1,FALSE)*IF(VLOOKUP($A381,'Tablas auxiliares'!$B$2:$C$6,2,FALSE)-Calculadora!$K$2=0,1,0)*IF($L$2=2,IFERROR(VLOOKUP(B381,'Tablas auxiliares'!$AB$2:$AH$27,7,FALSE),0),1)</f>
        <v>0</v>
      </c>
      <c r="G381" s="9">
        <f>VLOOKUP(E381,'Tablas auxiliares'!$H$1:$Q$28,Calculadora!$J$2+1,FALSE)*IF(VLOOKUP($A381,'Tablas auxiliares'!$B$2:$C$6,2,FALSE)-Calculadora!$K$2=0,1,0)*IF($L$2=2,IFERROR(VLOOKUP(B381,'Tablas auxiliares'!$AB$2:$AH$27,7,FALSE),0),1)</f>
        <v>0</v>
      </c>
      <c r="H381" s="9">
        <f t="shared" si="15"/>
        <v>0</v>
      </c>
    </row>
    <row r="382" spans="1:8" x14ac:dyDescent="0.25">
      <c r="A382" s="9">
        <v>2018</v>
      </c>
      <c r="B382" t="s">
        <v>87</v>
      </c>
      <c r="C382" t="s">
        <v>37</v>
      </c>
      <c r="D382" s="9">
        <v>16</v>
      </c>
      <c r="E382" s="9">
        <v>21</v>
      </c>
      <c r="F382" s="9">
        <f>VLOOKUP(D382,'Tablas auxiliares'!$H$1:$Q$28,Calculadora!$J$2+1,FALSE)*IF(VLOOKUP($A382,'Tablas auxiliares'!$B$2:$C$6,2,FALSE)-Calculadora!$K$2=0,1,0)*IF($L$2=2,IFERROR(VLOOKUP(B382,'Tablas auxiliares'!$AB$2:$AH$27,7,FALSE),0),1)</f>
        <v>0</v>
      </c>
      <c r="G382" s="9">
        <f>VLOOKUP(E382,'Tablas auxiliares'!$H$1:$Q$28,Calculadora!$J$2+1,FALSE)*IF(VLOOKUP($A382,'Tablas auxiliares'!$B$2:$C$6,2,FALSE)-Calculadora!$K$2=0,1,0)*IF($L$2=2,IFERROR(VLOOKUP(B382,'Tablas auxiliares'!$AB$2:$AH$27,7,FALSE),0),1)</f>
        <v>0</v>
      </c>
      <c r="H382" s="9">
        <f t="shared" si="15"/>
        <v>0</v>
      </c>
    </row>
    <row r="383" spans="1:8" x14ac:dyDescent="0.25">
      <c r="A383" s="9">
        <v>2018</v>
      </c>
      <c r="B383" t="s">
        <v>28</v>
      </c>
      <c r="C383" t="s">
        <v>6</v>
      </c>
      <c r="D383" s="9">
        <v>20</v>
      </c>
      <c r="E383" s="9">
        <v>17</v>
      </c>
      <c r="F383" s="9">
        <f>VLOOKUP(D383,'Tablas auxiliares'!$H$1:$Q$28,Calculadora!$J$2+1,FALSE)*IF(VLOOKUP($A383,'Tablas auxiliares'!$B$2:$C$6,2,FALSE)-Calculadora!$K$2=0,1,0)*IF($L$2=2,IFERROR(VLOOKUP(B383,'Tablas auxiliares'!$AB$2:$AH$27,7,FALSE),0),1)</f>
        <v>0</v>
      </c>
      <c r="G383" s="9">
        <f>VLOOKUP(E383,'Tablas auxiliares'!$H$1:$Q$28,Calculadora!$J$2+1,FALSE)*IF(VLOOKUP($A383,'Tablas auxiliares'!$B$2:$C$6,2,FALSE)-Calculadora!$K$2=0,1,0)*IF($L$2=2,IFERROR(VLOOKUP(B383,'Tablas auxiliares'!$AB$2:$AH$27,7,FALSE),0),1)</f>
        <v>0</v>
      </c>
      <c r="H383" s="9">
        <f t="shared" si="15"/>
        <v>0</v>
      </c>
    </row>
    <row r="384" spans="1:8" x14ac:dyDescent="0.25">
      <c r="A384" s="9">
        <v>2018</v>
      </c>
      <c r="B384" t="s">
        <v>28</v>
      </c>
      <c r="C384" t="s">
        <v>9</v>
      </c>
      <c r="D384" s="9">
        <v>2</v>
      </c>
      <c r="E384" s="9">
        <v>23</v>
      </c>
      <c r="F384" s="9">
        <f>VLOOKUP(D384,'Tablas auxiliares'!$H$1:$Q$28,Calculadora!$J$2+1,FALSE)*IF(VLOOKUP($A384,'Tablas auxiliares'!$B$2:$C$6,2,FALSE)-Calculadora!$K$2=0,1,0)*IF($L$2=2,IFERROR(VLOOKUP(B384,'Tablas auxiliares'!$AB$2:$AH$27,7,FALSE),0),1)</f>
        <v>10</v>
      </c>
      <c r="G384" s="9">
        <f>VLOOKUP(E384,'Tablas auxiliares'!$H$1:$Q$28,Calculadora!$J$2+1,FALSE)*IF(VLOOKUP($A384,'Tablas auxiliares'!$B$2:$C$6,2,FALSE)-Calculadora!$K$2=0,1,0)*IF($L$2=2,IFERROR(VLOOKUP(B384,'Tablas auxiliares'!$AB$2:$AH$27,7,FALSE),0),1)</f>
        <v>0</v>
      </c>
      <c r="H384" s="9">
        <f t="shared" si="15"/>
        <v>10</v>
      </c>
    </row>
    <row r="385" spans="1:8" x14ac:dyDescent="0.25">
      <c r="A385" s="9">
        <v>2018</v>
      </c>
      <c r="B385" t="s">
        <v>28</v>
      </c>
      <c r="C385" t="s">
        <v>13</v>
      </c>
      <c r="D385" s="9">
        <v>4</v>
      </c>
      <c r="E385" s="9">
        <v>14</v>
      </c>
      <c r="F385" s="9">
        <f>VLOOKUP(D385,'Tablas auxiliares'!$H$1:$Q$28,Calculadora!$J$2+1,FALSE)*IF(VLOOKUP($A385,'Tablas auxiliares'!$B$2:$C$6,2,FALSE)-Calculadora!$K$2=0,1,0)*IF($L$2=2,IFERROR(VLOOKUP(B385,'Tablas auxiliares'!$AB$2:$AH$27,7,FALSE),0),1)</f>
        <v>7</v>
      </c>
      <c r="G385" s="9">
        <f>VLOOKUP(E385,'Tablas auxiliares'!$H$1:$Q$28,Calculadora!$J$2+1,FALSE)*IF(VLOOKUP($A385,'Tablas auxiliares'!$B$2:$C$6,2,FALSE)-Calculadora!$K$2=0,1,0)*IF($L$2=2,IFERROR(VLOOKUP(B385,'Tablas auxiliares'!$AB$2:$AH$27,7,FALSE),0),1)</f>
        <v>0</v>
      </c>
      <c r="H385" s="9">
        <f t="shared" si="15"/>
        <v>7</v>
      </c>
    </row>
    <row r="386" spans="1:8" x14ac:dyDescent="0.25">
      <c r="A386" s="9">
        <v>2018</v>
      </c>
      <c r="B386" t="s">
        <v>28</v>
      </c>
      <c r="C386" t="s">
        <v>8</v>
      </c>
      <c r="D386" s="9">
        <v>24</v>
      </c>
      <c r="E386" s="9">
        <v>21</v>
      </c>
      <c r="F386" s="9">
        <f>VLOOKUP(D386,'Tablas auxiliares'!$H$1:$Q$28,Calculadora!$J$2+1,FALSE)*IF(VLOOKUP($A386,'Tablas auxiliares'!$B$2:$C$6,2,FALSE)-Calculadora!$K$2=0,1,0)*IF($L$2=2,IFERROR(VLOOKUP(B386,'Tablas auxiliares'!$AB$2:$AH$27,7,FALSE),0),1)</f>
        <v>0</v>
      </c>
      <c r="G386" s="9">
        <f>VLOOKUP(E386,'Tablas auxiliares'!$H$1:$Q$28,Calculadora!$J$2+1,FALSE)*IF(VLOOKUP($A386,'Tablas auxiliares'!$B$2:$C$6,2,FALSE)-Calculadora!$K$2=0,1,0)*IF($L$2=2,IFERROR(VLOOKUP(B386,'Tablas auxiliares'!$AB$2:$AH$27,7,FALSE),0),1)</f>
        <v>0</v>
      </c>
      <c r="H386" s="9">
        <f t="shared" si="15"/>
        <v>0</v>
      </c>
    </row>
    <row r="387" spans="1:8" x14ac:dyDescent="0.25">
      <c r="A387" s="9">
        <v>2018</v>
      </c>
      <c r="B387" t="s">
        <v>28</v>
      </c>
      <c r="C387" t="s">
        <v>30</v>
      </c>
      <c r="D387" s="9">
        <v>21</v>
      </c>
      <c r="E387" s="9">
        <v>8</v>
      </c>
      <c r="F387" s="9">
        <f>VLOOKUP(D387,'Tablas auxiliares'!$H$1:$Q$28,Calculadora!$J$2+1,FALSE)*IF(VLOOKUP($A387,'Tablas auxiliares'!$B$2:$C$6,2,FALSE)-Calculadora!$K$2=0,1,0)*IF($L$2=2,IFERROR(VLOOKUP(B387,'Tablas auxiliares'!$AB$2:$AH$27,7,FALSE),0),1)</f>
        <v>0</v>
      </c>
      <c r="G387" s="9">
        <f>VLOOKUP(E387,'Tablas auxiliares'!$H$1:$Q$28,Calculadora!$J$2+1,FALSE)*IF(VLOOKUP($A387,'Tablas auxiliares'!$B$2:$C$6,2,FALSE)-Calculadora!$K$2=0,1,0)*IF($L$2=2,IFERROR(VLOOKUP(B387,'Tablas auxiliares'!$AB$2:$AH$27,7,FALSE),0),1)</f>
        <v>3</v>
      </c>
      <c r="H387" s="9">
        <f t="shared" ref="H387:H450" si="16">IF($M$2=2,0,F387)+IF($M$2=3,0,G387)</f>
        <v>3</v>
      </c>
    </row>
    <row r="388" spans="1:8" x14ac:dyDescent="0.25">
      <c r="A388" s="9">
        <v>2018</v>
      </c>
      <c r="B388" t="s">
        <v>28</v>
      </c>
      <c r="C388" t="s">
        <v>21</v>
      </c>
      <c r="D388" s="9">
        <v>7</v>
      </c>
      <c r="E388" s="9">
        <v>13</v>
      </c>
      <c r="F388" s="9">
        <f>VLOOKUP(D388,'Tablas auxiliares'!$H$1:$Q$28,Calculadora!$J$2+1,FALSE)*IF(VLOOKUP($A388,'Tablas auxiliares'!$B$2:$C$6,2,FALSE)-Calculadora!$K$2=0,1,0)*IF($L$2=2,IFERROR(VLOOKUP(B388,'Tablas auxiliares'!$AB$2:$AH$27,7,FALSE),0),1)</f>
        <v>4</v>
      </c>
      <c r="G388" s="9">
        <f>VLOOKUP(E388,'Tablas auxiliares'!$H$1:$Q$28,Calculadora!$J$2+1,FALSE)*IF(VLOOKUP($A388,'Tablas auxiliares'!$B$2:$C$6,2,FALSE)-Calculadora!$K$2=0,1,0)*IF($L$2=2,IFERROR(VLOOKUP(B388,'Tablas auxiliares'!$AB$2:$AH$27,7,FALSE),0),1)</f>
        <v>0</v>
      </c>
      <c r="H388" s="9">
        <f t="shared" si="16"/>
        <v>4</v>
      </c>
    </row>
    <row r="389" spans="1:8" x14ac:dyDescent="0.25">
      <c r="A389" s="9">
        <v>2018</v>
      </c>
      <c r="B389" t="s">
        <v>28</v>
      </c>
      <c r="C389" t="s">
        <v>67</v>
      </c>
      <c r="D389" s="9">
        <v>18</v>
      </c>
      <c r="E389" s="9">
        <v>9</v>
      </c>
      <c r="F389" s="9">
        <f>VLOOKUP(D389,'Tablas auxiliares'!$H$1:$Q$28,Calculadora!$J$2+1,FALSE)*IF(VLOOKUP($A389,'Tablas auxiliares'!$B$2:$C$6,2,FALSE)-Calculadora!$K$2=0,1,0)*IF($L$2=2,IFERROR(VLOOKUP(B389,'Tablas auxiliares'!$AB$2:$AH$27,7,FALSE),0),1)</f>
        <v>0</v>
      </c>
      <c r="G389" s="9">
        <f>VLOOKUP(E389,'Tablas auxiliares'!$H$1:$Q$28,Calculadora!$J$2+1,FALSE)*IF(VLOOKUP($A389,'Tablas auxiliares'!$B$2:$C$6,2,FALSE)-Calculadora!$K$2=0,1,0)*IF($L$2=2,IFERROR(VLOOKUP(B389,'Tablas auxiliares'!$AB$2:$AH$27,7,FALSE),0),1)</f>
        <v>2</v>
      </c>
      <c r="H389" s="9">
        <f t="shared" si="16"/>
        <v>2</v>
      </c>
    </row>
    <row r="390" spans="1:8" x14ac:dyDescent="0.25">
      <c r="A390" s="9">
        <v>2018</v>
      </c>
      <c r="B390" t="s">
        <v>28</v>
      </c>
      <c r="C390" t="s">
        <v>16</v>
      </c>
      <c r="D390" s="9">
        <v>22</v>
      </c>
      <c r="E390" s="9">
        <v>4</v>
      </c>
      <c r="F390" s="9">
        <f>VLOOKUP(D390,'Tablas auxiliares'!$H$1:$Q$28,Calculadora!$J$2+1,FALSE)*IF(VLOOKUP($A390,'Tablas auxiliares'!$B$2:$C$6,2,FALSE)-Calculadora!$K$2=0,1,0)*IF($L$2=2,IFERROR(VLOOKUP(B390,'Tablas auxiliares'!$AB$2:$AH$27,7,FALSE),0),1)</f>
        <v>0</v>
      </c>
      <c r="G390" s="9">
        <f>VLOOKUP(E390,'Tablas auxiliares'!$H$1:$Q$28,Calculadora!$J$2+1,FALSE)*IF(VLOOKUP($A390,'Tablas auxiliares'!$B$2:$C$6,2,FALSE)-Calculadora!$K$2=0,1,0)*IF($L$2=2,IFERROR(VLOOKUP(B390,'Tablas auxiliares'!$AB$2:$AH$27,7,FALSE),0),1)</f>
        <v>7</v>
      </c>
      <c r="H390" s="9">
        <f t="shared" si="16"/>
        <v>7</v>
      </c>
    </row>
    <row r="391" spans="1:8" x14ac:dyDescent="0.25">
      <c r="A391" s="9">
        <v>2018</v>
      </c>
      <c r="B391" t="s">
        <v>28</v>
      </c>
      <c r="C391" t="s">
        <v>87</v>
      </c>
      <c r="D391" s="9">
        <v>14</v>
      </c>
      <c r="E391" s="9">
        <v>24</v>
      </c>
      <c r="F391" s="9">
        <f>VLOOKUP(D391,'Tablas auxiliares'!$H$1:$Q$28,Calculadora!$J$2+1,FALSE)*IF(VLOOKUP($A391,'Tablas auxiliares'!$B$2:$C$6,2,FALSE)-Calculadora!$K$2=0,1,0)*IF($L$2=2,IFERROR(VLOOKUP(B391,'Tablas auxiliares'!$AB$2:$AH$27,7,FALSE),0),1)</f>
        <v>0</v>
      </c>
      <c r="G391" s="9">
        <f>VLOOKUP(E391,'Tablas auxiliares'!$H$1:$Q$28,Calculadora!$J$2+1,FALSE)*IF(VLOOKUP($A391,'Tablas auxiliares'!$B$2:$C$6,2,FALSE)-Calculadora!$K$2=0,1,0)*IF($L$2=2,IFERROR(VLOOKUP(B391,'Tablas auxiliares'!$AB$2:$AH$27,7,FALSE),0),1)</f>
        <v>0</v>
      </c>
      <c r="H391" s="9">
        <f t="shared" si="16"/>
        <v>0</v>
      </c>
    </row>
    <row r="392" spans="1:8" x14ac:dyDescent="0.25">
      <c r="A392" s="9">
        <v>2018</v>
      </c>
      <c r="B392" t="s">
        <v>28</v>
      </c>
      <c r="C392" t="s">
        <v>27</v>
      </c>
      <c r="D392" s="9">
        <v>3</v>
      </c>
      <c r="E392" s="9">
        <v>11</v>
      </c>
      <c r="F392" s="9">
        <f>VLOOKUP(D392,'Tablas auxiliares'!$H$1:$Q$28,Calculadora!$J$2+1,FALSE)*IF(VLOOKUP($A392,'Tablas auxiliares'!$B$2:$C$6,2,FALSE)-Calculadora!$K$2=0,1,0)*IF($L$2=2,IFERROR(VLOOKUP(B392,'Tablas auxiliares'!$AB$2:$AH$27,7,FALSE),0),1)</f>
        <v>8</v>
      </c>
      <c r="G392" s="9">
        <f>VLOOKUP(E392,'Tablas auxiliares'!$H$1:$Q$28,Calculadora!$J$2+1,FALSE)*IF(VLOOKUP($A392,'Tablas auxiliares'!$B$2:$C$6,2,FALSE)-Calculadora!$K$2=0,1,0)*IF($L$2=2,IFERROR(VLOOKUP(B392,'Tablas auxiliares'!$AB$2:$AH$27,7,FALSE),0),1)</f>
        <v>0</v>
      </c>
      <c r="H392" s="9">
        <f t="shared" si="16"/>
        <v>8</v>
      </c>
    </row>
    <row r="393" spans="1:8" x14ac:dyDescent="0.25">
      <c r="A393" s="9">
        <v>2018</v>
      </c>
      <c r="B393" t="s">
        <v>28</v>
      </c>
      <c r="C393" t="s">
        <v>24</v>
      </c>
      <c r="D393" s="9">
        <v>23</v>
      </c>
      <c r="E393" s="9">
        <v>22</v>
      </c>
      <c r="F393" s="9">
        <f>VLOOKUP(D393,'Tablas auxiliares'!$H$1:$Q$28,Calculadora!$J$2+1,FALSE)*IF(VLOOKUP($A393,'Tablas auxiliares'!$B$2:$C$6,2,FALSE)-Calculadora!$K$2=0,1,0)*IF($L$2=2,IFERROR(VLOOKUP(B393,'Tablas auxiliares'!$AB$2:$AH$27,7,FALSE),0),1)</f>
        <v>0</v>
      </c>
      <c r="G393" s="9">
        <f>VLOOKUP(E393,'Tablas auxiliares'!$H$1:$Q$28,Calculadora!$J$2+1,FALSE)*IF(VLOOKUP($A393,'Tablas auxiliares'!$B$2:$C$6,2,FALSE)-Calculadora!$K$2=0,1,0)*IF($L$2=2,IFERROR(VLOOKUP(B393,'Tablas auxiliares'!$AB$2:$AH$27,7,FALSE),0),1)</f>
        <v>0</v>
      </c>
      <c r="H393" s="9">
        <f t="shared" si="16"/>
        <v>0</v>
      </c>
    </row>
    <row r="394" spans="1:8" x14ac:dyDescent="0.25">
      <c r="A394" s="9">
        <v>2018</v>
      </c>
      <c r="B394" t="s">
        <v>28</v>
      </c>
      <c r="C394" t="s">
        <v>88</v>
      </c>
      <c r="D394" s="9">
        <v>10</v>
      </c>
      <c r="E394" s="9">
        <v>12</v>
      </c>
      <c r="F394" s="9">
        <f>VLOOKUP(D394,'Tablas auxiliares'!$H$1:$Q$28,Calculadora!$J$2+1,FALSE)*IF(VLOOKUP($A394,'Tablas auxiliares'!$B$2:$C$6,2,FALSE)-Calculadora!$K$2=0,1,0)*IF($L$2=2,IFERROR(VLOOKUP(B394,'Tablas auxiliares'!$AB$2:$AH$27,7,FALSE),0),1)</f>
        <v>1</v>
      </c>
      <c r="G394" s="9">
        <f>VLOOKUP(E394,'Tablas auxiliares'!$H$1:$Q$28,Calculadora!$J$2+1,FALSE)*IF(VLOOKUP($A394,'Tablas auxiliares'!$B$2:$C$6,2,FALSE)-Calculadora!$K$2=0,1,0)*IF($L$2=2,IFERROR(VLOOKUP(B394,'Tablas auxiliares'!$AB$2:$AH$27,7,FALSE),0),1)</f>
        <v>0</v>
      </c>
      <c r="H394" s="9">
        <f t="shared" si="16"/>
        <v>1</v>
      </c>
    </row>
    <row r="395" spans="1:8" x14ac:dyDescent="0.25">
      <c r="A395" s="9">
        <v>2018</v>
      </c>
      <c r="B395" t="s">
        <v>28</v>
      </c>
      <c r="C395" t="s">
        <v>7</v>
      </c>
      <c r="D395" s="9">
        <v>1</v>
      </c>
      <c r="E395" s="9">
        <v>1</v>
      </c>
      <c r="F395" s="9">
        <f>VLOOKUP(D395,'Tablas auxiliares'!$H$1:$Q$28,Calculadora!$J$2+1,FALSE)*IF(VLOOKUP($A395,'Tablas auxiliares'!$B$2:$C$6,2,FALSE)-Calculadora!$K$2=0,1,0)*IF($L$2=2,IFERROR(VLOOKUP(B395,'Tablas auxiliares'!$AB$2:$AH$27,7,FALSE),0),1)</f>
        <v>12</v>
      </c>
      <c r="G395" s="9">
        <f>VLOOKUP(E395,'Tablas auxiliares'!$H$1:$Q$28,Calculadora!$J$2+1,FALSE)*IF(VLOOKUP($A395,'Tablas auxiliares'!$B$2:$C$6,2,FALSE)-Calculadora!$K$2=0,1,0)*IF($L$2=2,IFERROR(VLOOKUP(B395,'Tablas auxiliares'!$AB$2:$AH$27,7,FALSE),0),1)</f>
        <v>12</v>
      </c>
      <c r="H395" s="9">
        <f t="shared" si="16"/>
        <v>24</v>
      </c>
    </row>
    <row r="396" spans="1:8" x14ac:dyDescent="0.25">
      <c r="A396" s="9">
        <v>2018</v>
      </c>
      <c r="B396" t="s">
        <v>28</v>
      </c>
      <c r="C396" t="s">
        <v>25</v>
      </c>
      <c r="D396" s="9">
        <v>13</v>
      </c>
      <c r="E396" s="9">
        <v>2</v>
      </c>
      <c r="F396" s="9">
        <f>VLOOKUP(D396,'Tablas auxiliares'!$H$1:$Q$28,Calculadora!$J$2+1,FALSE)*IF(VLOOKUP($A396,'Tablas auxiliares'!$B$2:$C$6,2,FALSE)-Calculadora!$K$2=0,1,0)*IF($L$2=2,IFERROR(VLOOKUP(B396,'Tablas auxiliares'!$AB$2:$AH$27,7,FALSE),0),1)</f>
        <v>0</v>
      </c>
      <c r="G396" s="9">
        <f>VLOOKUP(E396,'Tablas auxiliares'!$H$1:$Q$28,Calculadora!$J$2+1,FALSE)*IF(VLOOKUP($A396,'Tablas auxiliares'!$B$2:$C$6,2,FALSE)-Calculadora!$K$2=0,1,0)*IF($L$2=2,IFERROR(VLOOKUP(B396,'Tablas auxiliares'!$AB$2:$AH$27,7,FALSE),0),1)</f>
        <v>10</v>
      </c>
      <c r="H396" s="9">
        <f t="shared" si="16"/>
        <v>10</v>
      </c>
    </row>
    <row r="397" spans="1:8" x14ac:dyDescent="0.25">
      <c r="A397" s="9">
        <v>2018</v>
      </c>
      <c r="B397" t="s">
        <v>28</v>
      </c>
      <c r="C397" t="s">
        <v>31</v>
      </c>
      <c r="D397" s="9">
        <v>17</v>
      </c>
      <c r="E397" s="9">
        <v>19</v>
      </c>
      <c r="F397" s="9">
        <f>VLOOKUP(D397,'Tablas auxiliares'!$H$1:$Q$28,Calculadora!$J$2+1,FALSE)*IF(VLOOKUP($A397,'Tablas auxiliares'!$B$2:$C$6,2,FALSE)-Calculadora!$K$2=0,1,0)*IF($L$2=2,IFERROR(VLOOKUP(B397,'Tablas auxiliares'!$AB$2:$AH$27,7,FALSE),0),1)</f>
        <v>0</v>
      </c>
      <c r="G397" s="9">
        <f>VLOOKUP(E397,'Tablas auxiliares'!$H$1:$Q$28,Calculadora!$J$2+1,FALSE)*IF(VLOOKUP($A397,'Tablas auxiliares'!$B$2:$C$6,2,FALSE)-Calculadora!$K$2=0,1,0)*IF($L$2=2,IFERROR(VLOOKUP(B397,'Tablas auxiliares'!$AB$2:$AH$27,7,FALSE),0),1)</f>
        <v>0</v>
      </c>
      <c r="H397" s="9">
        <f t="shared" si="16"/>
        <v>0</v>
      </c>
    </row>
    <row r="398" spans="1:8" x14ac:dyDescent="0.25">
      <c r="A398" s="9">
        <v>2018</v>
      </c>
      <c r="B398" t="s">
        <v>28</v>
      </c>
      <c r="C398" t="s">
        <v>66</v>
      </c>
      <c r="D398" s="9">
        <v>15</v>
      </c>
      <c r="E398" s="9">
        <v>5</v>
      </c>
      <c r="F398" s="9">
        <f>VLOOKUP(D398,'Tablas auxiliares'!$H$1:$Q$28,Calculadora!$J$2+1,FALSE)*IF(VLOOKUP($A398,'Tablas auxiliares'!$B$2:$C$6,2,FALSE)-Calculadora!$K$2=0,1,0)*IF($L$2=2,IFERROR(VLOOKUP(B398,'Tablas auxiliares'!$AB$2:$AH$27,7,FALSE),0),1)</f>
        <v>0</v>
      </c>
      <c r="G398" s="9">
        <f>VLOOKUP(E398,'Tablas auxiliares'!$H$1:$Q$28,Calculadora!$J$2+1,FALSE)*IF(VLOOKUP($A398,'Tablas auxiliares'!$B$2:$C$6,2,FALSE)-Calculadora!$K$2=0,1,0)*IF($L$2=2,IFERROR(VLOOKUP(B398,'Tablas auxiliares'!$AB$2:$AH$27,7,FALSE),0),1)</f>
        <v>6</v>
      </c>
      <c r="H398" s="9">
        <f t="shared" si="16"/>
        <v>6</v>
      </c>
    </row>
    <row r="399" spans="1:8" x14ac:dyDescent="0.25">
      <c r="A399" s="9">
        <v>2018</v>
      </c>
      <c r="B399" t="s">
        <v>28</v>
      </c>
      <c r="C399" t="s">
        <v>69</v>
      </c>
      <c r="D399" s="9">
        <v>12</v>
      </c>
      <c r="E399" s="9">
        <v>16</v>
      </c>
      <c r="F399" s="9">
        <f>VLOOKUP(D399,'Tablas auxiliares'!$H$1:$Q$28,Calculadora!$J$2+1,FALSE)*IF(VLOOKUP($A399,'Tablas auxiliares'!$B$2:$C$6,2,FALSE)-Calculadora!$K$2=0,1,0)*IF($L$2=2,IFERROR(VLOOKUP(B399,'Tablas auxiliares'!$AB$2:$AH$27,7,FALSE),0),1)</f>
        <v>0</v>
      </c>
      <c r="G399" s="9">
        <f>VLOOKUP(E399,'Tablas auxiliares'!$H$1:$Q$28,Calculadora!$J$2+1,FALSE)*IF(VLOOKUP($A399,'Tablas auxiliares'!$B$2:$C$6,2,FALSE)-Calculadora!$K$2=0,1,0)*IF($L$2=2,IFERROR(VLOOKUP(B399,'Tablas auxiliares'!$AB$2:$AH$27,7,FALSE),0),1)</f>
        <v>0</v>
      </c>
      <c r="H399" s="9">
        <f t="shared" si="16"/>
        <v>0</v>
      </c>
    </row>
    <row r="400" spans="1:8" x14ac:dyDescent="0.25">
      <c r="A400" s="9">
        <v>2018</v>
      </c>
      <c r="B400" t="s">
        <v>28</v>
      </c>
      <c r="C400" t="s">
        <v>61</v>
      </c>
      <c r="D400" s="9">
        <v>11</v>
      </c>
      <c r="E400" s="9">
        <v>3</v>
      </c>
      <c r="F400" s="9">
        <f>VLOOKUP(D400,'Tablas auxiliares'!$H$1:$Q$28,Calculadora!$J$2+1,FALSE)*IF(VLOOKUP($A400,'Tablas auxiliares'!$B$2:$C$6,2,FALSE)-Calculadora!$K$2=0,1,0)*IF($L$2=2,IFERROR(VLOOKUP(B400,'Tablas auxiliares'!$AB$2:$AH$27,7,FALSE),0),1)</f>
        <v>0</v>
      </c>
      <c r="G400" s="9">
        <f>VLOOKUP(E400,'Tablas auxiliares'!$H$1:$Q$28,Calculadora!$J$2+1,FALSE)*IF(VLOOKUP($A400,'Tablas auxiliares'!$B$2:$C$6,2,FALSE)-Calculadora!$K$2=0,1,0)*IF($L$2=2,IFERROR(VLOOKUP(B400,'Tablas auxiliares'!$AB$2:$AH$27,7,FALSE),0),1)</f>
        <v>8</v>
      </c>
      <c r="H400" s="9">
        <f t="shared" si="16"/>
        <v>8</v>
      </c>
    </row>
    <row r="401" spans="1:8" x14ac:dyDescent="0.25">
      <c r="A401" s="9">
        <v>2018</v>
      </c>
      <c r="B401" t="s">
        <v>28</v>
      </c>
      <c r="C401" t="s">
        <v>10</v>
      </c>
      <c r="D401" s="9">
        <v>25</v>
      </c>
      <c r="E401" s="9">
        <v>10</v>
      </c>
      <c r="F401" s="9">
        <f>VLOOKUP(D401,'Tablas auxiliares'!$H$1:$Q$28,Calculadora!$J$2+1,FALSE)*IF(VLOOKUP($A401,'Tablas auxiliares'!$B$2:$C$6,2,FALSE)-Calculadora!$K$2=0,1,0)*IF($L$2=2,IFERROR(VLOOKUP(B401,'Tablas auxiliares'!$AB$2:$AH$27,7,FALSE),0),1)</f>
        <v>0</v>
      </c>
      <c r="G401" s="9">
        <f>VLOOKUP(E401,'Tablas auxiliares'!$H$1:$Q$28,Calculadora!$J$2+1,FALSE)*IF(VLOOKUP($A401,'Tablas auxiliares'!$B$2:$C$6,2,FALSE)-Calculadora!$K$2=0,1,0)*IF($L$2=2,IFERROR(VLOOKUP(B401,'Tablas auxiliares'!$AB$2:$AH$27,7,FALSE),0),1)</f>
        <v>1</v>
      </c>
      <c r="H401" s="9">
        <f t="shared" si="16"/>
        <v>1</v>
      </c>
    </row>
    <row r="402" spans="1:8" x14ac:dyDescent="0.25">
      <c r="A402" s="9">
        <v>2018</v>
      </c>
      <c r="B402" t="s">
        <v>28</v>
      </c>
      <c r="C402" t="s">
        <v>89</v>
      </c>
      <c r="D402" s="9">
        <v>9</v>
      </c>
      <c r="E402" s="9">
        <v>25</v>
      </c>
      <c r="F402" s="9">
        <f>VLOOKUP(D402,'Tablas auxiliares'!$H$1:$Q$28,Calculadora!$J$2+1,FALSE)*IF(VLOOKUP($A402,'Tablas auxiliares'!$B$2:$C$6,2,FALSE)-Calculadora!$K$2=0,1,0)*IF($L$2=2,IFERROR(VLOOKUP(B402,'Tablas auxiliares'!$AB$2:$AH$27,7,FALSE),0),1)</f>
        <v>2</v>
      </c>
      <c r="G402" s="9">
        <f>VLOOKUP(E402,'Tablas auxiliares'!$H$1:$Q$28,Calculadora!$J$2+1,FALSE)*IF(VLOOKUP($A402,'Tablas auxiliares'!$B$2:$C$6,2,FALSE)-Calculadora!$K$2=0,1,0)*IF($L$2=2,IFERROR(VLOOKUP(B402,'Tablas auxiliares'!$AB$2:$AH$27,7,FALSE),0),1)</f>
        <v>0</v>
      </c>
      <c r="H402" s="9">
        <f t="shared" si="16"/>
        <v>2</v>
      </c>
    </row>
    <row r="403" spans="1:8" x14ac:dyDescent="0.25">
      <c r="A403" s="9">
        <v>2018</v>
      </c>
      <c r="B403" t="s">
        <v>28</v>
      </c>
      <c r="C403" t="s">
        <v>34</v>
      </c>
      <c r="D403" s="9">
        <v>16</v>
      </c>
      <c r="E403" s="9">
        <v>6</v>
      </c>
      <c r="F403" s="9">
        <f>VLOOKUP(D403,'Tablas auxiliares'!$H$1:$Q$28,Calculadora!$J$2+1,FALSE)*IF(VLOOKUP($A403,'Tablas auxiliares'!$B$2:$C$6,2,FALSE)-Calculadora!$K$2=0,1,0)*IF($L$2=2,IFERROR(VLOOKUP(B403,'Tablas auxiliares'!$AB$2:$AH$27,7,FALSE),0),1)</f>
        <v>0</v>
      </c>
      <c r="G403" s="9">
        <f>VLOOKUP(E403,'Tablas auxiliares'!$H$1:$Q$28,Calculadora!$J$2+1,FALSE)*IF(VLOOKUP($A403,'Tablas auxiliares'!$B$2:$C$6,2,FALSE)-Calculadora!$K$2=0,1,0)*IF($L$2=2,IFERROR(VLOOKUP(B403,'Tablas auxiliares'!$AB$2:$AH$27,7,FALSE),0),1)</f>
        <v>5</v>
      </c>
      <c r="H403" s="9">
        <f t="shared" si="16"/>
        <v>5</v>
      </c>
    </row>
    <row r="404" spans="1:8" x14ac:dyDescent="0.25">
      <c r="A404" s="9">
        <v>2018</v>
      </c>
      <c r="B404" t="s">
        <v>28</v>
      </c>
      <c r="C404" t="s">
        <v>26</v>
      </c>
      <c r="D404" s="9">
        <v>6</v>
      </c>
      <c r="E404" s="9">
        <v>18</v>
      </c>
      <c r="F404" s="9">
        <f>VLOOKUP(D404,'Tablas auxiliares'!$H$1:$Q$28,Calculadora!$J$2+1,FALSE)*IF(VLOOKUP($A404,'Tablas auxiliares'!$B$2:$C$6,2,FALSE)-Calculadora!$K$2=0,1,0)*IF($L$2=2,IFERROR(VLOOKUP(B404,'Tablas auxiliares'!$AB$2:$AH$27,7,FALSE),0),1)</f>
        <v>5</v>
      </c>
      <c r="G404" s="9">
        <f>VLOOKUP(E404,'Tablas auxiliares'!$H$1:$Q$28,Calculadora!$J$2+1,FALSE)*IF(VLOOKUP($A404,'Tablas auxiliares'!$B$2:$C$6,2,FALSE)-Calculadora!$K$2=0,1,0)*IF($L$2=2,IFERROR(VLOOKUP(B404,'Tablas auxiliares'!$AB$2:$AH$27,7,FALSE),0),1)</f>
        <v>0</v>
      </c>
      <c r="H404" s="9">
        <f t="shared" si="16"/>
        <v>5</v>
      </c>
    </row>
    <row r="405" spans="1:8" x14ac:dyDescent="0.25">
      <c r="A405" s="9">
        <v>2018</v>
      </c>
      <c r="B405" t="s">
        <v>28</v>
      </c>
      <c r="C405" t="s">
        <v>22</v>
      </c>
      <c r="D405" s="9">
        <v>5</v>
      </c>
      <c r="E405" s="9">
        <v>20</v>
      </c>
      <c r="F405" s="9">
        <f>VLOOKUP(D405,'Tablas auxiliares'!$H$1:$Q$28,Calculadora!$J$2+1,FALSE)*IF(VLOOKUP($A405,'Tablas auxiliares'!$B$2:$C$6,2,FALSE)-Calculadora!$K$2=0,1,0)*IF($L$2=2,IFERROR(VLOOKUP(B405,'Tablas auxiliares'!$AB$2:$AH$27,7,FALSE),0),1)</f>
        <v>6</v>
      </c>
      <c r="G405" s="9">
        <f>VLOOKUP(E405,'Tablas auxiliares'!$H$1:$Q$28,Calculadora!$J$2+1,FALSE)*IF(VLOOKUP($A405,'Tablas auxiliares'!$B$2:$C$6,2,FALSE)-Calculadora!$K$2=0,1,0)*IF($L$2=2,IFERROR(VLOOKUP(B405,'Tablas auxiliares'!$AB$2:$AH$27,7,FALSE),0),1)</f>
        <v>0</v>
      </c>
      <c r="H405" s="9">
        <f t="shared" si="16"/>
        <v>6</v>
      </c>
    </row>
    <row r="406" spans="1:8" x14ac:dyDescent="0.25">
      <c r="A406" s="9">
        <v>2018</v>
      </c>
      <c r="B406" t="s">
        <v>28</v>
      </c>
      <c r="C406" t="s">
        <v>36</v>
      </c>
      <c r="D406" s="9">
        <v>19</v>
      </c>
      <c r="E406" s="9">
        <v>7</v>
      </c>
      <c r="F406" s="9">
        <f>VLOOKUP(D406,'Tablas auxiliares'!$H$1:$Q$28,Calculadora!$J$2+1,FALSE)*IF(VLOOKUP($A406,'Tablas auxiliares'!$B$2:$C$6,2,FALSE)-Calculadora!$K$2=0,1,0)*IF($L$2=2,IFERROR(VLOOKUP(B406,'Tablas auxiliares'!$AB$2:$AH$27,7,FALSE),0),1)</f>
        <v>0</v>
      </c>
      <c r="G406" s="9">
        <f>VLOOKUP(E406,'Tablas auxiliares'!$H$1:$Q$28,Calculadora!$J$2+1,FALSE)*IF(VLOOKUP($A406,'Tablas auxiliares'!$B$2:$C$6,2,FALSE)-Calculadora!$K$2=0,1,0)*IF($L$2=2,IFERROR(VLOOKUP(B406,'Tablas auxiliares'!$AB$2:$AH$27,7,FALSE),0),1)</f>
        <v>4</v>
      </c>
      <c r="H406" s="9">
        <f t="shared" si="16"/>
        <v>4</v>
      </c>
    </row>
    <row r="407" spans="1:8" x14ac:dyDescent="0.25">
      <c r="A407" s="9">
        <v>2018</v>
      </c>
      <c r="B407" t="s">
        <v>28</v>
      </c>
      <c r="C407" t="s">
        <v>37</v>
      </c>
      <c r="D407" s="9">
        <v>8</v>
      </c>
      <c r="E407" s="9">
        <v>15</v>
      </c>
      <c r="F407" s="9">
        <f>VLOOKUP(D407,'Tablas auxiliares'!$H$1:$Q$28,Calculadora!$J$2+1,FALSE)*IF(VLOOKUP($A407,'Tablas auxiliares'!$B$2:$C$6,2,FALSE)-Calculadora!$K$2=0,1,0)*IF($L$2=2,IFERROR(VLOOKUP(B407,'Tablas auxiliares'!$AB$2:$AH$27,7,FALSE),0),1)</f>
        <v>3</v>
      </c>
      <c r="G407" s="9">
        <f>VLOOKUP(E407,'Tablas auxiliares'!$H$1:$Q$28,Calculadora!$J$2+1,FALSE)*IF(VLOOKUP($A407,'Tablas auxiliares'!$B$2:$C$6,2,FALSE)-Calculadora!$K$2=0,1,0)*IF($L$2=2,IFERROR(VLOOKUP(B407,'Tablas auxiliares'!$AB$2:$AH$27,7,FALSE),0),1)</f>
        <v>0</v>
      </c>
      <c r="H407" s="9">
        <f t="shared" si="16"/>
        <v>3</v>
      </c>
    </row>
    <row r="408" spans="1:8" x14ac:dyDescent="0.25">
      <c r="A408" s="9">
        <v>2018</v>
      </c>
      <c r="B408" t="s">
        <v>12</v>
      </c>
      <c r="C408" t="s">
        <v>6</v>
      </c>
      <c r="D408" s="9">
        <v>7</v>
      </c>
      <c r="E408" s="9">
        <v>23</v>
      </c>
      <c r="F408" s="9">
        <f>VLOOKUP(D408,'Tablas auxiliares'!$H$1:$Q$28,Calculadora!$J$2+1,FALSE)*IF(VLOOKUP($A408,'Tablas auxiliares'!$B$2:$C$6,2,FALSE)-Calculadora!$K$2=0,1,0)*IF($L$2=2,IFERROR(VLOOKUP(B408,'Tablas auxiliares'!$AB$2:$AH$27,7,FALSE),0),1)</f>
        <v>4</v>
      </c>
      <c r="G408" s="9">
        <f>VLOOKUP(E408,'Tablas auxiliares'!$H$1:$Q$28,Calculadora!$J$2+1,FALSE)*IF(VLOOKUP($A408,'Tablas auxiliares'!$B$2:$C$6,2,FALSE)-Calculadora!$K$2=0,1,0)*IF($L$2=2,IFERROR(VLOOKUP(B408,'Tablas auxiliares'!$AB$2:$AH$27,7,FALSE),0),1)</f>
        <v>0</v>
      </c>
      <c r="H408" s="9">
        <f t="shared" si="16"/>
        <v>4</v>
      </c>
    </row>
    <row r="409" spans="1:8" x14ac:dyDescent="0.25">
      <c r="A409" s="9">
        <v>2018</v>
      </c>
      <c r="B409" t="s">
        <v>12</v>
      </c>
      <c r="C409" t="s">
        <v>9</v>
      </c>
      <c r="D409" s="9">
        <v>23</v>
      </c>
      <c r="E409" s="9">
        <v>22</v>
      </c>
      <c r="F409" s="9">
        <f>VLOOKUP(D409,'Tablas auxiliares'!$H$1:$Q$28,Calculadora!$J$2+1,FALSE)*IF(VLOOKUP($A409,'Tablas auxiliares'!$B$2:$C$6,2,FALSE)-Calculadora!$K$2=0,1,0)*IF($L$2=2,IFERROR(VLOOKUP(B409,'Tablas auxiliares'!$AB$2:$AH$27,7,FALSE),0),1)</f>
        <v>0</v>
      </c>
      <c r="G409" s="9">
        <f>VLOOKUP(E409,'Tablas auxiliares'!$H$1:$Q$28,Calculadora!$J$2+1,FALSE)*IF(VLOOKUP($A409,'Tablas auxiliares'!$B$2:$C$6,2,FALSE)-Calculadora!$K$2=0,1,0)*IF($L$2=2,IFERROR(VLOOKUP(B409,'Tablas auxiliares'!$AB$2:$AH$27,7,FALSE),0),1)</f>
        <v>0</v>
      </c>
      <c r="H409" s="9">
        <f t="shared" si="16"/>
        <v>0</v>
      </c>
    </row>
    <row r="410" spans="1:8" x14ac:dyDescent="0.25">
      <c r="A410" s="9">
        <v>2018</v>
      </c>
      <c r="B410" t="s">
        <v>12</v>
      </c>
      <c r="C410" t="s">
        <v>13</v>
      </c>
      <c r="D410" s="9">
        <v>3</v>
      </c>
      <c r="E410" s="9">
        <v>10</v>
      </c>
      <c r="F410" s="9">
        <f>VLOOKUP(D410,'Tablas auxiliares'!$H$1:$Q$28,Calculadora!$J$2+1,FALSE)*IF(VLOOKUP($A410,'Tablas auxiliares'!$B$2:$C$6,2,FALSE)-Calculadora!$K$2=0,1,0)*IF($L$2=2,IFERROR(VLOOKUP(B410,'Tablas auxiliares'!$AB$2:$AH$27,7,FALSE),0),1)</f>
        <v>8</v>
      </c>
      <c r="G410" s="9">
        <f>VLOOKUP(E410,'Tablas auxiliares'!$H$1:$Q$28,Calculadora!$J$2+1,FALSE)*IF(VLOOKUP($A410,'Tablas auxiliares'!$B$2:$C$6,2,FALSE)-Calculadora!$K$2=0,1,0)*IF($L$2=2,IFERROR(VLOOKUP(B410,'Tablas auxiliares'!$AB$2:$AH$27,7,FALSE),0),1)</f>
        <v>1</v>
      </c>
      <c r="H410" s="9">
        <f t="shared" si="16"/>
        <v>9</v>
      </c>
    </row>
    <row r="411" spans="1:8" x14ac:dyDescent="0.25">
      <c r="A411" s="9">
        <v>2018</v>
      </c>
      <c r="B411" t="s">
        <v>12</v>
      </c>
      <c r="C411" t="s">
        <v>8</v>
      </c>
      <c r="D411" s="9">
        <v>5</v>
      </c>
      <c r="E411" s="9">
        <v>16</v>
      </c>
      <c r="F411" s="9">
        <f>VLOOKUP(D411,'Tablas auxiliares'!$H$1:$Q$28,Calculadora!$J$2+1,FALSE)*IF(VLOOKUP($A411,'Tablas auxiliares'!$B$2:$C$6,2,FALSE)-Calculadora!$K$2=0,1,0)*IF($L$2=2,IFERROR(VLOOKUP(B411,'Tablas auxiliares'!$AB$2:$AH$27,7,FALSE),0),1)</f>
        <v>6</v>
      </c>
      <c r="G411" s="9">
        <f>VLOOKUP(E411,'Tablas auxiliares'!$H$1:$Q$28,Calculadora!$J$2+1,FALSE)*IF(VLOOKUP($A411,'Tablas auxiliares'!$B$2:$C$6,2,FALSE)-Calculadora!$K$2=0,1,0)*IF($L$2=2,IFERROR(VLOOKUP(B411,'Tablas auxiliares'!$AB$2:$AH$27,7,FALSE),0),1)</f>
        <v>0</v>
      </c>
      <c r="H411" s="9">
        <f t="shared" si="16"/>
        <v>6</v>
      </c>
    </row>
    <row r="412" spans="1:8" x14ac:dyDescent="0.25">
      <c r="A412" s="9">
        <v>2018</v>
      </c>
      <c r="B412" t="s">
        <v>12</v>
      </c>
      <c r="C412" t="s">
        <v>30</v>
      </c>
      <c r="D412" s="9">
        <v>25</v>
      </c>
      <c r="E412" s="9">
        <v>2</v>
      </c>
      <c r="F412" s="9">
        <f>VLOOKUP(D412,'Tablas auxiliares'!$H$1:$Q$28,Calculadora!$J$2+1,FALSE)*IF(VLOOKUP($A412,'Tablas auxiliares'!$B$2:$C$6,2,FALSE)-Calculadora!$K$2=0,1,0)*IF($L$2=2,IFERROR(VLOOKUP(B412,'Tablas auxiliares'!$AB$2:$AH$27,7,FALSE),0),1)</f>
        <v>0</v>
      </c>
      <c r="G412" s="9">
        <f>VLOOKUP(E412,'Tablas auxiliares'!$H$1:$Q$28,Calculadora!$J$2+1,FALSE)*IF(VLOOKUP($A412,'Tablas auxiliares'!$B$2:$C$6,2,FALSE)-Calculadora!$K$2=0,1,0)*IF($L$2=2,IFERROR(VLOOKUP(B412,'Tablas auxiliares'!$AB$2:$AH$27,7,FALSE),0),1)</f>
        <v>10</v>
      </c>
      <c r="H412" s="9">
        <f t="shared" si="16"/>
        <v>10</v>
      </c>
    </row>
    <row r="413" spans="1:8" x14ac:dyDescent="0.25">
      <c r="A413" s="9">
        <v>2018</v>
      </c>
      <c r="B413" t="s">
        <v>12</v>
      </c>
      <c r="C413" t="s">
        <v>21</v>
      </c>
      <c r="D413" s="9">
        <v>21</v>
      </c>
      <c r="E413" s="9">
        <v>11</v>
      </c>
      <c r="F413" s="9">
        <f>VLOOKUP(D413,'Tablas auxiliares'!$H$1:$Q$28,Calculadora!$J$2+1,FALSE)*IF(VLOOKUP($A413,'Tablas auxiliares'!$B$2:$C$6,2,FALSE)-Calculadora!$K$2=0,1,0)*IF($L$2=2,IFERROR(VLOOKUP(B413,'Tablas auxiliares'!$AB$2:$AH$27,7,FALSE),0),1)</f>
        <v>0</v>
      </c>
      <c r="G413" s="9">
        <f>VLOOKUP(E413,'Tablas auxiliares'!$H$1:$Q$28,Calculadora!$J$2+1,FALSE)*IF(VLOOKUP($A413,'Tablas auxiliares'!$B$2:$C$6,2,FALSE)-Calculadora!$K$2=0,1,0)*IF($L$2=2,IFERROR(VLOOKUP(B413,'Tablas auxiliares'!$AB$2:$AH$27,7,FALSE),0),1)</f>
        <v>0</v>
      </c>
      <c r="H413" s="9">
        <f t="shared" si="16"/>
        <v>0</v>
      </c>
    </row>
    <row r="414" spans="1:8" x14ac:dyDescent="0.25">
      <c r="A414" s="9">
        <v>2018</v>
      </c>
      <c r="B414" t="s">
        <v>12</v>
      </c>
      <c r="C414" t="s">
        <v>67</v>
      </c>
      <c r="D414" s="9">
        <v>10</v>
      </c>
      <c r="E414" s="9">
        <v>9</v>
      </c>
      <c r="F414" s="9">
        <f>VLOOKUP(D414,'Tablas auxiliares'!$H$1:$Q$28,Calculadora!$J$2+1,FALSE)*IF(VLOOKUP($A414,'Tablas auxiliares'!$B$2:$C$6,2,FALSE)-Calculadora!$K$2=0,1,0)*IF($L$2=2,IFERROR(VLOOKUP(B414,'Tablas auxiliares'!$AB$2:$AH$27,7,FALSE),0),1)</f>
        <v>1</v>
      </c>
      <c r="G414" s="9">
        <f>VLOOKUP(E414,'Tablas auxiliares'!$H$1:$Q$28,Calculadora!$J$2+1,FALSE)*IF(VLOOKUP($A414,'Tablas auxiliares'!$B$2:$C$6,2,FALSE)-Calculadora!$K$2=0,1,0)*IF($L$2=2,IFERROR(VLOOKUP(B414,'Tablas auxiliares'!$AB$2:$AH$27,7,FALSE),0),1)</f>
        <v>2</v>
      </c>
      <c r="H414" s="9">
        <f t="shared" si="16"/>
        <v>3</v>
      </c>
    </row>
    <row r="415" spans="1:8" x14ac:dyDescent="0.25">
      <c r="A415" s="9">
        <v>2018</v>
      </c>
      <c r="B415" t="s">
        <v>12</v>
      </c>
      <c r="C415" t="s">
        <v>16</v>
      </c>
      <c r="D415" s="9">
        <v>2</v>
      </c>
      <c r="E415" s="9">
        <v>5</v>
      </c>
      <c r="F415" s="9">
        <f>VLOOKUP(D415,'Tablas auxiliares'!$H$1:$Q$28,Calculadora!$J$2+1,FALSE)*IF(VLOOKUP($A415,'Tablas auxiliares'!$B$2:$C$6,2,FALSE)-Calculadora!$K$2=0,1,0)*IF($L$2=2,IFERROR(VLOOKUP(B415,'Tablas auxiliares'!$AB$2:$AH$27,7,FALSE),0),1)</f>
        <v>10</v>
      </c>
      <c r="G415" s="9">
        <f>VLOOKUP(E415,'Tablas auxiliares'!$H$1:$Q$28,Calculadora!$J$2+1,FALSE)*IF(VLOOKUP($A415,'Tablas auxiliares'!$B$2:$C$6,2,FALSE)-Calculadora!$K$2=0,1,0)*IF($L$2=2,IFERROR(VLOOKUP(B415,'Tablas auxiliares'!$AB$2:$AH$27,7,FALSE),0),1)</f>
        <v>6</v>
      </c>
      <c r="H415" s="9">
        <f t="shared" si="16"/>
        <v>16</v>
      </c>
    </row>
    <row r="416" spans="1:8" x14ac:dyDescent="0.25">
      <c r="A416" s="9">
        <v>2018</v>
      </c>
      <c r="B416" t="s">
        <v>12</v>
      </c>
      <c r="C416" t="s">
        <v>87</v>
      </c>
      <c r="D416" s="9">
        <v>18</v>
      </c>
      <c r="E416" s="9">
        <v>17</v>
      </c>
      <c r="F416" s="9">
        <f>VLOOKUP(D416,'Tablas auxiliares'!$H$1:$Q$28,Calculadora!$J$2+1,FALSE)*IF(VLOOKUP($A416,'Tablas auxiliares'!$B$2:$C$6,2,FALSE)-Calculadora!$K$2=0,1,0)*IF($L$2=2,IFERROR(VLOOKUP(B416,'Tablas auxiliares'!$AB$2:$AH$27,7,FALSE),0),1)</f>
        <v>0</v>
      </c>
      <c r="G416" s="9">
        <f>VLOOKUP(E416,'Tablas auxiliares'!$H$1:$Q$28,Calculadora!$J$2+1,FALSE)*IF(VLOOKUP($A416,'Tablas auxiliares'!$B$2:$C$6,2,FALSE)-Calculadora!$K$2=0,1,0)*IF($L$2=2,IFERROR(VLOOKUP(B416,'Tablas auxiliares'!$AB$2:$AH$27,7,FALSE),0),1)</f>
        <v>0</v>
      </c>
      <c r="H416" s="9">
        <f t="shared" si="16"/>
        <v>0</v>
      </c>
    </row>
    <row r="417" spans="1:8" x14ac:dyDescent="0.25">
      <c r="A417" s="9">
        <v>2018</v>
      </c>
      <c r="B417" t="s">
        <v>12</v>
      </c>
      <c r="C417" t="s">
        <v>28</v>
      </c>
      <c r="D417" s="9">
        <v>14</v>
      </c>
      <c r="E417" s="9">
        <v>7</v>
      </c>
      <c r="F417" s="9">
        <f>VLOOKUP(D417,'Tablas auxiliares'!$H$1:$Q$28,Calculadora!$J$2+1,FALSE)*IF(VLOOKUP($A417,'Tablas auxiliares'!$B$2:$C$6,2,FALSE)-Calculadora!$K$2=0,1,0)*IF($L$2=2,IFERROR(VLOOKUP(B417,'Tablas auxiliares'!$AB$2:$AH$27,7,FALSE),0),1)</f>
        <v>0</v>
      </c>
      <c r="G417" s="9">
        <f>VLOOKUP(E417,'Tablas auxiliares'!$H$1:$Q$28,Calculadora!$J$2+1,FALSE)*IF(VLOOKUP($A417,'Tablas auxiliares'!$B$2:$C$6,2,FALSE)-Calculadora!$K$2=0,1,0)*IF($L$2=2,IFERROR(VLOOKUP(B417,'Tablas auxiliares'!$AB$2:$AH$27,7,FALSE),0),1)</f>
        <v>4</v>
      </c>
      <c r="H417" s="9">
        <f t="shared" si="16"/>
        <v>4</v>
      </c>
    </row>
    <row r="418" spans="1:8" x14ac:dyDescent="0.25">
      <c r="A418" s="9">
        <v>2018</v>
      </c>
      <c r="B418" t="s">
        <v>12</v>
      </c>
      <c r="C418" t="s">
        <v>27</v>
      </c>
      <c r="D418" s="9">
        <v>4</v>
      </c>
      <c r="E418" s="9">
        <v>13</v>
      </c>
      <c r="F418" s="9">
        <f>VLOOKUP(D418,'Tablas auxiliares'!$H$1:$Q$28,Calculadora!$J$2+1,FALSE)*IF(VLOOKUP($A418,'Tablas auxiliares'!$B$2:$C$6,2,FALSE)-Calculadora!$K$2=0,1,0)*IF($L$2=2,IFERROR(VLOOKUP(B418,'Tablas auxiliares'!$AB$2:$AH$27,7,FALSE),0),1)</f>
        <v>7</v>
      </c>
      <c r="G418" s="9">
        <f>VLOOKUP(E418,'Tablas auxiliares'!$H$1:$Q$28,Calculadora!$J$2+1,FALSE)*IF(VLOOKUP($A418,'Tablas auxiliares'!$B$2:$C$6,2,FALSE)-Calculadora!$K$2=0,1,0)*IF($L$2=2,IFERROR(VLOOKUP(B418,'Tablas auxiliares'!$AB$2:$AH$27,7,FALSE),0),1)</f>
        <v>0</v>
      </c>
      <c r="H418" s="9">
        <f t="shared" si="16"/>
        <v>7</v>
      </c>
    </row>
    <row r="419" spans="1:8" x14ac:dyDescent="0.25">
      <c r="A419" s="9">
        <v>2018</v>
      </c>
      <c r="B419" t="s">
        <v>12</v>
      </c>
      <c r="C419" t="s">
        <v>24</v>
      </c>
      <c r="D419" s="9">
        <v>11</v>
      </c>
      <c r="E419" s="9">
        <v>14</v>
      </c>
      <c r="F419" s="9">
        <f>VLOOKUP(D419,'Tablas auxiliares'!$H$1:$Q$28,Calculadora!$J$2+1,FALSE)*IF(VLOOKUP($A419,'Tablas auxiliares'!$B$2:$C$6,2,FALSE)-Calculadora!$K$2=0,1,0)*IF($L$2=2,IFERROR(VLOOKUP(B419,'Tablas auxiliares'!$AB$2:$AH$27,7,FALSE),0),1)</f>
        <v>0</v>
      </c>
      <c r="G419" s="9">
        <f>VLOOKUP(E419,'Tablas auxiliares'!$H$1:$Q$28,Calculadora!$J$2+1,FALSE)*IF(VLOOKUP($A419,'Tablas auxiliares'!$B$2:$C$6,2,FALSE)-Calculadora!$K$2=0,1,0)*IF($L$2=2,IFERROR(VLOOKUP(B419,'Tablas auxiliares'!$AB$2:$AH$27,7,FALSE),0),1)</f>
        <v>0</v>
      </c>
      <c r="H419" s="9">
        <f t="shared" si="16"/>
        <v>0</v>
      </c>
    </row>
    <row r="420" spans="1:8" x14ac:dyDescent="0.25">
      <c r="A420" s="9">
        <v>2018</v>
      </c>
      <c r="B420" t="s">
        <v>12</v>
      </c>
      <c r="C420" t="s">
        <v>88</v>
      </c>
      <c r="D420" s="9">
        <v>13</v>
      </c>
      <c r="E420" s="9">
        <v>20</v>
      </c>
      <c r="F420" s="9">
        <f>VLOOKUP(D420,'Tablas auxiliares'!$H$1:$Q$28,Calculadora!$J$2+1,FALSE)*IF(VLOOKUP($A420,'Tablas auxiliares'!$B$2:$C$6,2,FALSE)-Calculadora!$K$2=0,1,0)*IF($L$2=2,IFERROR(VLOOKUP(B420,'Tablas auxiliares'!$AB$2:$AH$27,7,FALSE),0),1)</f>
        <v>0</v>
      </c>
      <c r="G420" s="9">
        <f>VLOOKUP(E420,'Tablas auxiliares'!$H$1:$Q$28,Calculadora!$J$2+1,FALSE)*IF(VLOOKUP($A420,'Tablas auxiliares'!$B$2:$C$6,2,FALSE)-Calculadora!$K$2=0,1,0)*IF($L$2=2,IFERROR(VLOOKUP(B420,'Tablas auxiliares'!$AB$2:$AH$27,7,FALSE),0),1)</f>
        <v>0</v>
      </c>
      <c r="H420" s="9">
        <f t="shared" si="16"/>
        <v>0</v>
      </c>
    </row>
    <row r="421" spans="1:8" x14ac:dyDescent="0.25">
      <c r="A421" s="9">
        <v>2018</v>
      </c>
      <c r="B421" t="s">
        <v>12</v>
      </c>
      <c r="C421" t="s">
        <v>7</v>
      </c>
      <c r="D421" s="9">
        <v>8</v>
      </c>
      <c r="E421" s="9">
        <v>1</v>
      </c>
      <c r="F421" s="9">
        <f>VLOOKUP(D421,'Tablas auxiliares'!$H$1:$Q$28,Calculadora!$J$2+1,FALSE)*IF(VLOOKUP($A421,'Tablas auxiliares'!$B$2:$C$6,2,FALSE)-Calculadora!$K$2=0,1,0)*IF($L$2=2,IFERROR(VLOOKUP(B421,'Tablas auxiliares'!$AB$2:$AH$27,7,FALSE),0),1)</f>
        <v>3</v>
      </c>
      <c r="G421" s="9">
        <f>VLOOKUP(E421,'Tablas auxiliares'!$H$1:$Q$28,Calculadora!$J$2+1,FALSE)*IF(VLOOKUP($A421,'Tablas auxiliares'!$B$2:$C$6,2,FALSE)-Calculadora!$K$2=0,1,0)*IF($L$2=2,IFERROR(VLOOKUP(B421,'Tablas auxiliares'!$AB$2:$AH$27,7,FALSE),0),1)</f>
        <v>12</v>
      </c>
      <c r="H421" s="9">
        <f t="shared" si="16"/>
        <v>15</v>
      </c>
    </row>
    <row r="422" spans="1:8" x14ac:dyDescent="0.25">
      <c r="A422" s="9">
        <v>2018</v>
      </c>
      <c r="B422" t="s">
        <v>12</v>
      </c>
      <c r="C422" t="s">
        <v>25</v>
      </c>
      <c r="D422" s="9">
        <v>12</v>
      </c>
      <c r="E422" s="9">
        <v>6</v>
      </c>
      <c r="F422" s="9">
        <f>VLOOKUP(D422,'Tablas auxiliares'!$H$1:$Q$28,Calculadora!$J$2+1,FALSE)*IF(VLOOKUP($A422,'Tablas auxiliares'!$B$2:$C$6,2,FALSE)-Calculadora!$K$2=0,1,0)*IF($L$2=2,IFERROR(VLOOKUP(B422,'Tablas auxiliares'!$AB$2:$AH$27,7,FALSE),0),1)</f>
        <v>0</v>
      </c>
      <c r="G422" s="9">
        <f>VLOOKUP(E422,'Tablas auxiliares'!$H$1:$Q$28,Calculadora!$J$2+1,FALSE)*IF(VLOOKUP($A422,'Tablas auxiliares'!$B$2:$C$6,2,FALSE)-Calculadora!$K$2=0,1,0)*IF($L$2=2,IFERROR(VLOOKUP(B422,'Tablas auxiliares'!$AB$2:$AH$27,7,FALSE),0),1)</f>
        <v>5</v>
      </c>
      <c r="H422" s="9">
        <f t="shared" si="16"/>
        <v>5</v>
      </c>
    </row>
    <row r="423" spans="1:8" x14ac:dyDescent="0.25">
      <c r="A423" s="9">
        <v>2018</v>
      </c>
      <c r="B423" t="s">
        <v>12</v>
      </c>
      <c r="C423" t="s">
        <v>31</v>
      </c>
      <c r="D423" s="9">
        <v>9</v>
      </c>
      <c r="E423" s="9">
        <v>4</v>
      </c>
      <c r="F423" s="9">
        <f>VLOOKUP(D423,'Tablas auxiliares'!$H$1:$Q$28,Calculadora!$J$2+1,FALSE)*IF(VLOOKUP($A423,'Tablas auxiliares'!$B$2:$C$6,2,FALSE)-Calculadora!$K$2=0,1,0)*IF($L$2=2,IFERROR(VLOOKUP(B423,'Tablas auxiliares'!$AB$2:$AH$27,7,FALSE),0),1)</f>
        <v>2</v>
      </c>
      <c r="G423" s="9">
        <f>VLOOKUP(E423,'Tablas auxiliares'!$H$1:$Q$28,Calculadora!$J$2+1,FALSE)*IF(VLOOKUP($A423,'Tablas auxiliares'!$B$2:$C$6,2,FALSE)-Calculadora!$K$2=0,1,0)*IF($L$2=2,IFERROR(VLOOKUP(B423,'Tablas auxiliares'!$AB$2:$AH$27,7,FALSE),0),1)</f>
        <v>7</v>
      </c>
      <c r="H423" s="9">
        <f t="shared" si="16"/>
        <v>9</v>
      </c>
    </row>
    <row r="424" spans="1:8" x14ac:dyDescent="0.25">
      <c r="A424" s="9">
        <v>2018</v>
      </c>
      <c r="B424" t="s">
        <v>12</v>
      </c>
      <c r="C424" t="s">
        <v>66</v>
      </c>
      <c r="D424" s="9">
        <v>26</v>
      </c>
      <c r="E424" s="9">
        <v>8</v>
      </c>
      <c r="F424" s="9">
        <f>VLOOKUP(D424,'Tablas auxiliares'!$H$1:$Q$28,Calculadora!$J$2+1,FALSE)*IF(VLOOKUP($A424,'Tablas auxiliares'!$B$2:$C$6,2,FALSE)-Calculadora!$K$2=0,1,0)*IF($L$2=2,IFERROR(VLOOKUP(B424,'Tablas auxiliares'!$AB$2:$AH$27,7,FALSE),0),1)</f>
        <v>0</v>
      </c>
      <c r="G424" s="9">
        <f>VLOOKUP(E424,'Tablas auxiliares'!$H$1:$Q$28,Calculadora!$J$2+1,FALSE)*IF(VLOOKUP($A424,'Tablas auxiliares'!$B$2:$C$6,2,FALSE)-Calculadora!$K$2=0,1,0)*IF($L$2=2,IFERROR(VLOOKUP(B424,'Tablas auxiliares'!$AB$2:$AH$27,7,FALSE),0),1)</f>
        <v>3</v>
      </c>
      <c r="H424" s="9">
        <f t="shared" si="16"/>
        <v>3</v>
      </c>
    </row>
    <row r="425" spans="1:8" x14ac:dyDescent="0.25">
      <c r="A425" s="9">
        <v>2018</v>
      </c>
      <c r="B425" t="s">
        <v>12</v>
      </c>
      <c r="C425" t="s">
        <v>69</v>
      </c>
      <c r="D425" s="9">
        <v>16</v>
      </c>
      <c r="E425" s="9">
        <v>12</v>
      </c>
      <c r="F425" s="9">
        <f>VLOOKUP(D425,'Tablas auxiliares'!$H$1:$Q$28,Calculadora!$J$2+1,FALSE)*IF(VLOOKUP($A425,'Tablas auxiliares'!$B$2:$C$6,2,FALSE)-Calculadora!$K$2=0,1,0)*IF($L$2=2,IFERROR(VLOOKUP(B425,'Tablas auxiliares'!$AB$2:$AH$27,7,FALSE),0),1)</f>
        <v>0</v>
      </c>
      <c r="G425" s="9">
        <f>VLOOKUP(E425,'Tablas auxiliares'!$H$1:$Q$28,Calculadora!$J$2+1,FALSE)*IF(VLOOKUP($A425,'Tablas auxiliares'!$B$2:$C$6,2,FALSE)-Calculadora!$K$2=0,1,0)*IF($L$2=2,IFERROR(VLOOKUP(B425,'Tablas auxiliares'!$AB$2:$AH$27,7,FALSE),0),1)</f>
        <v>0</v>
      </c>
      <c r="H425" s="9">
        <f t="shared" si="16"/>
        <v>0</v>
      </c>
    </row>
    <row r="426" spans="1:8" x14ac:dyDescent="0.25">
      <c r="A426" s="9">
        <v>2018</v>
      </c>
      <c r="B426" t="s">
        <v>12</v>
      </c>
      <c r="C426" t="s">
        <v>61</v>
      </c>
      <c r="D426" s="9">
        <v>24</v>
      </c>
      <c r="E426" s="9">
        <v>26</v>
      </c>
      <c r="F426" s="9">
        <f>VLOOKUP(D426,'Tablas auxiliares'!$H$1:$Q$28,Calculadora!$J$2+1,FALSE)*IF(VLOOKUP($A426,'Tablas auxiliares'!$B$2:$C$6,2,FALSE)-Calculadora!$K$2=0,1,0)*IF($L$2=2,IFERROR(VLOOKUP(B426,'Tablas auxiliares'!$AB$2:$AH$27,7,FALSE),0),1)</f>
        <v>0</v>
      </c>
      <c r="G426" s="9">
        <f>VLOOKUP(E426,'Tablas auxiliares'!$H$1:$Q$28,Calculadora!$J$2+1,FALSE)*IF(VLOOKUP($A426,'Tablas auxiliares'!$B$2:$C$6,2,FALSE)-Calculadora!$K$2=0,1,0)*IF($L$2=2,IFERROR(VLOOKUP(B426,'Tablas auxiliares'!$AB$2:$AH$27,7,FALSE),0),1)</f>
        <v>0</v>
      </c>
      <c r="H426" s="9">
        <f t="shared" si="16"/>
        <v>0</v>
      </c>
    </row>
    <row r="427" spans="1:8" x14ac:dyDescent="0.25">
      <c r="A427" s="9">
        <v>2018</v>
      </c>
      <c r="B427" t="s">
        <v>12</v>
      </c>
      <c r="C427" t="s">
        <v>10</v>
      </c>
      <c r="D427" s="9">
        <v>22</v>
      </c>
      <c r="E427" s="9">
        <v>21</v>
      </c>
      <c r="F427" s="9">
        <f>VLOOKUP(D427,'Tablas auxiliares'!$H$1:$Q$28,Calculadora!$J$2+1,FALSE)*IF(VLOOKUP($A427,'Tablas auxiliares'!$B$2:$C$6,2,FALSE)-Calculadora!$K$2=0,1,0)*IF($L$2=2,IFERROR(VLOOKUP(B427,'Tablas auxiliares'!$AB$2:$AH$27,7,FALSE),0),1)</f>
        <v>0</v>
      </c>
      <c r="G427" s="9">
        <f>VLOOKUP(E427,'Tablas auxiliares'!$H$1:$Q$28,Calculadora!$J$2+1,FALSE)*IF(VLOOKUP($A427,'Tablas auxiliares'!$B$2:$C$6,2,FALSE)-Calculadora!$K$2=0,1,0)*IF($L$2=2,IFERROR(VLOOKUP(B427,'Tablas auxiliares'!$AB$2:$AH$27,7,FALSE),0),1)</f>
        <v>0</v>
      </c>
      <c r="H427" s="9">
        <f t="shared" si="16"/>
        <v>0</v>
      </c>
    </row>
    <row r="428" spans="1:8" x14ac:dyDescent="0.25">
      <c r="A428" s="9">
        <v>2018</v>
      </c>
      <c r="B428" t="s">
        <v>12</v>
      </c>
      <c r="C428" t="s">
        <v>89</v>
      </c>
      <c r="D428" s="9">
        <v>17</v>
      </c>
      <c r="E428" s="9">
        <v>25</v>
      </c>
      <c r="F428" s="9">
        <f>VLOOKUP(D428,'Tablas auxiliares'!$H$1:$Q$28,Calculadora!$J$2+1,FALSE)*IF(VLOOKUP($A428,'Tablas auxiliares'!$B$2:$C$6,2,FALSE)-Calculadora!$K$2=0,1,0)*IF($L$2=2,IFERROR(VLOOKUP(B428,'Tablas auxiliares'!$AB$2:$AH$27,7,FALSE),0),1)</f>
        <v>0</v>
      </c>
      <c r="G428" s="9">
        <f>VLOOKUP(E428,'Tablas auxiliares'!$H$1:$Q$28,Calculadora!$J$2+1,FALSE)*IF(VLOOKUP($A428,'Tablas auxiliares'!$B$2:$C$6,2,FALSE)-Calculadora!$K$2=0,1,0)*IF($L$2=2,IFERROR(VLOOKUP(B428,'Tablas auxiliares'!$AB$2:$AH$27,7,FALSE),0),1)</f>
        <v>0</v>
      </c>
      <c r="H428" s="9">
        <f t="shared" si="16"/>
        <v>0</v>
      </c>
    </row>
    <row r="429" spans="1:8" x14ac:dyDescent="0.25">
      <c r="A429" s="9">
        <v>2018</v>
      </c>
      <c r="B429" t="s">
        <v>12</v>
      </c>
      <c r="C429" t="s">
        <v>34</v>
      </c>
      <c r="D429" s="9">
        <v>15</v>
      </c>
      <c r="E429" s="9">
        <v>24</v>
      </c>
      <c r="F429" s="9">
        <f>VLOOKUP(D429,'Tablas auxiliares'!$H$1:$Q$28,Calculadora!$J$2+1,FALSE)*IF(VLOOKUP($A429,'Tablas auxiliares'!$B$2:$C$6,2,FALSE)-Calculadora!$K$2=0,1,0)*IF($L$2=2,IFERROR(VLOOKUP(B429,'Tablas auxiliares'!$AB$2:$AH$27,7,FALSE),0),1)</f>
        <v>0</v>
      </c>
      <c r="G429" s="9">
        <f>VLOOKUP(E429,'Tablas auxiliares'!$H$1:$Q$28,Calculadora!$J$2+1,FALSE)*IF(VLOOKUP($A429,'Tablas auxiliares'!$B$2:$C$6,2,FALSE)-Calculadora!$K$2=0,1,0)*IF($L$2=2,IFERROR(VLOOKUP(B429,'Tablas auxiliares'!$AB$2:$AH$27,7,FALSE),0),1)</f>
        <v>0</v>
      </c>
      <c r="H429" s="9">
        <f t="shared" si="16"/>
        <v>0</v>
      </c>
    </row>
    <row r="430" spans="1:8" x14ac:dyDescent="0.25">
      <c r="A430" s="9">
        <v>2018</v>
      </c>
      <c r="B430" t="s">
        <v>12</v>
      </c>
      <c r="C430" t="s">
        <v>26</v>
      </c>
      <c r="D430" s="9">
        <v>1</v>
      </c>
      <c r="E430" s="9">
        <v>15</v>
      </c>
      <c r="F430" s="9">
        <f>VLOOKUP(D430,'Tablas auxiliares'!$H$1:$Q$28,Calculadora!$J$2+1,FALSE)*IF(VLOOKUP($A430,'Tablas auxiliares'!$B$2:$C$6,2,FALSE)-Calculadora!$K$2=0,1,0)*IF($L$2=2,IFERROR(VLOOKUP(B430,'Tablas auxiliares'!$AB$2:$AH$27,7,FALSE),0),1)</f>
        <v>12</v>
      </c>
      <c r="G430" s="9">
        <f>VLOOKUP(E430,'Tablas auxiliares'!$H$1:$Q$28,Calculadora!$J$2+1,FALSE)*IF(VLOOKUP($A430,'Tablas auxiliares'!$B$2:$C$6,2,FALSE)-Calculadora!$K$2=0,1,0)*IF($L$2=2,IFERROR(VLOOKUP(B430,'Tablas auxiliares'!$AB$2:$AH$27,7,FALSE),0),1)</f>
        <v>0</v>
      </c>
      <c r="H430" s="9">
        <f t="shared" si="16"/>
        <v>12</v>
      </c>
    </row>
    <row r="431" spans="1:8" x14ac:dyDescent="0.25">
      <c r="A431" s="9">
        <v>2018</v>
      </c>
      <c r="B431" t="s">
        <v>12</v>
      </c>
      <c r="C431" t="s">
        <v>22</v>
      </c>
      <c r="D431" s="9">
        <v>6</v>
      </c>
      <c r="E431" s="9">
        <v>18</v>
      </c>
      <c r="F431" s="9">
        <f>VLOOKUP(D431,'Tablas auxiliares'!$H$1:$Q$28,Calculadora!$J$2+1,FALSE)*IF(VLOOKUP($A431,'Tablas auxiliares'!$B$2:$C$6,2,FALSE)-Calculadora!$K$2=0,1,0)*IF($L$2=2,IFERROR(VLOOKUP(B431,'Tablas auxiliares'!$AB$2:$AH$27,7,FALSE),0),1)</f>
        <v>5</v>
      </c>
      <c r="G431" s="9">
        <f>VLOOKUP(E431,'Tablas auxiliares'!$H$1:$Q$28,Calculadora!$J$2+1,FALSE)*IF(VLOOKUP($A431,'Tablas auxiliares'!$B$2:$C$6,2,FALSE)-Calculadora!$K$2=0,1,0)*IF($L$2=2,IFERROR(VLOOKUP(B431,'Tablas auxiliares'!$AB$2:$AH$27,7,FALSE),0),1)</f>
        <v>0</v>
      </c>
      <c r="H431" s="9">
        <f t="shared" si="16"/>
        <v>5</v>
      </c>
    </row>
    <row r="432" spans="1:8" x14ac:dyDescent="0.25">
      <c r="A432" s="9">
        <v>2018</v>
      </c>
      <c r="B432" t="s">
        <v>12</v>
      </c>
      <c r="C432" t="s">
        <v>36</v>
      </c>
      <c r="D432" s="9">
        <v>20</v>
      </c>
      <c r="E432" s="9">
        <v>3</v>
      </c>
      <c r="F432" s="9">
        <f>VLOOKUP(D432,'Tablas auxiliares'!$H$1:$Q$28,Calculadora!$J$2+1,FALSE)*IF(VLOOKUP($A432,'Tablas auxiliares'!$B$2:$C$6,2,FALSE)-Calculadora!$K$2=0,1,0)*IF($L$2=2,IFERROR(VLOOKUP(B432,'Tablas auxiliares'!$AB$2:$AH$27,7,FALSE),0),1)</f>
        <v>0</v>
      </c>
      <c r="G432" s="9">
        <f>VLOOKUP(E432,'Tablas auxiliares'!$H$1:$Q$28,Calculadora!$J$2+1,FALSE)*IF(VLOOKUP($A432,'Tablas auxiliares'!$B$2:$C$6,2,FALSE)-Calculadora!$K$2=0,1,0)*IF($L$2=2,IFERROR(VLOOKUP(B432,'Tablas auxiliares'!$AB$2:$AH$27,7,FALSE),0),1)</f>
        <v>8</v>
      </c>
      <c r="H432" s="9">
        <f t="shared" si="16"/>
        <v>8</v>
      </c>
    </row>
    <row r="433" spans="1:8" x14ac:dyDescent="0.25">
      <c r="A433" s="9">
        <v>2018</v>
      </c>
      <c r="B433" t="s">
        <v>12</v>
      </c>
      <c r="C433" t="s">
        <v>37</v>
      </c>
      <c r="D433" s="9">
        <v>19</v>
      </c>
      <c r="E433" s="9">
        <v>19</v>
      </c>
      <c r="F433" s="9">
        <f>VLOOKUP(D433,'Tablas auxiliares'!$H$1:$Q$28,Calculadora!$J$2+1,FALSE)*IF(VLOOKUP($A433,'Tablas auxiliares'!$B$2:$C$6,2,FALSE)-Calculadora!$K$2=0,1,0)*IF($L$2=2,IFERROR(VLOOKUP(B433,'Tablas auxiliares'!$AB$2:$AH$27,7,FALSE),0),1)</f>
        <v>0</v>
      </c>
      <c r="G433" s="9">
        <f>VLOOKUP(E433,'Tablas auxiliares'!$H$1:$Q$28,Calculadora!$J$2+1,FALSE)*IF(VLOOKUP($A433,'Tablas auxiliares'!$B$2:$C$6,2,FALSE)-Calculadora!$K$2=0,1,0)*IF($L$2=2,IFERROR(VLOOKUP(B433,'Tablas auxiliares'!$AB$2:$AH$27,7,FALSE),0),1)</f>
        <v>0</v>
      </c>
      <c r="H433" s="9">
        <f t="shared" si="16"/>
        <v>0</v>
      </c>
    </row>
    <row r="434" spans="1:8" x14ac:dyDescent="0.25">
      <c r="A434" s="9">
        <v>2018</v>
      </c>
      <c r="B434" t="s">
        <v>27</v>
      </c>
      <c r="C434" t="s">
        <v>6</v>
      </c>
      <c r="D434" s="9">
        <v>16</v>
      </c>
      <c r="E434" s="9">
        <v>12</v>
      </c>
      <c r="F434" s="9">
        <f>VLOOKUP(D434,'Tablas auxiliares'!$H$1:$Q$28,Calculadora!$J$2+1,FALSE)*IF(VLOOKUP($A434,'Tablas auxiliares'!$B$2:$C$6,2,FALSE)-Calculadora!$K$2=0,1,0)*IF($L$2=2,IFERROR(VLOOKUP(B434,'Tablas auxiliares'!$AB$2:$AH$27,7,FALSE),0),1)</f>
        <v>0</v>
      </c>
      <c r="G434" s="9">
        <f>VLOOKUP(E434,'Tablas auxiliares'!$H$1:$Q$28,Calculadora!$J$2+1,FALSE)*IF(VLOOKUP($A434,'Tablas auxiliares'!$B$2:$C$6,2,FALSE)-Calculadora!$K$2=0,1,0)*IF($L$2=2,IFERROR(VLOOKUP(B434,'Tablas auxiliares'!$AB$2:$AH$27,7,FALSE),0),1)</f>
        <v>0</v>
      </c>
      <c r="H434" s="9">
        <f t="shared" si="16"/>
        <v>0</v>
      </c>
    </row>
    <row r="435" spans="1:8" x14ac:dyDescent="0.25">
      <c r="A435" s="9">
        <v>2018</v>
      </c>
      <c r="B435" t="s">
        <v>27</v>
      </c>
      <c r="C435" t="s">
        <v>9</v>
      </c>
      <c r="D435" s="9">
        <v>4</v>
      </c>
      <c r="E435" s="9">
        <v>17</v>
      </c>
      <c r="F435" s="9">
        <f>VLOOKUP(D435,'Tablas auxiliares'!$H$1:$Q$28,Calculadora!$J$2+1,FALSE)*IF(VLOOKUP($A435,'Tablas auxiliares'!$B$2:$C$6,2,FALSE)-Calculadora!$K$2=0,1,0)*IF($L$2=2,IFERROR(VLOOKUP(B435,'Tablas auxiliares'!$AB$2:$AH$27,7,FALSE),0),1)</f>
        <v>7</v>
      </c>
      <c r="G435" s="9">
        <f>VLOOKUP(E435,'Tablas auxiliares'!$H$1:$Q$28,Calculadora!$J$2+1,FALSE)*IF(VLOOKUP($A435,'Tablas auxiliares'!$B$2:$C$6,2,FALSE)-Calculadora!$K$2=0,1,0)*IF($L$2=2,IFERROR(VLOOKUP(B435,'Tablas auxiliares'!$AB$2:$AH$27,7,FALSE),0),1)</f>
        <v>0</v>
      </c>
      <c r="H435" s="9">
        <f t="shared" si="16"/>
        <v>7</v>
      </c>
    </row>
    <row r="436" spans="1:8" x14ac:dyDescent="0.25">
      <c r="A436" s="9">
        <v>2018</v>
      </c>
      <c r="B436" t="s">
        <v>27</v>
      </c>
      <c r="C436" t="s">
        <v>13</v>
      </c>
      <c r="D436" s="9">
        <v>2</v>
      </c>
      <c r="E436" s="9">
        <v>6</v>
      </c>
      <c r="F436" s="9">
        <f>VLOOKUP(D436,'Tablas auxiliares'!$H$1:$Q$28,Calculadora!$J$2+1,FALSE)*IF(VLOOKUP($A436,'Tablas auxiliares'!$B$2:$C$6,2,FALSE)-Calculadora!$K$2=0,1,0)*IF($L$2=2,IFERROR(VLOOKUP(B436,'Tablas auxiliares'!$AB$2:$AH$27,7,FALSE),0),1)</f>
        <v>10</v>
      </c>
      <c r="G436" s="9">
        <f>VLOOKUP(E436,'Tablas auxiliares'!$H$1:$Q$28,Calculadora!$J$2+1,FALSE)*IF(VLOOKUP($A436,'Tablas auxiliares'!$B$2:$C$6,2,FALSE)-Calculadora!$K$2=0,1,0)*IF($L$2=2,IFERROR(VLOOKUP(B436,'Tablas auxiliares'!$AB$2:$AH$27,7,FALSE),0),1)</f>
        <v>5</v>
      </c>
      <c r="H436" s="9">
        <f t="shared" si="16"/>
        <v>15</v>
      </c>
    </row>
    <row r="437" spans="1:8" x14ac:dyDescent="0.25">
      <c r="A437" s="9">
        <v>2018</v>
      </c>
      <c r="B437" t="s">
        <v>27</v>
      </c>
      <c r="C437" t="s">
        <v>8</v>
      </c>
      <c r="D437" s="9">
        <v>24</v>
      </c>
      <c r="E437" s="9">
        <v>22</v>
      </c>
      <c r="F437" s="9">
        <f>VLOOKUP(D437,'Tablas auxiliares'!$H$1:$Q$28,Calculadora!$J$2+1,FALSE)*IF(VLOOKUP($A437,'Tablas auxiliares'!$B$2:$C$6,2,FALSE)-Calculadora!$K$2=0,1,0)*IF($L$2=2,IFERROR(VLOOKUP(B437,'Tablas auxiliares'!$AB$2:$AH$27,7,FALSE),0),1)</f>
        <v>0</v>
      </c>
      <c r="G437" s="9">
        <f>VLOOKUP(E437,'Tablas auxiliares'!$H$1:$Q$28,Calculadora!$J$2+1,FALSE)*IF(VLOOKUP($A437,'Tablas auxiliares'!$B$2:$C$6,2,FALSE)-Calculadora!$K$2=0,1,0)*IF($L$2=2,IFERROR(VLOOKUP(B437,'Tablas auxiliares'!$AB$2:$AH$27,7,FALSE),0),1)</f>
        <v>0</v>
      </c>
      <c r="H437" s="9">
        <f t="shared" si="16"/>
        <v>0</v>
      </c>
    </row>
    <row r="438" spans="1:8" x14ac:dyDescent="0.25">
      <c r="A438" s="9">
        <v>2018</v>
      </c>
      <c r="B438" t="s">
        <v>27</v>
      </c>
      <c r="C438" t="s">
        <v>30</v>
      </c>
      <c r="D438" s="9">
        <v>8</v>
      </c>
      <c r="E438" s="9">
        <v>5</v>
      </c>
      <c r="F438" s="9">
        <f>VLOOKUP(D438,'Tablas auxiliares'!$H$1:$Q$28,Calculadora!$J$2+1,FALSE)*IF(VLOOKUP($A438,'Tablas auxiliares'!$B$2:$C$6,2,FALSE)-Calculadora!$K$2=0,1,0)*IF($L$2=2,IFERROR(VLOOKUP(B438,'Tablas auxiliares'!$AB$2:$AH$27,7,FALSE),0),1)</f>
        <v>3</v>
      </c>
      <c r="G438" s="9">
        <f>VLOOKUP(E438,'Tablas auxiliares'!$H$1:$Q$28,Calculadora!$J$2+1,FALSE)*IF(VLOOKUP($A438,'Tablas auxiliares'!$B$2:$C$6,2,FALSE)-Calculadora!$K$2=0,1,0)*IF($L$2=2,IFERROR(VLOOKUP(B438,'Tablas auxiliares'!$AB$2:$AH$27,7,FALSE),0),1)</f>
        <v>6</v>
      </c>
      <c r="H438" s="9">
        <f t="shared" si="16"/>
        <v>9</v>
      </c>
    </row>
    <row r="439" spans="1:8" x14ac:dyDescent="0.25">
      <c r="A439" s="9">
        <v>2018</v>
      </c>
      <c r="B439" t="s">
        <v>27</v>
      </c>
      <c r="C439" t="s">
        <v>21</v>
      </c>
      <c r="D439" s="9">
        <v>15</v>
      </c>
      <c r="E439" s="9">
        <v>3</v>
      </c>
      <c r="F439" s="9">
        <f>VLOOKUP(D439,'Tablas auxiliares'!$H$1:$Q$28,Calculadora!$J$2+1,FALSE)*IF(VLOOKUP($A439,'Tablas auxiliares'!$B$2:$C$6,2,FALSE)-Calculadora!$K$2=0,1,0)*IF($L$2=2,IFERROR(VLOOKUP(B439,'Tablas auxiliares'!$AB$2:$AH$27,7,FALSE),0),1)</f>
        <v>0</v>
      </c>
      <c r="G439" s="9">
        <f>VLOOKUP(E439,'Tablas auxiliares'!$H$1:$Q$28,Calculadora!$J$2+1,FALSE)*IF(VLOOKUP($A439,'Tablas auxiliares'!$B$2:$C$6,2,FALSE)-Calculadora!$K$2=0,1,0)*IF($L$2=2,IFERROR(VLOOKUP(B439,'Tablas auxiliares'!$AB$2:$AH$27,7,FALSE),0),1)</f>
        <v>8</v>
      </c>
      <c r="H439" s="9">
        <f t="shared" si="16"/>
        <v>8</v>
      </c>
    </row>
    <row r="440" spans="1:8" x14ac:dyDescent="0.25">
      <c r="A440" s="9">
        <v>2018</v>
      </c>
      <c r="B440" t="s">
        <v>27</v>
      </c>
      <c r="C440" t="s">
        <v>67</v>
      </c>
      <c r="D440" s="9">
        <v>22</v>
      </c>
      <c r="E440" s="9">
        <v>8</v>
      </c>
      <c r="F440" s="9">
        <f>VLOOKUP(D440,'Tablas auxiliares'!$H$1:$Q$28,Calculadora!$J$2+1,FALSE)*IF(VLOOKUP($A440,'Tablas auxiliares'!$B$2:$C$6,2,FALSE)-Calculadora!$K$2=0,1,0)*IF($L$2=2,IFERROR(VLOOKUP(B440,'Tablas auxiliares'!$AB$2:$AH$27,7,FALSE),0),1)</f>
        <v>0</v>
      </c>
      <c r="G440" s="9">
        <f>VLOOKUP(E440,'Tablas auxiliares'!$H$1:$Q$28,Calculadora!$J$2+1,FALSE)*IF(VLOOKUP($A440,'Tablas auxiliares'!$B$2:$C$6,2,FALSE)-Calculadora!$K$2=0,1,0)*IF($L$2=2,IFERROR(VLOOKUP(B440,'Tablas auxiliares'!$AB$2:$AH$27,7,FALSE),0),1)</f>
        <v>3</v>
      </c>
      <c r="H440" s="9">
        <f t="shared" si="16"/>
        <v>3</v>
      </c>
    </row>
    <row r="441" spans="1:8" x14ac:dyDescent="0.25">
      <c r="A441" s="9">
        <v>2018</v>
      </c>
      <c r="B441" t="s">
        <v>27</v>
      </c>
      <c r="C441" t="s">
        <v>16</v>
      </c>
      <c r="D441" s="9">
        <v>9</v>
      </c>
      <c r="E441" s="9">
        <v>19</v>
      </c>
      <c r="F441" s="9">
        <f>VLOOKUP(D441,'Tablas auxiliares'!$H$1:$Q$28,Calculadora!$J$2+1,FALSE)*IF(VLOOKUP($A441,'Tablas auxiliares'!$B$2:$C$6,2,FALSE)-Calculadora!$K$2=0,1,0)*IF($L$2=2,IFERROR(VLOOKUP(B441,'Tablas auxiliares'!$AB$2:$AH$27,7,FALSE),0),1)</f>
        <v>2</v>
      </c>
      <c r="G441" s="9">
        <f>VLOOKUP(E441,'Tablas auxiliares'!$H$1:$Q$28,Calculadora!$J$2+1,FALSE)*IF(VLOOKUP($A441,'Tablas auxiliares'!$B$2:$C$6,2,FALSE)-Calculadora!$K$2=0,1,0)*IF($L$2=2,IFERROR(VLOOKUP(B441,'Tablas auxiliares'!$AB$2:$AH$27,7,FALSE),0),1)</f>
        <v>0</v>
      </c>
      <c r="H441" s="9">
        <f t="shared" si="16"/>
        <v>2</v>
      </c>
    </row>
    <row r="442" spans="1:8" x14ac:dyDescent="0.25">
      <c r="A442" s="9">
        <v>2018</v>
      </c>
      <c r="B442" t="s">
        <v>27</v>
      </c>
      <c r="C442" t="s">
        <v>87</v>
      </c>
      <c r="D442" s="9">
        <v>25</v>
      </c>
      <c r="E442" s="9">
        <v>23</v>
      </c>
      <c r="F442" s="9">
        <f>VLOOKUP(D442,'Tablas auxiliares'!$H$1:$Q$28,Calculadora!$J$2+1,FALSE)*IF(VLOOKUP($A442,'Tablas auxiliares'!$B$2:$C$6,2,FALSE)-Calculadora!$K$2=0,1,0)*IF($L$2=2,IFERROR(VLOOKUP(B442,'Tablas auxiliares'!$AB$2:$AH$27,7,FALSE),0),1)</f>
        <v>0</v>
      </c>
      <c r="G442" s="9">
        <f>VLOOKUP(E442,'Tablas auxiliares'!$H$1:$Q$28,Calculadora!$J$2+1,FALSE)*IF(VLOOKUP($A442,'Tablas auxiliares'!$B$2:$C$6,2,FALSE)-Calculadora!$K$2=0,1,0)*IF($L$2=2,IFERROR(VLOOKUP(B442,'Tablas auxiliares'!$AB$2:$AH$27,7,FALSE),0),1)</f>
        <v>0</v>
      </c>
      <c r="H442" s="9">
        <f t="shared" si="16"/>
        <v>0</v>
      </c>
    </row>
    <row r="443" spans="1:8" x14ac:dyDescent="0.25">
      <c r="A443" s="9">
        <v>2018</v>
      </c>
      <c r="B443" t="s">
        <v>27</v>
      </c>
      <c r="C443" t="s">
        <v>28</v>
      </c>
      <c r="D443" s="9">
        <v>12</v>
      </c>
      <c r="E443" s="9">
        <v>16</v>
      </c>
      <c r="F443" s="9">
        <f>VLOOKUP(D443,'Tablas auxiliares'!$H$1:$Q$28,Calculadora!$J$2+1,FALSE)*IF(VLOOKUP($A443,'Tablas auxiliares'!$B$2:$C$6,2,FALSE)-Calculadora!$K$2=0,1,0)*IF($L$2=2,IFERROR(VLOOKUP(B443,'Tablas auxiliares'!$AB$2:$AH$27,7,FALSE),0),1)</f>
        <v>0</v>
      </c>
      <c r="G443" s="9">
        <f>VLOOKUP(E443,'Tablas auxiliares'!$H$1:$Q$28,Calculadora!$J$2+1,FALSE)*IF(VLOOKUP($A443,'Tablas auxiliares'!$B$2:$C$6,2,FALSE)-Calculadora!$K$2=0,1,0)*IF($L$2=2,IFERROR(VLOOKUP(B443,'Tablas auxiliares'!$AB$2:$AH$27,7,FALSE),0),1)</f>
        <v>0</v>
      </c>
      <c r="H443" s="9">
        <f t="shared" si="16"/>
        <v>0</v>
      </c>
    </row>
    <row r="444" spans="1:8" x14ac:dyDescent="0.25">
      <c r="A444" s="9">
        <v>2018</v>
      </c>
      <c r="B444" t="s">
        <v>27</v>
      </c>
      <c r="C444" t="s">
        <v>24</v>
      </c>
      <c r="D444" s="9">
        <v>23</v>
      </c>
      <c r="E444" s="9">
        <v>9</v>
      </c>
      <c r="F444" s="9">
        <f>VLOOKUP(D444,'Tablas auxiliares'!$H$1:$Q$28,Calculadora!$J$2+1,FALSE)*IF(VLOOKUP($A444,'Tablas auxiliares'!$B$2:$C$6,2,FALSE)-Calculadora!$K$2=0,1,0)*IF($L$2=2,IFERROR(VLOOKUP(B444,'Tablas auxiliares'!$AB$2:$AH$27,7,FALSE),0),1)</f>
        <v>0</v>
      </c>
      <c r="G444" s="9">
        <f>VLOOKUP(E444,'Tablas auxiliares'!$H$1:$Q$28,Calculadora!$J$2+1,FALSE)*IF(VLOOKUP($A444,'Tablas auxiliares'!$B$2:$C$6,2,FALSE)-Calculadora!$K$2=0,1,0)*IF($L$2=2,IFERROR(VLOOKUP(B444,'Tablas auxiliares'!$AB$2:$AH$27,7,FALSE),0),1)</f>
        <v>2</v>
      </c>
      <c r="H444" s="9">
        <f t="shared" si="16"/>
        <v>2</v>
      </c>
    </row>
    <row r="445" spans="1:8" x14ac:dyDescent="0.25">
      <c r="A445" s="9">
        <v>2018</v>
      </c>
      <c r="B445" t="s">
        <v>27</v>
      </c>
      <c r="C445" t="s">
        <v>88</v>
      </c>
      <c r="D445" s="9">
        <v>3</v>
      </c>
      <c r="E445" s="9">
        <v>4</v>
      </c>
      <c r="F445" s="9">
        <f>VLOOKUP(D445,'Tablas auxiliares'!$H$1:$Q$28,Calculadora!$J$2+1,FALSE)*IF(VLOOKUP($A445,'Tablas auxiliares'!$B$2:$C$6,2,FALSE)-Calculadora!$K$2=0,1,0)*IF($L$2=2,IFERROR(VLOOKUP(B445,'Tablas auxiliares'!$AB$2:$AH$27,7,FALSE),0),1)</f>
        <v>8</v>
      </c>
      <c r="G445" s="9">
        <f>VLOOKUP(E445,'Tablas auxiliares'!$H$1:$Q$28,Calculadora!$J$2+1,FALSE)*IF(VLOOKUP($A445,'Tablas auxiliares'!$B$2:$C$6,2,FALSE)-Calculadora!$K$2=0,1,0)*IF($L$2=2,IFERROR(VLOOKUP(B445,'Tablas auxiliares'!$AB$2:$AH$27,7,FALSE),0),1)</f>
        <v>7</v>
      </c>
      <c r="H445" s="9">
        <f t="shared" si="16"/>
        <v>15</v>
      </c>
    </row>
    <row r="446" spans="1:8" x14ac:dyDescent="0.25">
      <c r="A446" s="9">
        <v>2018</v>
      </c>
      <c r="B446" t="s">
        <v>27</v>
      </c>
      <c r="C446" t="s">
        <v>7</v>
      </c>
      <c r="D446" s="9">
        <v>10</v>
      </c>
      <c r="E446" s="9">
        <v>2</v>
      </c>
      <c r="F446" s="9">
        <f>VLOOKUP(D446,'Tablas auxiliares'!$H$1:$Q$28,Calculadora!$J$2+1,FALSE)*IF(VLOOKUP($A446,'Tablas auxiliares'!$B$2:$C$6,2,FALSE)-Calculadora!$K$2=0,1,0)*IF($L$2=2,IFERROR(VLOOKUP(B446,'Tablas auxiliares'!$AB$2:$AH$27,7,FALSE),0),1)</f>
        <v>1</v>
      </c>
      <c r="G446" s="9">
        <f>VLOOKUP(E446,'Tablas auxiliares'!$H$1:$Q$28,Calculadora!$J$2+1,FALSE)*IF(VLOOKUP($A446,'Tablas auxiliares'!$B$2:$C$6,2,FALSE)-Calculadora!$K$2=0,1,0)*IF($L$2=2,IFERROR(VLOOKUP(B446,'Tablas auxiliares'!$AB$2:$AH$27,7,FALSE),0),1)</f>
        <v>10</v>
      </c>
      <c r="H446" s="9">
        <f t="shared" si="16"/>
        <v>11</v>
      </c>
    </row>
    <row r="447" spans="1:8" x14ac:dyDescent="0.25">
      <c r="A447" s="9">
        <v>2018</v>
      </c>
      <c r="B447" t="s">
        <v>27</v>
      </c>
      <c r="C447" t="s">
        <v>25</v>
      </c>
      <c r="D447" s="9">
        <v>17</v>
      </c>
      <c r="E447" s="9">
        <v>1</v>
      </c>
      <c r="F447" s="9">
        <f>VLOOKUP(D447,'Tablas auxiliares'!$H$1:$Q$28,Calculadora!$J$2+1,FALSE)*IF(VLOOKUP($A447,'Tablas auxiliares'!$B$2:$C$6,2,FALSE)-Calculadora!$K$2=0,1,0)*IF($L$2=2,IFERROR(VLOOKUP(B447,'Tablas auxiliares'!$AB$2:$AH$27,7,FALSE),0),1)</f>
        <v>0</v>
      </c>
      <c r="G447" s="9">
        <f>VLOOKUP(E447,'Tablas auxiliares'!$H$1:$Q$28,Calculadora!$J$2+1,FALSE)*IF(VLOOKUP($A447,'Tablas auxiliares'!$B$2:$C$6,2,FALSE)-Calculadora!$K$2=0,1,0)*IF($L$2=2,IFERROR(VLOOKUP(B447,'Tablas auxiliares'!$AB$2:$AH$27,7,FALSE),0),1)</f>
        <v>12</v>
      </c>
      <c r="H447" s="9">
        <f t="shared" si="16"/>
        <v>12</v>
      </c>
    </row>
    <row r="448" spans="1:8" x14ac:dyDescent="0.25">
      <c r="A448" s="9">
        <v>2018</v>
      </c>
      <c r="B448" t="s">
        <v>27</v>
      </c>
      <c r="C448" t="s">
        <v>31</v>
      </c>
      <c r="D448" s="9">
        <v>7</v>
      </c>
      <c r="E448" s="9">
        <v>7</v>
      </c>
      <c r="F448" s="9">
        <f>VLOOKUP(D448,'Tablas auxiliares'!$H$1:$Q$28,Calculadora!$J$2+1,FALSE)*IF(VLOOKUP($A448,'Tablas auxiliares'!$B$2:$C$6,2,FALSE)-Calculadora!$K$2=0,1,0)*IF($L$2=2,IFERROR(VLOOKUP(B448,'Tablas auxiliares'!$AB$2:$AH$27,7,FALSE),0),1)</f>
        <v>4</v>
      </c>
      <c r="G448" s="9">
        <f>VLOOKUP(E448,'Tablas auxiliares'!$H$1:$Q$28,Calculadora!$J$2+1,FALSE)*IF(VLOOKUP($A448,'Tablas auxiliares'!$B$2:$C$6,2,FALSE)-Calculadora!$K$2=0,1,0)*IF($L$2=2,IFERROR(VLOOKUP(B448,'Tablas auxiliares'!$AB$2:$AH$27,7,FALSE),0),1)</f>
        <v>4</v>
      </c>
      <c r="H448" s="9">
        <f t="shared" si="16"/>
        <v>8</v>
      </c>
    </row>
    <row r="449" spans="1:8" x14ac:dyDescent="0.25">
      <c r="A449" s="9">
        <v>2018</v>
      </c>
      <c r="B449" t="s">
        <v>27</v>
      </c>
      <c r="C449" t="s">
        <v>66</v>
      </c>
      <c r="D449" s="9">
        <v>19</v>
      </c>
      <c r="E449" s="9">
        <v>15</v>
      </c>
      <c r="F449" s="9">
        <f>VLOOKUP(D449,'Tablas auxiliares'!$H$1:$Q$28,Calculadora!$J$2+1,FALSE)*IF(VLOOKUP($A449,'Tablas auxiliares'!$B$2:$C$6,2,FALSE)-Calculadora!$K$2=0,1,0)*IF($L$2=2,IFERROR(VLOOKUP(B449,'Tablas auxiliares'!$AB$2:$AH$27,7,FALSE),0),1)</f>
        <v>0</v>
      </c>
      <c r="G449" s="9">
        <f>VLOOKUP(E449,'Tablas auxiliares'!$H$1:$Q$28,Calculadora!$J$2+1,FALSE)*IF(VLOOKUP($A449,'Tablas auxiliares'!$B$2:$C$6,2,FALSE)-Calculadora!$K$2=0,1,0)*IF($L$2=2,IFERROR(VLOOKUP(B449,'Tablas auxiliares'!$AB$2:$AH$27,7,FALSE),0),1)</f>
        <v>0</v>
      </c>
      <c r="H449" s="9">
        <f t="shared" si="16"/>
        <v>0</v>
      </c>
    </row>
    <row r="450" spans="1:8" x14ac:dyDescent="0.25">
      <c r="A450" s="9">
        <v>2018</v>
      </c>
      <c r="B450" t="s">
        <v>27</v>
      </c>
      <c r="C450" t="s">
        <v>69</v>
      </c>
      <c r="D450" s="9">
        <v>18</v>
      </c>
      <c r="E450" s="9">
        <v>14</v>
      </c>
      <c r="F450" s="9">
        <f>VLOOKUP(D450,'Tablas auxiliares'!$H$1:$Q$28,Calculadora!$J$2+1,FALSE)*IF(VLOOKUP($A450,'Tablas auxiliares'!$B$2:$C$6,2,FALSE)-Calculadora!$K$2=0,1,0)*IF($L$2=2,IFERROR(VLOOKUP(B450,'Tablas auxiliares'!$AB$2:$AH$27,7,FALSE),0),1)</f>
        <v>0</v>
      </c>
      <c r="G450" s="9">
        <f>VLOOKUP(E450,'Tablas auxiliares'!$H$1:$Q$28,Calculadora!$J$2+1,FALSE)*IF(VLOOKUP($A450,'Tablas auxiliares'!$B$2:$C$6,2,FALSE)-Calculadora!$K$2=0,1,0)*IF($L$2=2,IFERROR(VLOOKUP(B450,'Tablas auxiliares'!$AB$2:$AH$27,7,FALSE),0),1)</f>
        <v>0</v>
      </c>
      <c r="H450" s="9">
        <f t="shared" si="16"/>
        <v>0</v>
      </c>
    </row>
    <row r="451" spans="1:8" x14ac:dyDescent="0.25">
      <c r="A451" s="9">
        <v>2018</v>
      </c>
      <c r="B451" t="s">
        <v>27</v>
      </c>
      <c r="C451" t="s">
        <v>61</v>
      </c>
      <c r="D451" s="9">
        <v>13</v>
      </c>
      <c r="E451" s="9">
        <v>18</v>
      </c>
      <c r="F451" s="9">
        <f>VLOOKUP(D451,'Tablas auxiliares'!$H$1:$Q$28,Calculadora!$J$2+1,FALSE)*IF(VLOOKUP($A451,'Tablas auxiliares'!$B$2:$C$6,2,FALSE)-Calculadora!$K$2=0,1,0)*IF($L$2=2,IFERROR(VLOOKUP(B451,'Tablas auxiliares'!$AB$2:$AH$27,7,FALSE),0),1)</f>
        <v>0</v>
      </c>
      <c r="G451" s="9">
        <f>VLOOKUP(E451,'Tablas auxiliares'!$H$1:$Q$28,Calculadora!$J$2+1,FALSE)*IF(VLOOKUP($A451,'Tablas auxiliares'!$B$2:$C$6,2,FALSE)-Calculadora!$K$2=0,1,0)*IF($L$2=2,IFERROR(VLOOKUP(B451,'Tablas auxiliares'!$AB$2:$AH$27,7,FALSE),0),1)</f>
        <v>0</v>
      </c>
      <c r="H451" s="9">
        <f t="shared" ref="H451:H514" si="17">IF($M$2=2,0,F451)+IF($M$2=3,0,G451)</f>
        <v>0</v>
      </c>
    </row>
    <row r="452" spans="1:8" x14ac:dyDescent="0.25">
      <c r="A452" s="9">
        <v>2018</v>
      </c>
      <c r="B452" t="s">
        <v>27</v>
      </c>
      <c r="C452" t="s">
        <v>10</v>
      </c>
      <c r="D452" s="9">
        <v>21</v>
      </c>
      <c r="E452" s="9">
        <v>13</v>
      </c>
      <c r="F452" s="9">
        <f>VLOOKUP(D452,'Tablas auxiliares'!$H$1:$Q$28,Calculadora!$J$2+1,FALSE)*IF(VLOOKUP($A452,'Tablas auxiliares'!$B$2:$C$6,2,FALSE)-Calculadora!$K$2=0,1,0)*IF($L$2=2,IFERROR(VLOOKUP(B452,'Tablas auxiliares'!$AB$2:$AH$27,7,FALSE),0),1)</f>
        <v>0</v>
      </c>
      <c r="G452" s="9">
        <f>VLOOKUP(E452,'Tablas auxiliares'!$H$1:$Q$28,Calculadora!$J$2+1,FALSE)*IF(VLOOKUP($A452,'Tablas auxiliares'!$B$2:$C$6,2,FALSE)-Calculadora!$K$2=0,1,0)*IF($L$2=2,IFERROR(VLOOKUP(B452,'Tablas auxiliares'!$AB$2:$AH$27,7,FALSE),0),1)</f>
        <v>0</v>
      </c>
      <c r="H452" s="9">
        <f t="shared" si="17"/>
        <v>0</v>
      </c>
    </row>
    <row r="453" spans="1:8" x14ac:dyDescent="0.25">
      <c r="A453" s="9">
        <v>2018</v>
      </c>
      <c r="B453" t="s">
        <v>27</v>
      </c>
      <c r="C453" t="s">
        <v>89</v>
      </c>
      <c r="D453" s="9">
        <v>14</v>
      </c>
      <c r="E453" s="9">
        <v>24</v>
      </c>
      <c r="F453" s="9">
        <f>VLOOKUP(D453,'Tablas auxiliares'!$H$1:$Q$28,Calculadora!$J$2+1,FALSE)*IF(VLOOKUP($A453,'Tablas auxiliares'!$B$2:$C$6,2,FALSE)-Calculadora!$K$2=0,1,0)*IF($L$2=2,IFERROR(VLOOKUP(B453,'Tablas auxiliares'!$AB$2:$AH$27,7,FALSE),0),1)</f>
        <v>0</v>
      </c>
      <c r="G453" s="9">
        <f>VLOOKUP(E453,'Tablas auxiliares'!$H$1:$Q$28,Calculadora!$J$2+1,FALSE)*IF(VLOOKUP($A453,'Tablas auxiliares'!$B$2:$C$6,2,FALSE)-Calculadora!$K$2=0,1,0)*IF($L$2=2,IFERROR(VLOOKUP(B453,'Tablas auxiliares'!$AB$2:$AH$27,7,FALSE),0),1)</f>
        <v>0</v>
      </c>
      <c r="H453" s="9">
        <f t="shared" si="17"/>
        <v>0</v>
      </c>
    </row>
    <row r="454" spans="1:8" x14ac:dyDescent="0.25">
      <c r="A454" s="9">
        <v>2018</v>
      </c>
      <c r="B454" t="s">
        <v>27</v>
      </c>
      <c r="C454" t="s">
        <v>34</v>
      </c>
      <c r="D454" s="9">
        <v>5</v>
      </c>
      <c r="E454" s="9">
        <v>25</v>
      </c>
      <c r="F454" s="9">
        <f>VLOOKUP(D454,'Tablas auxiliares'!$H$1:$Q$28,Calculadora!$J$2+1,FALSE)*IF(VLOOKUP($A454,'Tablas auxiliares'!$B$2:$C$6,2,FALSE)-Calculadora!$K$2=0,1,0)*IF($L$2=2,IFERROR(VLOOKUP(B454,'Tablas auxiliares'!$AB$2:$AH$27,7,FALSE),0),1)</f>
        <v>6</v>
      </c>
      <c r="G454" s="9">
        <f>VLOOKUP(E454,'Tablas auxiliares'!$H$1:$Q$28,Calculadora!$J$2+1,FALSE)*IF(VLOOKUP($A454,'Tablas auxiliares'!$B$2:$C$6,2,FALSE)-Calculadora!$K$2=0,1,0)*IF($L$2=2,IFERROR(VLOOKUP(B454,'Tablas auxiliares'!$AB$2:$AH$27,7,FALSE),0),1)</f>
        <v>0</v>
      </c>
      <c r="H454" s="9">
        <f t="shared" si="17"/>
        <v>6</v>
      </c>
    </row>
    <row r="455" spans="1:8" x14ac:dyDescent="0.25">
      <c r="A455" s="9">
        <v>2018</v>
      </c>
      <c r="B455" t="s">
        <v>27</v>
      </c>
      <c r="C455" t="s">
        <v>26</v>
      </c>
      <c r="D455" s="9">
        <v>1</v>
      </c>
      <c r="E455" s="9">
        <v>21</v>
      </c>
      <c r="F455" s="9">
        <f>VLOOKUP(D455,'Tablas auxiliares'!$H$1:$Q$28,Calculadora!$J$2+1,FALSE)*IF(VLOOKUP($A455,'Tablas auxiliares'!$B$2:$C$6,2,FALSE)-Calculadora!$K$2=0,1,0)*IF($L$2=2,IFERROR(VLOOKUP(B455,'Tablas auxiliares'!$AB$2:$AH$27,7,FALSE),0),1)</f>
        <v>12</v>
      </c>
      <c r="G455" s="9">
        <f>VLOOKUP(E455,'Tablas auxiliares'!$H$1:$Q$28,Calculadora!$J$2+1,FALSE)*IF(VLOOKUP($A455,'Tablas auxiliares'!$B$2:$C$6,2,FALSE)-Calculadora!$K$2=0,1,0)*IF($L$2=2,IFERROR(VLOOKUP(B455,'Tablas auxiliares'!$AB$2:$AH$27,7,FALSE),0),1)</f>
        <v>0</v>
      </c>
      <c r="H455" s="9">
        <f t="shared" si="17"/>
        <v>12</v>
      </c>
    </row>
    <row r="456" spans="1:8" x14ac:dyDescent="0.25">
      <c r="A456" s="9">
        <v>2018</v>
      </c>
      <c r="B456" t="s">
        <v>27</v>
      </c>
      <c r="C456" t="s">
        <v>22</v>
      </c>
      <c r="D456" s="9">
        <v>6</v>
      </c>
      <c r="E456" s="9">
        <v>11</v>
      </c>
      <c r="F456" s="9">
        <f>VLOOKUP(D456,'Tablas auxiliares'!$H$1:$Q$28,Calculadora!$J$2+1,FALSE)*IF(VLOOKUP($A456,'Tablas auxiliares'!$B$2:$C$6,2,FALSE)-Calculadora!$K$2=0,1,0)*IF($L$2=2,IFERROR(VLOOKUP(B456,'Tablas auxiliares'!$AB$2:$AH$27,7,FALSE),0),1)</f>
        <v>5</v>
      </c>
      <c r="G456" s="9">
        <f>VLOOKUP(E456,'Tablas auxiliares'!$H$1:$Q$28,Calculadora!$J$2+1,FALSE)*IF(VLOOKUP($A456,'Tablas auxiliares'!$B$2:$C$6,2,FALSE)-Calculadora!$K$2=0,1,0)*IF($L$2=2,IFERROR(VLOOKUP(B456,'Tablas auxiliares'!$AB$2:$AH$27,7,FALSE),0),1)</f>
        <v>0</v>
      </c>
      <c r="H456" s="9">
        <f t="shared" si="17"/>
        <v>5</v>
      </c>
    </row>
    <row r="457" spans="1:8" x14ac:dyDescent="0.25">
      <c r="A457" s="9">
        <v>2018</v>
      </c>
      <c r="B457" t="s">
        <v>27</v>
      </c>
      <c r="C457" t="s">
        <v>36</v>
      </c>
      <c r="D457" s="9">
        <v>11</v>
      </c>
      <c r="E457" s="9">
        <v>20</v>
      </c>
      <c r="F457" s="9">
        <f>VLOOKUP(D457,'Tablas auxiliares'!$H$1:$Q$28,Calculadora!$J$2+1,FALSE)*IF(VLOOKUP($A457,'Tablas auxiliares'!$B$2:$C$6,2,FALSE)-Calculadora!$K$2=0,1,0)*IF($L$2=2,IFERROR(VLOOKUP(B457,'Tablas auxiliares'!$AB$2:$AH$27,7,FALSE),0),1)</f>
        <v>0</v>
      </c>
      <c r="G457" s="9">
        <f>VLOOKUP(E457,'Tablas auxiliares'!$H$1:$Q$28,Calculadora!$J$2+1,FALSE)*IF(VLOOKUP($A457,'Tablas auxiliares'!$B$2:$C$6,2,FALSE)-Calculadora!$K$2=0,1,0)*IF($L$2=2,IFERROR(VLOOKUP(B457,'Tablas auxiliares'!$AB$2:$AH$27,7,FALSE),0),1)</f>
        <v>0</v>
      </c>
      <c r="H457" s="9">
        <f t="shared" si="17"/>
        <v>0</v>
      </c>
    </row>
    <row r="458" spans="1:8" x14ac:dyDescent="0.25">
      <c r="A458" s="9">
        <v>2018</v>
      </c>
      <c r="B458" t="s">
        <v>27</v>
      </c>
      <c r="C458" t="s">
        <v>37</v>
      </c>
      <c r="D458" s="9">
        <v>20</v>
      </c>
      <c r="E458" s="9">
        <v>10</v>
      </c>
      <c r="F458" s="9">
        <f>VLOOKUP(D458,'Tablas auxiliares'!$H$1:$Q$28,Calculadora!$J$2+1,FALSE)*IF(VLOOKUP($A458,'Tablas auxiliares'!$B$2:$C$6,2,FALSE)-Calculadora!$K$2=0,1,0)*IF($L$2=2,IFERROR(VLOOKUP(B458,'Tablas auxiliares'!$AB$2:$AH$27,7,FALSE),0),1)</f>
        <v>0</v>
      </c>
      <c r="G458" s="9">
        <f>VLOOKUP(E458,'Tablas auxiliares'!$H$1:$Q$28,Calculadora!$J$2+1,FALSE)*IF(VLOOKUP($A458,'Tablas auxiliares'!$B$2:$C$6,2,FALSE)-Calculadora!$K$2=0,1,0)*IF($L$2=2,IFERROR(VLOOKUP(B458,'Tablas auxiliares'!$AB$2:$AH$27,7,FALSE),0),1)</f>
        <v>1</v>
      </c>
      <c r="H458" s="9">
        <f t="shared" si="17"/>
        <v>1</v>
      </c>
    </row>
    <row r="459" spans="1:8" x14ac:dyDescent="0.25">
      <c r="A459" s="9">
        <v>2018</v>
      </c>
      <c r="B459" t="s">
        <v>68</v>
      </c>
      <c r="C459" t="s">
        <v>6</v>
      </c>
      <c r="D459" s="9">
        <v>4</v>
      </c>
      <c r="E459" s="9">
        <v>2</v>
      </c>
      <c r="F459" s="9">
        <f>VLOOKUP(D459,'Tablas auxiliares'!$H$1:$Q$28,Calculadora!$J$2+1,FALSE)*IF(VLOOKUP($A459,'Tablas auxiliares'!$B$2:$C$6,2,FALSE)-Calculadora!$K$2=0,1,0)*IF($L$2=2,IFERROR(VLOOKUP(B459,'Tablas auxiliares'!$AB$2:$AH$27,7,FALSE),0),1)</f>
        <v>7</v>
      </c>
      <c r="G459" s="9">
        <f>VLOOKUP(E459,'Tablas auxiliares'!$H$1:$Q$28,Calculadora!$J$2+1,FALSE)*IF(VLOOKUP($A459,'Tablas auxiliares'!$B$2:$C$6,2,FALSE)-Calculadora!$K$2=0,1,0)*IF($L$2=2,IFERROR(VLOOKUP(B459,'Tablas auxiliares'!$AB$2:$AH$27,7,FALSE),0),1)</f>
        <v>10</v>
      </c>
      <c r="H459" s="9">
        <f t="shared" si="17"/>
        <v>17</v>
      </c>
    </row>
    <row r="460" spans="1:8" x14ac:dyDescent="0.25">
      <c r="A460" s="9">
        <v>2018</v>
      </c>
      <c r="B460" t="s">
        <v>68</v>
      </c>
      <c r="C460" t="s">
        <v>9</v>
      </c>
      <c r="D460" s="9">
        <v>14</v>
      </c>
      <c r="E460" s="9">
        <v>21</v>
      </c>
      <c r="F460" s="9">
        <f>VLOOKUP(D460,'Tablas auxiliares'!$H$1:$Q$28,Calculadora!$J$2+1,FALSE)*IF(VLOOKUP($A460,'Tablas auxiliares'!$B$2:$C$6,2,FALSE)-Calculadora!$K$2=0,1,0)*IF($L$2=2,IFERROR(VLOOKUP(B460,'Tablas auxiliares'!$AB$2:$AH$27,7,FALSE),0),1)</f>
        <v>0</v>
      </c>
      <c r="G460" s="9">
        <f>VLOOKUP(E460,'Tablas auxiliares'!$H$1:$Q$28,Calculadora!$J$2+1,FALSE)*IF(VLOOKUP($A460,'Tablas auxiliares'!$B$2:$C$6,2,FALSE)-Calculadora!$K$2=0,1,0)*IF($L$2=2,IFERROR(VLOOKUP(B460,'Tablas auxiliares'!$AB$2:$AH$27,7,FALSE),0),1)</f>
        <v>0</v>
      </c>
      <c r="H460" s="9">
        <f t="shared" si="17"/>
        <v>0</v>
      </c>
    </row>
    <row r="461" spans="1:8" x14ac:dyDescent="0.25">
      <c r="A461" s="9">
        <v>2018</v>
      </c>
      <c r="B461" t="s">
        <v>68</v>
      </c>
      <c r="C461" t="s">
        <v>13</v>
      </c>
      <c r="D461" s="9">
        <v>20</v>
      </c>
      <c r="E461" s="9">
        <v>20</v>
      </c>
      <c r="F461" s="9">
        <f>VLOOKUP(D461,'Tablas auxiliares'!$H$1:$Q$28,Calculadora!$J$2+1,FALSE)*IF(VLOOKUP($A461,'Tablas auxiliares'!$B$2:$C$6,2,FALSE)-Calculadora!$K$2=0,1,0)*IF($L$2=2,IFERROR(VLOOKUP(B461,'Tablas auxiliares'!$AB$2:$AH$27,7,FALSE),0),1)</f>
        <v>0</v>
      </c>
      <c r="G461" s="9">
        <f>VLOOKUP(E461,'Tablas auxiliares'!$H$1:$Q$28,Calculadora!$J$2+1,FALSE)*IF(VLOOKUP($A461,'Tablas auxiliares'!$B$2:$C$6,2,FALSE)-Calculadora!$K$2=0,1,0)*IF($L$2=2,IFERROR(VLOOKUP(B461,'Tablas auxiliares'!$AB$2:$AH$27,7,FALSE),0),1)</f>
        <v>0</v>
      </c>
      <c r="H461" s="9">
        <f t="shared" si="17"/>
        <v>0</v>
      </c>
    </row>
    <row r="462" spans="1:8" x14ac:dyDescent="0.25">
      <c r="A462" s="9">
        <v>2018</v>
      </c>
      <c r="B462" t="s">
        <v>68</v>
      </c>
      <c r="C462" t="s">
        <v>8</v>
      </c>
      <c r="D462" s="9">
        <v>16</v>
      </c>
      <c r="E462" s="9">
        <v>6</v>
      </c>
      <c r="F462" s="9">
        <f>VLOOKUP(D462,'Tablas auxiliares'!$H$1:$Q$28,Calculadora!$J$2+1,FALSE)*IF(VLOOKUP($A462,'Tablas auxiliares'!$B$2:$C$6,2,FALSE)-Calculadora!$K$2=0,1,0)*IF($L$2=2,IFERROR(VLOOKUP(B462,'Tablas auxiliares'!$AB$2:$AH$27,7,FALSE),0),1)</f>
        <v>0</v>
      </c>
      <c r="G462" s="9">
        <f>VLOOKUP(E462,'Tablas auxiliares'!$H$1:$Q$28,Calculadora!$J$2+1,FALSE)*IF(VLOOKUP($A462,'Tablas auxiliares'!$B$2:$C$6,2,FALSE)-Calculadora!$K$2=0,1,0)*IF($L$2=2,IFERROR(VLOOKUP(B462,'Tablas auxiliares'!$AB$2:$AH$27,7,FALSE),0),1)</f>
        <v>5</v>
      </c>
      <c r="H462" s="9">
        <f t="shared" si="17"/>
        <v>5</v>
      </c>
    </row>
    <row r="463" spans="1:8" x14ac:dyDescent="0.25">
      <c r="A463" s="9">
        <v>2018</v>
      </c>
      <c r="B463" t="s">
        <v>68</v>
      </c>
      <c r="C463" t="s">
        <v>30</v>
      </c>
      <c r="D463" s="9">
        <v>1</v>
      </c>
      <c r="E463" s="9">
        <v>1</v>
      </c>
      <c r="F463" s="9">
        <f>VLOOKUP(D463,'Tablas auxiliares'!$H$1:$Q$28,Calculadora!$J$2+1,FALSE)*IF(VLOOKUP($A463,'Tablas auxiliares'!$B$2:$C$6,2,FALSE)-Calculadora!$K$2=0,1,0)*IF($L$2=2,IFERROR(VLOOKUP(B463,'Tablas auxiliares'!$AB$2:$AH$27,7,FALSE),0),1)</f>
        <v>12</v>
      </c>
      <c r="G463" s="9">
        <f>VLOOKUP(E463,'Tablas auxiliares'!$H$1:$Q$28,Calculadora!$J$2+1,FALSE)*IF(VLOOKUP($A463,'Tablas auxiliares'!$B$2:$C$6,2,FALSE)-Calculadora!$K$2=0,1,0)*IF($L$2=2,IFERROR(VLOOKUP(B463,'Tablas auxiliares'!$AB$2:$AH$27,7,FALSE),0),1)</f>
        <v>12</v>
      </c>
      <c r="H463" s="9">
        <f t="shared" si="17"/>
        <v>24</v>
      </c>
    </row>
    <row r="464" spans="1:8" x14ac:dyDescent="0.25">
      <c r="A464" s="9">
        <v>2018</v>
      </c>
      <c r="B464" t="s">
        <v>68</v>
      </c>
      <c r="C464" t="s">
        <v>21</v>
      </c>
      <c r="D464" s="9">
        <v>13</v>
      </c>
      <c r="E464" s="9">
        <v>4</v>
      </c>
      <c r="F464" s="9">
        <f>VLOOKUP(D464,'Tablas auxiliares'!$H$1:$Q$28,Calculadora!$J$2+1,FALSE)*IF(VLOOKUP($A464,'Tablas auxiliares'!$B$2:$C$6,2,FALSE)-Calculadora!$K$2=0,1,0)*IF($L$2=2,IFERROR(VLOOKUP(B464,'Tablas auxiliares'!$AB$2:$AH$27,7,FALSE),0),1)</f>
        <v>0</v>
      </c>
      <c r="G464" s="9">
        <f>VLOOKUP(E464,'Tablas auxiliares'!$H$1:$Q$28,Calculadora!$J$2+1,FALSE)*IF(VLOOKUP($A464,'Tablas auxiliares'!$B$2:$C$6,2,FALSE)-Calculadora!$K$2=0,1,0)*IF($L$2=2,IFERROR(VLOOKUP(B464,'Tablas auxiliares'!$AB$2:$AH$27,7,FALSE),0),1)</f>
        <v>7</v>
      </c>
      <c r="H464" s="9">
        <f t="shared" si="17"/>
        <v>7</v>
      </c>
    </row>
    <row r="465" spans="1:8" x14ac:dyDescent="0.25">
      <c r="A465" s="9">
        <v>2018</v>
      </c>
      <c r="B465" t="s">
        <v>68</v>
      </c>
      <c r="C465" t="s">
        <v>67</v>
      </c>
      <c r="D465" s="9">
        <v>21</v>
      </c>
      <c r="E465" s="9">
        <v>14</v>
      </c>
      <c r="F465" s="9">
        <f>VLOOKUP(D465,'Tablas auxiliares'!$H$1:$Q$28,Calculadora!$J$2+1,FALSE)*IF(VLOOKUP($A465,'Tablas auxiliares'!$B$2:$C$6,2,FALSE)-Calculadora!$K$2=0,1,0)*IF($L$2=2,IFERROR(VLOOKUP(B465,'Tablas auxiliares'!$AB$2:$AH$27,7,FALSE),0),1)</f>
        <v>0</v>
      </c>
      <c r="G465" s="9">
        <f>VLOOKUP(E465,'Tablas auxiliares'!$H$1:$Q$28,Calculadora!$J$2+1,FALSE)*IF(VLOOKUP($A465,'Tablas auxiliares'!$B$2:$C$6,2,FALSE)-Calculadora!$K$2=0,1,0)*IF($L$2=2,IFERROR(VLOOKUP(B465,'Tablas auxiliares'!$AB$2:$AH$27,7,FALSE),0),1)</f>
        <v>0</v>
      </c>
      <c r="H465" s="9">
        <f t="shared" si="17"/>
        <v>0</v>
      </c>
    </row>
    <row r="466" spans="1:8" x14ac:dyDescent="0.25">
      <c r="A466" s="9">
        <v>2018</v>
      </c>
      <c r="B466" t="s">
        <v>68</v>
      </c>
      <c r="C466" t="s">
        <v>16</v>
      </c>
      <c r="D466" s="9">
        <v>8</v>
      </c>
      <c r="E466" s="9">
        <v>7</v>
      </c>
      <c r="F466" s="9">
        <f>VLOOKUP(D466,'Tablas auxiliares'!$H$1:$Q$28,Calculadora!$J$2+1,FALSE)*IF(VLOOKUP($A466,'Tablas auxiliares'!$B$2:$C$6,2,FALSE)-Calculadora!$K$2=0,1,0)*IF($L$2=2,IFERROR(VLOOKUP(B466,'Tablas auxiliares'!$AB$2:$AH$27,7,FALSE),0),1)</f>
        <v>3</v>
      </c>
      <c r="G466" s="9">
        <f>VLOOKUP(E466,'Tablas auxiliares'!$H$1:$Q$28,Calculadora!$J$2+1,FALSE)*IF(VLOOKUP($A466,'Tablas auxiliares'!$B$2:$C$6,2,FALSE)-Calculadora!$K$2=0,1,0)*IF($L$2=2,IFERROR(VLOOKUP(B466,'Tablas auxiliares'!$AB$2:$AH$27,7,FALSE),0),1)</f>
        <v>4</v>
      </c>
      <c r="H466" s="9">
        <f t="shared" si="17"/>
        <v>7</v>
      </c>
    </row>
    <row r="467" spans="1:8" x14ac:dyDescent="0.25">
      <c r="A467" s="9">
        <v>2018</v>
      </c>
      <c r="B467" t="s">
        <v>68</v>
      </c>
      <c r="C467" t="s">
        <v>87</v>
      </c>
      <c r="D467" s="9">
        <v>19</v>
      </c>
      <c r="E467" s="9">
        <v>23</v>
      </c>
      <c r="F467" s="9">
        <f>VLOOKUP(D467,'Tablas auxiliares'!$H$1:$Q$28,Calculadora!$J$2+1,FALSE)*IF(VLOOKUP($A467,'Tablas auxiliares'!$B$2:$C$6,2,FALSE)-Calculadora!$K$2=0,1,0)*IF($L$2=2,IFERROR(VLOOKUP(B467,'Tablas auxiliares'!$AB$2:$AH$27,7,FALSE),0),1)</f>
        <v>0</v>
      </c>
      <c r="G467" s="9">
        <f>VLOOKUP(E467,'Tablas auxiliares'!$H$1:$Q$28,Calculadora!$J$2+1,FALSE)*IF(VLOOKUP($A467,'Tablas auxiliares'!$B$2:$C$6,2,FALSE)-Calculadora!$K$2=0,1,0)*IF($L$2=2,IFERROR(VLOOKUP(B467,'Tablas auxiliares'!$AB$2:$AH$27,7,FALSE),0),1)</f>
        <v>0</v>
      </c>
      <c r="H467" s="9">
        <f t="shared" si="17"/>
        <v>0</v>
      </c>
    </row>
    <row r="468" spans="1:8" x14ac:dyDescent="0.25">
      <c r="A468" s="9">
        <v>2018</v>
      </c>
      <c r="B468" t="s">
        <v>68</v>
      </c>
      <c r="C468" t="s">
        <v>28</v>
      </c>
      <c r="D468" s="9">
        <v>6</v>
      </c>
      <c r="E468" s="9">
        <v>11</v>
      </c>
      <c r="F468" s="9">
        <f>VLOOKUP(D468,'Tablas auxiliares'!$H$1:$Q$28,Calculadora!$J$2+1,FALSE)*IF(VLOOKUP($A468,'Tablas auxiliares'!$B$2:$C$6,2,FALSE)-Calculadora!$K$2=0,1,0)*IF($L$2=2,IFERROR(VLOOKUP(B468,'Tablas auxiliares'!$AB$2:$AH$27,7,FALSE),0),1)</f>
        <v>5</v>
      </c>
      <c r="G468" s="9">
        <f>VLOOKUP(E468,'Tablas auxiliares'!$H$1:$Q$28,Calculadora!$J$2+1,FALSE)*IF(VLOOKUP($A468,'Tablas auxiliares'!$B$2:$C$6,2,FALSE)-Calculadora!$K$2=0,1,0)*IF($L$2=2,IFERROR(VLOOKUP(B468,'Tablas auxiliares'!$AB$2:$AH$27,7,FALSE),0),1)</f>
        <v>0</v>
      </c>
      <c r="H468" s="9">
        <f t="shared" si="17"/>
        <v>5</v>
      </c>
    </row>
    <row r="469" spans="1:8" x14ac:dyDescent="0.25">
      <c r="A469" s="9">
        <v>2018</v>
      </c>
      <c r="B469" t="s">
        <v>68</v>
      </c>
      <c r="C469" t="s">
        <v>27</v>
      </c>
      <c r="D469" s="9">
        <v>11</v>
      </c>
      <c r="E469" s="9">
        <v>9</v>
      </c>
      <c r="F469" s="9">
        <f>VLOOKUP(D469,'Tablas auxiliares'!$H$1:$Q$28,Calculadora!$J$2+1,FALSE)*IF(VLOOKUP($A469,'Tablas auxiliares'!$B$2:$C$6,2,FALSE)-Calculadora!$K$2=0,1,0)*IF($L$2=2,IFERROR(VLOOKUP(B469,'Tablas auxiliares'!$AB$2:$AH$27,7,FALSE),0),1)</f>
        <v>0</v>
      </c>
      <c r="G469" s="9">
        <f>VLOOKUP(E469,'Tablas auxiliares'!$H$1:$Q$28,Calculadora!$J$2+1,FALSE)*IF(VLOOKUP($A469,'Tablas auxiliares'!$B$2:$C$6,2,FALSE)-Calculadora!$K$2=0,1,0)*IF($L$2=2,IFERROR(VLOOKUP(B469,'Tablas auxiliares'!$AB$2:$AH$27,7,FALSE),0),1)</f>
        <v>2</v>
      </c>
      <c r="H469" s="9">
        <f t="shared" si="17"/>
        <v>2</v>
      </c>
    </row>
    <row r="470" spans="1:8" x14ac:dyDescent="0.25">
      <c r="A470" s="9">
        <v>2018</v>
      </c>
      <c r="B470" t="s">
        <v>68</v>
      </c>
      <c r="C470" t="s">
        <v>24</v>
      </c>
      <c r="D470" s="9">
        <v>5</v>
      </c>
      <c r="E470" s="9">
        <v>13</v>
      </c>
      <c r="F470" s="9">
        <f>VLOOKUP(D470,'Tablas auxiliares'!$H$1:$Q$28,Calculadora!$J$2+1,FALSE)*IF(VLOOKUP($A470,'Tablas auxiliares'!$B$2:$C$6,2,FALSE)-Calculadora!$K$2=0,1,0)*IF($L$2=2,IFERROR(VLOOKUP(B470,'Tablas auxiliares'!$AB$2:$AH$27,7,FALSE),0),1)</f>
        <v>6</v>
      </c>
      <c r="G470" s="9">
        <f>VLOOKUP(E470,'Tablas auxiliares'!$H$1:$Q$28,Calculadora!$J$2+1,FALSE)*IF(VLOOKUP($A470,'Tablas auxiliares'!$B$2:$C$6,2,FALSE)-Calculadora!$K$2=0,1,0)*IF($L$2=2,IFERROR(VLOOKUP(B470,'Tablas auxiliares'!$AB$2:$AH$27,7,FALSE),0),1)</f>
        <v>0</v>
      </c>
      <c r="H470" s="9">
        <f t="shared" si="17"/>
        <v>6</v>
      </c>
    </row>
    <row r="471" spans="1:8" x14ac:dyDescent="0.25">
      <c r="A471" s="9">
        <v>2018</v>
      </c>
      <c r="B471" t="s">
        <v>68</v>
      </c>
      <c r="C471" t="s">
        <v>88</v>
      </c>
      <c r="D471" s="9">
        <v>17</v>
      </c>
      <c r="E471" s="9">
        <v>12</v>
      </c>
      <c r="F471" s="9">
        <f>VLOOKUP(D471,'Tablas auxiliares'!$H$1:$Q$28,Calculadora!$J$2+1,FALSE)*IF(VLOOKUP($A471,'Tablas auxiliares'!$B$2:$C$6,2,FALSE)-Calculadora!$K$2=0,1,0)*IF($L$2=2,IFERROR(VLOOKUP(B471,'Tablas auxiliares'!$AB$2:$AH$27,7,FALSE),0),1)</f>
        <v>0</v>
      </c>
      <c r="G471" s="9">
        <f>VLOOKUP(E471,'Tablas auxiliares'!$H$1:$Q$28,Calculadora!$J$2+1,FALSE)*IF(VLOOKUP($A471,'Tablas auxiliares'!$B$2:$C$6,2,FALSE)-Calculadora!$K$2=0,1,0)*IF($L$2=2,IFERROR(VLOOKUP(B471,'Tablas auxiliares'!$AB$2:$AH$27,7,FALSE),0),1)</f>
        <v>0</v>
      </c>
      <c r="H471" s="9">
        <f t="shared" si="17"/>
        <v>0</v>
      </c>
    </row>
    <row r="472" spans="1:8" x14ac:dyDescent="0.25">
      <c r="A472" s="9">
        <v>2018</v>
      </c>
      <c r="B472" t="s">
        <v>68</v>
      </c>
      <c r="C472" t="s">
        <v>7</v>
      </c>
      <c r="D472" s="9">
        <v>7</v>
      </c>
      <c r="E472" s="9">
        <v>5</v>
      </c>
      <c r="F472" s="9">
        <f>VLOOKUP(D472,'Tablas auxiliares'!$H$1:$Q$28,Calculadora!$J$2+1,FALSE)*IF(VLOOKUP($A472,'Tablas auxiliares'!$B$2:$C$6,2,FALSE)-Calculadora!$K$2=0,1,0)*IF($L$2=2,IFERROR(VLOOKUP(B472,'Tablas auxiliares'!$AB$2:$AH$27,7,FALSE),0),1)</f>
        <v>4</v>
      </c>
      <c r="G472" s="9">
        <f>VLOOKUP(E472,'Tablas auxiliares'!$H$1:$Q$28,Calculadora!$J$2+1,FALSE)*IF(VLOOKUP($A472,'Tablas auxiliares'!$B$2:$C$6,2,FALSE)-Calculadora!$K$2=0,1,0)*IF($L$2=2,IFERROR(VLOOKUP(B472,'Tablas auxiliares'!$AB$2:$AH$27,7,FALSE),0),1)</f>
        <v>6</v>
      </c>
      <c r="H472" s="9">
        <f t="shared" si="17"/>
        <v>10</v>
      </c>
    </row>
    <row r="473" spans="1:8" x14ac:dyDescent="0.25">
      <c r="A473" s="9">
        <v>2018</v>
      </c>
      <c r="B473" t="s">
        <v>68</v>
      </c>
      <c r="C473" t="s">
        <v>25</v>
      </c>
      <c r="D473" s="9">
        <v>10</v>
      </c>
      <c r="E473" s="9">
        <v>3</v>
      </c>
      <c r="F473" s="9">
        <f>VLOOKUP(D473,'Tablas auxiliares'!$H$1:$Q$28,Calculadora!$J$2+1,FALSE)*IF(VLOOKUP($A473,'Tablas auxiliares'!$B$2:$C$6,2,FALSE)-Calculadora!$K$2=0,1,0)*IF($L$2=2,IFERROR(VLOOKUP(B473,'Tablas auxiliares'!$AB$2:$AH$27,7,FALSE),0),1)</f>
        <v>1</v>
      </c>
      <c r="G473" s="9">
        <f>VLOOKUP(E473,'Tablas auxiliares'!$H$1:$Q$28,Calculadora!$J$2+1,FALSE)*IF(VLOOKUP($A473,'Tablas auxiliares'!$B$2:$C$6,2,FALSE)-Calculadora!$K$2=0,1,0)*IF($L$2=2,IFERROR(VLOOKUP(B473,'Tablas auxiliares'!$AB$2:$AH$27,7,FALSE),0),1)</f>
        <v>8</v>
      </c>
      <c r="H473" s="9">
        <f t="shared" si="17"/>
        <v>9</v>
      </c>
    </row>
    <row r="474" spans="1:8" x14ac:dyDescent="0.25">
      <c r="A474" s="9">
        <v>2018</v>
      </c>
      <c r="B474" t="s">
        <v>68</v>
      </c>
      <c r="C474" t="s">
        <v>31</v>
      </c>
      <c r="D474" s="9">
        <v>18</v>
      </c>
      <c r="E474" s="9">
        <v>18</v>
      </c>
      <c r="F474" s="9">
        <f>VLOOKUP(D474,'Tablas auxiliares'!$H$1:$Q$28,Calculadora!$J$2+1,FALSE)*IF(VLOOKUP($A474,'Tablas auxiliares'!$B$2:$C$6,2,FALSE)-Calculadora!$K$2=0,1,0)*IF($L$2=2,IFERROR(VLOOKUP(B474,'Tablas auxiliares'!$AB$2:$AH$27,7,FALSE),0),1)</f>
        <v>0</v>
      </c>
      <c r="G474" s="9">
        <f>VLOOKUP(E474,'Tablas auxiliares'!$H$1:$Q$28,Calculadora!$J$2+1,FALSE)*IF(VLOOKUP($A474,'Tablas auxiliares'!$B$2:$C$6,2,FALSE)-Calculadora!$K$2=0,1,0)*IF($L$2=2,IFERROR(VLOOKUP(B474,'Tablas auxiliares'!$AB$2:$AH$27,7,FALSE),0),1)</f>
        <v>0</v>
      </c>
      <c r="H474" s="9">
        <f t="shared" si="17"/>
        <v>0</v>
      </c>
    </row>
    <row r="475" spans="1:8" x14ac:dyDescent="0.25">
      <c r="A475" s="9">
        <v>2018</v>
      </c>
      <c r="B475" t="s">
        <v>68</v>
      </c>
      <c r="C475" t="s">
        <v>66</v>
      </c>
      <c r="D475" s="9">
        <v>2</v>
      </c>
      <c r="E475" s="9">
        <v>10</v>
      </c>
      <c r="F475" s="9">
        <f>VLOOKUP(D475,'Tablas auxiliares'!$H$1:$Q$28,Calculadora!$J$2+1,FALSE)*IF(VLOOKUP($A475,'Tablas auxiliares'!$B$2:$C$6,2,FALSE)-Calculadora!$K$2=0,1,0)*IF($L$2=2,IFERROR(VLOOKUP(B475,'Tablas auxiliares'!$AB$2:$AH$27,7,FALSE),0),1)</f>
        <v>10</v>
      </c>
      <c r="G475" s="9">
        <f>VLOOKUP(E475,'Tablas auxiliares'!$H$1:$Q$28,Calculadora!$J$2+1,FALSE)*IF(VLOOKUP($A475,'Tablas auxiliares'!$B$2:$C$6,2,FALSE)-Calculadora!$K$2=0,1,0)*IF($L$2=2,IFERROR(VLOOKUP(B475,'Tablas auxiliares'!$AB$2:$AH$27,7,FALSE),0),1)</f>
        <v>1</v>
      </c>
      <c r="H475" s="9">
        <f t="shared" si="17"/>
        <v>11</v>
      </c>
    </row>
    <row r="476" spans="1:8" x14ac:dyDescent="0.25">
      <c r="A476" s="9">
        <v>2018</v>
      </c>
      <c r="B476" t="s">
        <v>68</v>
      </c>
      <c r="C476" t="s">
        <v>69</v>
      </c>
      <c r="D476" s="9">
        <v>15</v>
      </c>
      <c r="E476" s="9">
        <v>8</v>
      </c>
      <c r="F476" s="9">
        <f>VLOOKUP(D476,'Tablas auxiliares'!$H$1:$Q$28,Calculadora!$J$2+1,FALSE)*IF(VLOOKUP($A476,'Tablas auxiliares'!$B$2:$C$6,2,FALSE)-Calculadora!$K$2=0,1,0)*IF($L$2=2,IFERROR(VLOOKUP(B476,'Tablas auxiliares'!$AB$2:$AH$27,7,FALSE),0),1)</f>
        <v>0</v>
      </c>
      <c r="G476" s="9">
        <f>VLOOKUP(E476,'Tablas auxiliares'!$H$1:$Q$28,Calculadora!$J$2+1,FALSE)*IF(VLOOKUP($A476,'Tablas auxiliares'!$B$2:$C$6,2,FALSE)-Calculadora!$K$2=0,1,0)*IF($L$2=2,IFERROR(VLOOKUP(B476,'Tablas auxiliares'!$AB$2:$AH$27,7,FALSE),0),1)</f>
        <v>3</v>
      </c>
      <c r="H476" s="9">
        <f t="shared" si="17"/>
        <v>3</v>
      </c>
    </row>
    <row r="477" spans="1:8" x14ac:dyDescent="0.25">
      <c r="A477" s="9">
        <v>2018</v>
      </c>
      <c r="B477" t="s">
        <v>68</v>
      </c>
      <c r="C477" t="s">
        <v>61</v>
      </c>
      <c r="D477" s="9">
        <v>25</v>
      </c>
      <c r="E477" s="9">
        <v>26</v>
      </c>
      <c r="F477" s="9">
        <f>VLOOKUP(D477,'Tablas auxiliares'!$H$1:$Q$28,Calculadora!$J$2+1,FALSE)*IF(VLOOKUP($A477,'Tablas auxiliares'!$B$2:$C$6,2,FALSE)-Calculadora!$K$2=0,1,0)*IF($L$2=2,IFERROR(VLOOKUP(B477,'Tablas auxiliares'!$AB$2:$AH$27,7,FALSE),0),1)</f>
        <v>0</v>
      </c>
      <c r="G477" s="9">
        <f>VLOOKUP(E477,'Tablas auxiliares'!$H$1:$Q$28,Calculadora!$J$2+1,FALSE)*IF(VLOOKUP($A477,'Tablas auxiliares'!$B$2:$C$6,2,FALSE)-Calculadora!$K$2=0,1,0)*IF($L$2=2,IFERROR(VLOOKUP(B477,'Tablas auxiliares'!$AB$2:$AH$27,7,FALSE),0),1)</f>
        <v>0</v>
      </c>
      <c r="H477" s="9">
        <f t="shared" si="17"/>
        <v>0</v>
      </c>
    </row>
    <row r="478" spans="1:8" x14ac:dyDescent="0.25">
      <c r="A478" s="9">
        <v>2018</v>
      </c>
      <c r="B478" t="s">
        <v>68</v>
      </c>
      <c r="C478" t="s">
        <v>10</v>
      </c>
      <c r="D478" s="9">
        <v>9</v>
      </c>
      <c r="E478" s="9">
        <v>19</v>
      </c>
      <c r="F478" s="9">
        <f>VLOOKUP(D478,'Tablas auxiliares'!$H$1:$Q$28,Calculadora!$J$2+1,FALSE)*IF(VLOOKUP($A478,'Tablas auxiliares'!$B$2:$C$6,2,FALSE)-Calculadora!$K$2=0,1,0)*IF($L$2=2,IFERROR(VLOOKUP(B478,'Tablas auxiliares'!$AB$2:$AH$27,7,FALSE),0),1)</f>
        <v>2</v>
      </c>
      <c r="G478" s="9">
        <f>VLOOKUP(E478,'Tablas auxiliares'!$H$1:$Q$28,Calculadora!$J$2+1,FALSE)*IF(VLOOKUP($A478,'Tablas auxiliares'!$B$2:$C$6,2,FALSE)-Calculadora!$K$2=0,1,0)*IF($L$2=2,IFERROR(VLOOKUP(B478,'Tablas auxiliares'!$AB$2:$AH$27,7,FALSE),0),1)</f>
        <v>0</v>
      </c>
      <c r="H478" s="9">
        <f t="shared" si="17"/>
        <v>2</v>
      </c>
    </row>
    <row r="479" spans="1:8" x14ac:dyDescent="0.25">
      <c r="A479" s="9">
        <v>2018</v>
      </c>
      <c r="B479" t="s">
        <v>68</v>
      </c>
      <c r="C479" t="s">
        <v>89</v>
      </c>
      <c r="D479" s="9">
        <v>23</v>
      </c>
      <c r="E479" s="9">
        <v>25</v>
      </c>
      <c r="F479" s="9">
        <f>VLOOKUP(D479,'Tablas auxiliares'!$H$1:$Q$28,Calculadora!$J$2+1,FALSE)*IF(VLOOKUP($A479,'Tablas auxiliares'!$B$2:$C$6,2,FALSE)-Calculadora!$K$2=0,1,0)*IF($L$2=2,IFERROR(VLOOKUP(B479,'Tablas auxiliares'!$AB$2:$AH$27,7,FALSE),0),1)</f>
        <v>0</v>
      </c>
      <c r="G479" s="9">
        <f>VLOOKUP(E479,'Tablas auxiliares'!$H$1:$Q$28,Calculadora!$J$2+1,FALSE)*IF(VLOOKUP($A479,'Tablas auxiliares'!$B$2:$C$6,2,FALSE)-Calculadora!$K$2=0,1,0)*IF($L$2=2,IFERROR(VLOOKUP(B479,'Tablas auxiliares'!$AB$2:$AH$27,7,FALSE),0),1)</f>
        <v>0</v>
      </c>
      <c r="H479" s="9">
        <f t="shared" si="17"/>
        <v>0</v>
      </c>
    </row>
    <row r="480" spans="1:8" x14ac:dyDescent="0.25">
      <c r="A480" s="9">
        <v>2018</v>
      </c>
      <c r="B480" t="s">
        <v>68</v>
      </c>
      <c r="C480" t="s">
        <v>34</v>
      </c>
      <c r="D480" s="9">
        <v>24</v>
      </c>
      <c r="E480" s="9">
        <v>24</v>
      </c>
      <c r="F480" s="9">
        <f>VLOOKUP(D480,'Tablas auxiliares'!$H$1:$Q$28,Calculadora!$J$2+1,FALSE)*IF(VLOOKUP($A480,'Tablas auxiliares'!$B$2:$C$6,2,FALSE)-Calculadora!$K$2=0,1,0)*IF($L$2=2,IFERROR(VLOOKUP(B480,'Tablas auxiliares'!$AB$2:$AH$27,7,FALSE),0),1)</f>
        <v>0</v>
      </c>
      <c r="G480" s="9">
        <f>VLOOKUP(E480,'Tablas auxiliares'!$H$1:$Q$28,Calculadora!$J$2+1,FALSE)*IF(VLOOKUP($A480,'Tablas auxiliares'!$B$2:$C$6,2,FALSE)-Calculadora!$K$2=0,1,0)*IF($L$2=2,IFERROR(VLOOKUP(B480,'Tablas auxiliares'!$AB$2:$AH$27,7,FALSE),0),1)</f>
        <v>0</v>
      </c>
      <c r="H480" s="9">
        <f t="shared" si="17"/>
        <v>0</v>
      </c>
    </row>
    <row r="481" spans="1:8" x14ac:dyDescent="0.25">
      <c r="A481" s="9">
        <v>2018</v>
      </c>
      <c r="B481" t="s">
        <v>68</v>
      </c>
      <c r="C481" t="s">
        <v>26</v>
      </c>
      <c r="D481" s="9">
        <v>3</v>
      </c>
      <c r="E481" s="9">
        <v>17</v>
      </c>
      <c r="F481" s="9">
        <f>VLOOKUP(D481,'Tablas auxiliares'!$H$1:$Q$28,Calculadora!$J$2+1,FALSE)*IF(VLOOKUP($A481,'Tablas auxiliares'!$B$2:$C$6,2,FALSE)-Calculadora!$K$2=0,1,0)*IF($L$2=2,IFERROR(VLOOKUP(B481,'Tablas auxiliares'!$AB$2:$AH$27,7,FALSE),0),1)</f>
        <v>8</v>
      </c>
      <c r="G481" s="9">
        <f>VLOOKUP(E481,'Tablas auxiliares'!$H$1:$Q$28,Calculadora!$J$2+1,FALSE)*IF(VLOOKUP($A481,'Tablas auxiliares'!$B$2:$C$6,2,FALSE)-Calculadora!$K$2=0,1,0)*IF($L$2=2,IFERROR(VLOOKUP(B481,'Tablas auxiliares'!$AB$2:$AH$27,7,FALSE),0),1)</f>
        <v>0</v>
      </c>
      <c r="H481" s="9">
        <f t="shared" si="17"/>
        <v>8</v>
      </c>
    </row>
    <row r="482" spans="1:8" x14ac:dyDescent="0.25">
      <c r="A482" s="9">
        <v>2018</v>
      </c>
      <c r="B482" t="s">
        <v>68</v>
      </c>
      <c r="C482" t="s">
        <v>22</v>
      </c>
      <c r="D482" s="9">
        <v>12</v>
      </c>
      <c r="E482" s="9">
        <v>16</v>
      </c>
      <c r="F482" s="9">
        <f>VLOOKUP(D482,'Tablas auxiliares'!$H$1:$Q$28,Calculadora!$J$2+1,FALSE)*IF(VLOOKUP($A482,'Tablas auxiliares'!$B$2:$C$6,2,FALSE)-Calculadora!$K$2=0,1,0)*IF($L$2=2,IFERROR(VLOOKUP(B482,'Tablas auxiliares'!$AB$2:$AH$27,7,FALSE),0),1)</f>
        <v>0</v>
      </c>
      <c r="G482" s="9">
        <f>VLOOKUP(E482,'Tablas auxiliares'!$H$1:$Q$28,Calculadora!$J$2+1,FALSE)*IF(VLOOKUP($A482,'Tablas auxiliares'!$B$2:$C$6,2,FALSE)-Calculadora!$K$2=0,1,0)*IF($L$2=2,IFERROR(VLOOKUP(B482,'Tablas auxiliares'!$AB$2:$AH$27,7,FALSE),0),1)</f>
        <v>0</v>
      </c>
      <c r="H482" s="9">
        <f t="shared" si="17"/>
        <v>0</v>
      </c>
    </row>
    <row r="483" spans="1:8" x14ac:dyDescent="0.25">
      <c r="A483" s="9">
        <v>2018</v>
      </c>
      <c r="B483" t="s">
        <v>68</v>
      </c>
      <c r="C483" t="s">
        <v>36</v>
      </c>
      <c r="D483" s="9">
        <v>22</v>
      </c>
      <c r="E483" s="9">
        <v>15</v>
      </c>
      <c r="F483" s="9">
        <f>VLOOKUP(D483,'Tablas auxiliares'!$H$1:$Q$28,Calculadora!$J$2+1,FALSE)*IF(VLOOKUP($A483,'Tablas auxiliares'!$B$2:$C$6,2,FALSE)-Calculadora!$K$2=0,1,0)*IF($L$2=2,IFERROR(VLOOKUP(B483,'Tablas auxiliares'!$AB$2:$AH$27,7,FALSE),0),1)</f>
        <v>0</v>
      </c>
      <c r="G483" s="9">
        <f>VLOOKUP(E483,'Tablas auxiliares'!$H$1:$Q$28,Calculadora!$J$2+1,FALSE)*IF(VLOOKUP($A483,'Tablas auxiliares'!$B$2:$C$6,2,FALSE)-Calculadora!$K$2=0,1,0)*IF($L$2=2,IFERROR(VLOOKUP(B483,'Tablas auxiliares'!$AB$2:$AH$27,7,FALSE),0),1)</f>
        <v>0</v>
      </c>
      <c r="H483" s="9">
        <f t="shared" si="17"/>
        <v>0</v>
      </c>
    </row>
    <row r="484" spans="1:8" x14ac:dyDescent="0.25">
      <c r="A484" s="9">
        <v>2018</v>
      </c>
      <c r="B484" t="s">
        <v>68</v>
      </c>
      <c r="C484" t="s">
        <v>37</v>
      </c>
      <c r="D484" s="9">
        <v>26</v>
      </c>
      <c r="E484" s="9">
        <v>22</v>
      </c>
      <c r="F484" s="9">
        <f>VLOOKUP(D484,'Tablas auxiliares'!$H$1:$Q$28,Calculadora!$J$2+1,FALSE)*IF(VLOOKUP($A484,'Tablas auxiliares'!$B$2:$C$6,2,FALSE)-Calculadora!$K$2=0,1,0)*IF($L$2=2,IFERROR(VLOOKUP(B484,'Tablas auxiliares'!$AB$2:$AH$27,7,FALSE),0),1)</f>
        <v>0</v>
      </c>
      <c r="G484" s="9">
        <f>VLOOKUP(E484,'Tablas auxiliares'!$H$1:$Q$28,Calculadora!$J$2+1,FALSE)*IF(VLOOKUP($A484,'Tablas auxiliares'!$B$2:$C$6,2,FALSE)-Calculadora!$K$2=0,1,0)*IF($L$2=2,IFERROR(VLOOKUP(B484,'Tablas auxiliares'!$AB$2:$AH$27,7,FALSE),0),1)</f>
        <v>0</v>
      </c>
      <c r="H484" s="9">
        <f t="shared" si="17"/>
        <v>0</v>
      </c>
    </row>
    <row r="485" spans="1:8" x14ac:dyDescent="0.25">
      <c r="A485" s="9">
        <v>2018</v>
      </c>
      <c r="B485" t="s">
        <v>24</v>
      </c>
      <c r="C485" t="s">
        <v>6</v>
      </c>
      <c r="D485" s="9">
        <v>2</v>
      </c>
      <c r="E485" s="9">
        <v>19</v>
      </c>
      <c r="F485" s="9">
        <f>VLOOKUP(D485,'Tablas auxiliares'!$H$1:$Q$28,Calculadora!$J$2+1,FALSE)*IF(VLOOKUP($A485,'Tablas auxiliares'!$B$2:$C$6,2,FALSE)-Calculadora!$K$2=0,1,0)*IF($L$2=2,IFERROR(VLOOKUP(B485,'Tablas auxiliares'!$AB$2:$AH$27,7,FALSE),0),1)</f>
        <v>10</v>
      </c>
      <c r="G485" s="9">
        <f>VLOOKUP(E485,'Tablas auxiliares'!$H$1:$Q$28,Calculadora!$J$2+1,FALSE)*IF(VLOOKUP($A485,'Tablas auxiliares'!$B$2:$C$6,2,FALSE)-Calculadora!$K$2=0,1,0)*IF($L$2=2,IFERROR(VLOOKUP(B485,'Tablas auxiliares'!$AB$2:$AH$27,7,FALSE),0),1)</f>
        <v>0</v>
      </c>
      <c r="H485" s="9">
        <f t="shared" si="17"/>
        <v>10</v>
      </c>
    </row>
    <row r="486" spans="1:8" x14ac:dyDescent="0.25">
      <c r="A486" s="9">
        <v>2018</v>
      </c>
      <c r="B486" t="s">
        <v>24</v>
      </c>
      <c r="C486" t="s">
        <v>9</v>
      </c>
      <c r="D486" s="9">
        <v>4</v>
      </c>
      <c r="E486" s="9">
        <v>20</v>
      </c>
      <c r="F486" s="9">
        <f>VLOOKUP(D486,'Tablas auxiliares'!$H$1:$Q$28,Calculadora!$J$2+1,FALSE)*IF(VLOOKUP($A486,'Tablas auxiliares'!$B$2:$C$6,2,FALSE)-Calculadora!$K$2=0,1,0)*IF($L$2=2,IFERROR(VLOOKUP(B486,'Tablas auxiliares'!$AB$2:$AH$27,7,FALSE),0),1)</f>
        <v>7</v>
      </c>
      <c r="G486" s="9">
        <f>VLOOKUP(E486,'Tablas auxiliares'!$H$1:$Q$28,Calculadora!$J$2+1,FALSE)*IF(VLOOKUP($A486,'Tablas auxiliares'!$B$2:$C$6,2,FALSE)-Calculadora!$K$2=0,1,0)*IF($L$2=2,IFERROR(VLOOKUP(B486,'Tablas auxiliares'!$AB$2:$AH$27,7,FALSE),0),1)</f>
        <v>0</v>
      </c>
      <c r="H486" s="9">
        <f t="shared" si="17"/>
        <v>7</v>
      </c>
    </row>
    <row r="487" spans="1:8" x14ac:dyDescent="0.25">
      <c r="A487" s="9">
        <v>2018</v>
      </c>
      <c r="B487" t="s">
        <v>24</v>
      </c>
      <c r="C487" t="s">
        <v>13</v>
      </c>
      <c r="D487" s="9">
        <v>3</v>
      </c>
      <c r="E487" s="9">
        <v>8</v>
      </c>
      <c r="F487" s="9">
        <f>VLOOKUP(D487,'Tablas auxiliares'!$H$1:$Q$28,Calculadora!$J$2+1,FALSE)*IF(VLOOKUP($A487,'Tablas auxiliares'!$B$2:$C$6,2,FALSE)-Calculadora!$K$2=0,1,0)*IF($L$2=2,IFERROR(VLOOKUP(B487,'Tablas auxiliares'!$AB$2:$AH$27,7,FALSE),0),1)</f>
        <v>8</v>
      </c>
      <c r="G487" s="9">
        <f>VLOOKUP(E487,'Tablas auxiliares'!$H$1:$Q$28,Calculadora!$J$2+1,FALSE)*IF(VLOOKUP($A487,'Tablas auxiliares'!$B$2:$C$6,2,FALSE)-Calculadora!$K$2=0,1,0)*IF($L$2=2,IFERROR(VLOOKUP(B487,'Tablas auxiliares'!$AB$2:$AH$27,7,FALSE),0),1)</f>
        <v>3</v>
      </c>
      <c r="H487" s="9">
        <f t="shared" si="17"/>
        <v>11</v>
      </c>
    </row>
    <row r="488" spans="1:8" x14ac:dyDescent="0.25">
      <c r="A488" s="9">
        <v>2018</v>
      </c>
      <c r="B488" t="s">
        <v>24</v>
      </c>
      <c r="C488" t="s">
        <v>8</v>
      </c>
      <c r="D488" s="9">
        <v>12</v>
      </c>
      <c r="E488" s="9">
        <v>12</v>
      </c>
      <c r="F488" s="9">
        <f>VLOOKUP(D488,'Tablas auxiliares'!$H$1:$Q$28,Calculadora!$J$2+1,FALSE)*IF(VLOOKUP($A488,'Tablas auxiliares'!$B$2:$C$6,2,FALSE)-Calculadora!$K$2=0,1,0)*IF($L$2=2,IFERROR(VLOOKUP(B488,'Tablas auxiliares'!$AB$2:$AH$27,7,FALSE),0),1)</f>
        <v>0</v>
      </c>
      <c r="G488" s="9">
        <f>VLOOKUP(E488,'Tablas auxiliares'!$H$1:$Q$28,Calculadora!$J$2+1,FALSE)*IF(VLOOKUP($A488,'Tablas auxiliares'!$B$2:$C$6,2,FALSE)-Calculadora!$K$2=0,1,0)*IF($L$2=2,IFERROR(VLOOKUP(B488,'Tablas auxiliares'!$AB$2:$AH$27,7,FALSE),0),1)</f>
        <v>0</v>
      </c>
      <c r="H488" s="9">
        <f t="shared" si="17"/>
        <v>0</v>
      </c>
    </row>
    <row r="489" spans="1:8" x14ac:dyDescent="0.25">
      <c r="A489" s="9">
        <v>2018</v>
      </c>
      <c r="B489" t="s">
        <v>24</v>
      </c>
      <c r="C489" t="s">
        <v>30</v>
      </c>
      <c r="D489" s="9">
        <v>11</v>
      </c>
      <c r="E489" s="9">
        <v>4</v>
      </c>
      <c r="F489" s="9">
        <f>VLOOKUP(D489,'Tablas auxiliares'!$H$1:$Q$28,Calculadora!$J$2+1,FALSE)*IF(VLOOKUP($A489,'Tablas auxiliares'!$B$2:$C$6,2,FALSE)-Calculadora!$K$2=0,1,0)*IF($L$2=2,IFERROR(VLOOKUP(B489,'Tablas auxiliares'!$AB$2:$AH$27,7,FALSE),0),1)</f>
        <v>0</v>
      </c>
      <c r="G489" s="9">
        <f>VLOOKUP(E489,'Tablas auxiliares'!$H$1:$Q$28,Calculadora!$J$2+1,FALSE)*IF(VLOOKUP($A489,'Tablas auxiliares'!$B$2:$C$6,2,FALSE)-Calculadora!$K$2=0,1,0)*IF($L$2=2,IFERROR(VLOOKUP(B489,'Tablas auxiliares'!$AB$2:$AH$27,7,FALSE),0),1)</f>
        <v>7</v>
      </c>
      <c r="H489" s="9">
        <f t="shared" si="17"/>
        <v>7</v>
      </c>
    </row>
    <row r="490" spans="1:8" x14ac:dyDescent="0.25">
      <c r="A490" s="9">
        <v>2018</v>
      </c>
      <c r="B490" t="s">
        <v>24</v>
      </c>
      <c r="C490" t="s">
        <v>21</v>
      </c>
      <c r="D490" s="9">
        <v>23</v>
      </c>
      <c r="E490" s="9">
        <v>3</v>
      </c>
      <c r="F490" s="9">
        <f>VLOOKUP(D490,'Tablas auxiliares'!$H$1:$Q$28,Calculadora!$J$2+1,FALSE)*IF(VLOOKUP($A490,'Tablas auxiliares'!$B$2:$C$6,2,FALSE)-Calculadora!$K$2=0,1,0)*IF($L$2=2,IFERROR(VLOOKUP(B490,'Tablas auxiliares'!$AB$2:$AH$27,7,FALSE),0),1)</f>
        <v>0</v>
      </c>
      <c r="G490" s="9">
        <f>VLOOKUP(E490,'Tablas auxiliares'!$H$1:$Q$28,Calculadora!$J$2+1,FALSE)*IF(VLOOKUP($A490,'Tablas auxiliares'!$B$2:$C$6,2,FALSE)-Calculadora!$K$2=0,1,0)*IF($L$2=2,IFERROR(VLOOKUP(B490,'Tablas auxiliares'!$AB$2:$AH$27,7,FALSE),0),1)</f>
        <v>8</v>
      </c>
      <c r="H490" s="9">
        <f t="shared" si="17"/>
        <v>8</v>
      </c>
    </row>
    <row r="491" spans="1:8" x14ac:dyDescent="0.25">
      <c r="A491" s="9">
        <v>2018</v>
      </c>
      <c r="B491" t="s">
        <v>24</v>
      </c>
      <c r="C491" t="s">
        <v>67</v>
      </c>
      <c r="D491" s="9">
        <v>1</v>
      </c>
      <c r="E491" s="9">
        <v>1</v>
      </c>
      <c r="F491" s="9">
        <f>VLOOKUP(D491,'Tablas auxiliares'!$H$1:$Q$28,Calculadora!$J$2+1,FALSE)*IF(VLOOKUP($A491,'Tablas auxiliares'!$B$2:$C$6,2,FALSE)-Calculadora!$K$2=0,1,0)*IF($L$2=2,IFERROR(VLOOKUP(B491,'Tablas auxiliares'!$AB$2:$AH$27,7,FALSE),0),1)</f>
        <v>12</v>
      </c>
      <c r="G491" s="9">
        <f>VLOOKUP(E491,'Tablas auxiliares'!$H$1:$Q$28,Calculadora!$J$2+1,FALSE)*IF(VLOOKUP($A491,'Tablas auxiliares'!$B$2:$C$6,2,FALSE)-Calculadora!$K$2=0,1,0)*IF($L$2=2,IFERROR(VLOOKUP(B491,'Tablas auxiliares'!$AB$2:$AH$27,7,FALSE),0),1)</f>
        <v>12</v>
      </c>
      <c r="H491" s="9">
        <f t="shared" si="17"/>
        <v>24</v>
      </c>
    </row>
    <row r="492" spans="1:8" x14ac:dyDescent="0.25">
      <c r="A492" s="9">
        <v>2018</v>
      </c>
      <c r="B492" t="s">
        <v>24</v>
      </c>
      <c r="C492" t="s">
        <v>16</v>
      </c>
      <c r="D492" s="9">
        <v>15</v>
      </c>
      <c r="E492" s="9">
        <v>13</v>
      </c>
      <c r="F492" s="9">
        <f>VLOOKUP(D492,'Tablas auxiliares'!$H$1:$Q$28,Calculadora!$J$2+1,FALSE)*IF(VLOOKUP($A492,'Tablas auxiliares'!$B$2:$C$6,2,FALSE)-Calculadora!$K$2=0,1,0)*IF($L$2=2,IFERROR(VLOOKUP(B492,'Tablas auxiliares'!$AB$2:$AH$27,7,FALSE),0),1)</f>
        <v>0</v>
      </c>
      <c r="G492" s="9">
        <f>VLOOKUP(E492,'Tablas auxiliares'!$H$1:$Q$28,Calculadora!$J$2+1,FALSE)*IF(VLOOKUP($A492,'Tablas auxiliares'!$B$2:$C$6,2,FALSE)-Calculadora!$K$2=0,1,0)*IF($L$2=2,IFERROR(VLOOKUP(B492,'Tablas auxiliares'!$AB$2:$AH$27,7,FALSE),0),1)</f>
        <v>0</v>
      </c>
      <c r="H492" s="9">
        <f t="shared" si="17"/>
        <v>0</v>
      </c>
    </row>
    <row r="493" spans="1:8" x14ac:dyDescent="0.25">
      <c r="A493" s="9">
        <v>2018</v>
      </c>
      <c r="B493" t="s">
        <v>24</v>
      </c>
      <c r="C493" t="s">
        <v>87</v>
      </c>
      <c r="D493" s="9">
        <v>19</v>
      </c>
      <c r="E493" s="9">
        <v>14</v>
      </c>
      <c r="F493" s="9">
        <f>VLOOKUP(D493,'Tablas auxiliares'!$H$1:$Q$28,Calculadora!$J$2+1,FALSE)*IF(VLOOKUP($A493,'Tablas auxiliares'!$B$2:$C$6,2,FALSE)-Calculadora!$K$2=0,1,0)*IF($L$2=2,IFERROR(VLOOKUP(B493,'Tablas auxiliares'!$AB$2:$AH$27,7,FALSE),0),1)</f>
        <v>0</v>
      </c>
      <c r="G493" s="9">
        <f>VLOOKUP(E493,'Tablas auxiliares'!$H$1:$Q$28,Calculadora!$J$2+1,FALSE)*IF(VLOOKUP($A493,'Tablas auxiliares'!$B$2:$C$6,2,FALSE)-Calculadora!$K$2=0,1,0)*IF($L$2=2,IFERROR(VLOOKUP(B493,'Tablas auxiliares'!$AB$2:$AH$27,7,FALSE),0),1)</f>
        <v>0</v>
      </c>
      <c r="H493" s="9">
        <f t="shared" si="17"/>
        <v>0</v>
      </c>
    </row>
    <row r="494" spans="1:8" x14ac:dyDescent="0.25">
      <c r="A494" s="9">
        <v>2018</v>
      </c>
      <c r="B494" t="s">
        <v>24</v>
      </c>
      <c r="C494" t="s">
        <v>28</v>
      </c>
      <c r="D494" s="9">
        <v>24</v>
      </c>
      <c r="E494" s="9">
        <v>22</v>
      </c>
      <c r="F494" s="9">
        <f>VLOOKUP(D494,'Tablas auxiliares'!$H$1:$Q$28,Calculadora!$J$2+1,FALSE)*IF(VLOOKUP($A494,'Tablas auxiliares'!$B$2:$C$6,2,FALSE)-Calculadora!$K$2=0,1,0)*IF($L$2=2,IFERROR(VLOOKUP(B494,'Tablas auxiliares'!$AB$2:$AH$27,7,FALSE),0),1)</f>
        <v>0</v>
      </c>
      <c r="G494" s="9">
        <f>VLOOKUP(E494,'Tablas auxiliares'!$H$1:$Q$28,Calculadora!$J$2+1,FALSE)*IF(VLOOKUP($A494,'Tablas auxiliares'!$B$2:$C$6,2,FALSE)-Calculadora!$K$2=0,1,0)*IF($L$2=2,IFERROR(VLOOKUP(B494,'Tablas auxiliares'!$AB$2:$AH$27,7,FALSE),0),1)</f>
        <v>0</v>
      </c>
      <c r="H494" s="9">
        <f t="shared" si="17"/>
        <v>0</v>
      </c>
    </row>
    <row r="495" spans="1:8" x14ac:dyDescent="0.25">
      <c r="A495" s="9">
        <v>2018</v>
      </c>
      <c r="B495" t="s">
        <v>24</v>
      </c>
      <c r="C495" t="s">
        <v>27</v>
      </c>
      <c r="D495" s="9">
        <v>14</v>
      </c>
      <c r="E495" s="9">
        <v>10</v>
      </c>
      <c r="F495" s="9">
        <f>VLOOKUP(D495,'Tablas auxiliares'!$H$1:$Q$28,Calculadora!$J$2+1,FALSE)*IF(VLOOKUP($A495,'Tablas auxiliares'!$B$2:$C$6,2,FALSE)-Calculadora!$K$2=0,1,0)*IF($L$2=2,IFERROR(VLOOKUP(B495,'Tablas auxiliares'!$AB$2:$AH$27,7,FALSE),0),1)</f>
        <v>0</v>
      </c>
      <c r="G495" s="9">
        <f>VLOOKUP(E495,'Tablas auxiliares'!$H$1:$Q$28,Calculadora!$J$2+1,FALSE)*IF(VLOOKUP($A495,'Tablas auxiliares'!$B$2:$C$6,2,FALSE)-Calculadora!$K$2=0,1,0)*IF($L$2=2,IFERROR(VLOOKUP(B495,'Tablas auxiliares'!$AB$2:$AH$27,7,FALSE),0),1)</f>
        <v>1</v>
      </c>
      <c r="H495" s="9">
        <f t="shared" si="17"/>
        <v>1</v>
      </c>
    </row>
    <row r="496" spans="1:8" x14ac:dyDescent="0.25">
      <c r="A496" s="9">
        <v>2018</v>
      </c>
      <c r="B496" t="s">
        <v>24</v>
      </c>
      <c r="C496" t="s">
        <v>88</v>
      </c>
      <c r="D496" s="9">
        <v>8</v>
      </c>
      <c r="E496" s="9">
        <v>15</v>
      </c>
      <c r="F496" s="9">
        <f>VLOOKUP(D496,'Tablas auxiliares'!$H$1:$Q$28,Calculadora!$J$2+1,FALSE)*IF(VLOOKUP($A496,'Tablas auxiliares'!$B$2:$C$6,2,FALSE)-Calculadora!$K$2=0,1,0)*IF($L$2=2,IFERROR(VLOOKUP(B496,'Tablas auxiliares'!$AB$2:$AH$27,7,FALSE),0),1)</f>
        <v>3</v>
      </c>
      <c r="G496" s="9">
        <f>VLOOKUP(E496,'Tablas auxiliares'!$H$1:$Q$28,Calculadora!$J$2+1,FALSE)*IF(VLOOKUP($A496,'Tablas auxiliares'!$B$2:$C$6,2,FALSE)-Calculadora!$K$2=0,1,0)*IF($L$2=2,IFERROR(VLOOKUP(B496,'Tablas auxiliares'!$AB$2:$AH$27,7,FALSE),0),1)</f>
        <v>0</v>
      </c>
      <c r="H496" s="9">
        <f t="shared" si="17"/>
        <v>3</v>
      </c>
    </row>
    <row r="497" spans="1:8" x14ac:dyDescent="0.25">
      <c r="A497" s="9">
        <v>2018</v>
      </c>
      <c r="B497" t="s">
        <v>24</v>
      </c>
      <c r="C497" t="s">
        <v>7</v>
      </c>
      <c r="D497" s="9">
        <v>5</v>
      </c>
      <c r="E497" s="9">
        <v>2</v>
      </c>
      <c r="F497" s="9">
        <f>VLOOKUP(D497,'Tablas auxiliares'!$H$1:$Q$28,Calculadora!$J$2+1,FALSE)*IF(VLOOKUP($A497,'Tablas auxiliares'!$B$2:$C$6,2,FALSE)-Calculadora!$K$2=0,1,0)*IF($L$2=2,IFERROR(VLOOKUP(B497,'Tablas auxiliares'!$AB$2:$AH$27,7,FALSE),0),1)</f>
        <v>6</v>
      </c>
      <c r="G497" s="9">
        <f>VLOOKUP(E497,'Tablas auxiliares'!$H$1:$Q$28,Calculadora!$J$2+1,FALSE)*IF(VLOOKUP($A497,'Tablas auxiliares'!$B$2:$C$6,2,FALSE)-Calculadora!$K$2=0,1,0)*IF($L$2=2,IFERROR(VLOOKUP(B497,'Tablas auxiliares'!$AB$2:$AH$27,7,FALSE),0),1)</f>
        <v>10</v>
      </c>
      <c r="H497" s="9">
        <f t="shared" si="17"/>
        <v>16</v>
      </c>
    </row>
    <row r="498" spans="1:8" x14ac:dyDescent="0.25">
      <c r="A498" s="9">
        <v>2018</v>
      </c>
      <c r="B498" t="s">
        <v>24</v>
      </c>
      <c r="C498" t="s">
        <v>25</v>
      </c>
      <c r="D498" s="9">
        <v>25</v>
      </c>
      <c r="E498" s="9">
        <v>5</v>
      </c>
      <c r="F498" s="9">
        <f>VLOOKUP(D498,'Tablas auxiliares'!$H$1:$Q$28,Calculadora!$J$2+1,FALSE)*IF(VLOOKUP($A498,'Tablas auxiliares'!$B$2:$C$6,2,FALSE)-Calculadora!$K$2=0,1,0)*IF($L$2=2,IFERROR(VLOOKUP(B498,'Tablas auxiliares'!$AB$2:$AH$27,7,FALSE),0),1)</f>
        <v>0</v>
      </c>
      <c r="G498" s="9">
        <f>VLOOKUP(E498,'Tablas auxiliares'!$H$1:$Q$28,Calculadora!$J$2+1,FALSE)*IF(VLOOKUP($A498,'Tablas auxiliares'!$B$2:$C$6,2,FALSE)-Calculadora!$K$2=0,1,0)*IF($L$2=2,IFERROR(VLOOKUP(B498,'Tablas auxiliares'!$AB$2:$AH$27,7,FALSE),0),1)</f>
        <v>6</v>
      </c>
      <c r="H498" s="9">
        <f t="shared" si="17"/>
        <v>6</v>
      </c>
    </row>
    <row r="499" spans="1:8" x14ac:dyDescent="0.25">
      <c r="A499" s="9">
        <v>2018</v>
      </c>
      <c r="B499" t="s">
        <v>24</v>
      </c>
      <c r="C499" t="s">
        <v>31</v>
      </c>
      <c r="D499" s="9">
        <v>6</v>
      </c>
      <c r="E499" s="9">
        <v>17</v>
      </c>
      <c r="F499" s="9">
        <f>VLOOKUP(D499,'Tablas auxiliares'!$H$1:$Q$28,Calculadora!$J$2+1,FALSE)*IF(VLOOKUP($A499,'Tablas auxiliares'!$B$2:$C$6,2,FALSE)-Calculadora!$K$2=0,1,0)*IF($L$2=2,IFERROR(VLOOKUP(B499,'Tablas auxiliares'!$AB$2:$AH$27,7,FALSE),0),1)</f>
        <v>5</v>
      </c>
      <c r="G499" s="9">
        <f>VLOOKUP(E499,'Tablas auxiliares'!$H$1:$Q$28,Calculadora!$J$2+1,FALSE)*IF(VLOOKUP($A499,'Tablas auxiliares'!$B$2:$C$6,2,FALSE)-Calculadora!$K$2=0,1,0)*IF($L$2=2,IFERROR(VLOOKUP(B499,'Tablas auxiliares'!$AB$2:$AH$27,7,FALSE),0),1)</f>
        <v>0</v>
      </c>
      <c r="H499" s="9">
        <f t="shared" si="17"/>
        <v>5</v>
      </c>
    </row>
    <row r="500" spans="1:8" x14ac:dyDescent="0.25">
      <c r="A500" s="9">
        <v>2018</v>
      </c>
      <c r="B500" t="s">
        <v>24</v>
      </c>
      <c r="C500" t="s">
        <v>66</v>
      </c>
      <c r="D500" s="9">
        <v>13</v>
      </c>
      <c r="E500" s="9">
        <v>9</v>
      </c>
      <c r="F500" s="9">
        <f>VLOOKUP(D500,'Tablas auxiliares'!$H$1:$Q$28,Calculadora!$J$2+1,FALSE)*IF(VLOOKUP($A500,'Tablas auxiliares'!$B$2:$C$6,2,FALSE)-Calculadora!$K$2=0,1,0)*IF($L$2=2,IFERROR(VLOOKUP(B500,'Tablas auxiliares'!$AB$2:$AH$27,7,FALSE),0),1)</f>
        <v>0</v>
      </c>
      <c r="G500" s="9">
        <f>VLOOKUP(E500,'Tablas auxiliares'!$H$1:$Q$28,Calculadora!$J$2+1,FALSE)*IF(VLOOKUP($A500,'Tablas auxiliares'!$B$2:$C$6,2,FALSE)-Calculadora!$K$2=0,1,0)*IF($L$2=2,IFERROR(VLOOKUP(B500,'Tablas auxiliares'!$AB$2:$AH$27,7,FALSE),0),1)</f>
        <v>2</v>
      </c>
      <c r="H500" s="9">
        <f t="shared" si="17"/>
        <v>2</v>
      </c>
    </row>
    <row r="501" spans="1:8" x14ac:dyDescent="0.25">
      <c r="A501" s="9">
        <v>2018</v>
      </c>
      <c r="B501" t="s">
        <v>24</v>
      </c>
      <c r="C501" t="s">
        <v>69</v>
      </c>
      <c r="D501" s="9">
        <v>9</v>
      </c>
      <c r="E501" s="9">
        <v>6</v>
      </c>
      <c r="F501" s="9">
        <f>VLOOKUP(D501,'Tablas auxiliares'!$H$1:$Q$28,Calculadora!$J$2+1,FALSE)*IF(VLOOKUP($A501,'Tablas auxiliares'!$B$2:$C$6,2,FALSE)-Calculadora!$K$2=0,1,0)*IF($L$2=2,IFERROR(VLOOKUP(B501,'Tablas auxiliares'!$AB$2:$AH$27,7,FALSE),0),1)</f>
        <v>2</v>
      </c>
      <c r="G501" s="9">
        <f>VLOOKUP(E501,'Tablas auxiliares'!$H$1:$Q$28,Calculadora!$J$2+1,FALSE)*IF(VLOOKUP($A501,'Tablas auxiliares'!$B$2:$C$6,2,FALSE)-Calculadora!$K$2=0,1,0)*IF($L$2=2,IFERROR(VLOOKUP(B501,'Tablas auxiliares'!$AB$2:$AH$27,7,FALSE),0),1)</f>
        <v>5</v>
      </c>
      <c r="H501" s="9">
        <f t="shared" si="17"/>
        <v>7</v>
      </c>
    </row>
    <row r="502" spans="1:8" x14ac:dyDescent="0.25">
      <c r="A502" s="9">
        <v>2018</v>
      </c>
      <c r="B502" t="s">
        <v>24</v>
      </c>
      <c r="C502" t="s">
        <v>61</v>
      </c>
      <c r="D502" s="9">
        <v>18</v>
      </c>
      <c r="E502" s="9">
        <v>25</v>
      </c>
      <c r="F502" s="9">
        <f>VLOOKUP(D502,'Tablas auxiliares'!$H$1:$Q$28,Calculadora!$J$2+1,FALSE)*IF(VLOOKUP($A502,'Tablas auxiliares'!$B$2:$C$6,2,FALSE)-Calculadora!$K$2=0,1,0)*IF($L$2=2,IFERROR(VLOOKUP(B502,'Tablas auxiliares'!$AB$2:$AH$27,7,FALSE),0),1)</f>
        <v>0</v>
      </c>
      <c r="G502" s="9">
        <f>VLOOKUP(E502,'Tablas auxiliares'!$H$1:$Q$28,Calculadora!$J$2+1,FALSE)*IF(VLOOKUP($A502,'Tablas auxiliares'!$B$2:$C$6,2,FALSE)-Calculadora!$K$2=0,1,0)*IF($L$2=2,IFERROR(VLOOKUP(B502,'Tablas auxiliares'!$AB$2:$AH$27,7,FALSE),0),1)</f>
        <v>0</v>
      </c>
      <c r="H502" s="9">
        <f t="shared" si="17"/>
        <v>0</v>
      </c>
    </row>
    <row r="503" spans="1:8" x14ac:dyDescent="0.25">
      <c r="A503" s="9">
        <v>2018</v>
      </c>
      <c r="B503" t="s">
        <v>24</v>
      </c>
      <c r="C503" t="s">
        <v>10</v>
      </c>
      <c r="D503" s="9">
        <v>21</v>
      </c>
      <c r="E503" s="9">
        <v>16</v>
      </c>
      <c r="F503" s="9">
        <f>VLOOKUP(D503,'Tablas auxiliares'!$H$1:$Q$28,Calculadora!$J$2+1,FALSE)*IF(VLOOKUP($A503,'Tablas auxiliares'!$B$2:$C$6,2,FALSE)-Calculadora!$K$2=0,1,0)*IF($L$2=2,IFERROR(VLOOKUP(B503,'Tablas auxiliares'!$AB$2:$AH$27,7,FALSE),0),1)</f>
        <v>0</v>
      </c>
      <c r="G503" s="9">
        <f>VLOOKUP(E503,'Tablas auxiliares'!$H$1:$Q$28,Calculadora!$J$2+1,FALSE)*IF(VLOOKUP($A503,'Tablas auxiliares'!$B$2:$C$6,2,FALSE)-Calculadora!$K$2=0,1,0)*IF($L$2=2,IFERROR(VLOOKUP(B503,'Tablas auxiliares'!$AB$2:$AH$27,7,FALSE),0),1)</f>
        <v>0</v>
      </c>
      <c r="H503" s="9">
        <f t="shared" si="17"/>
        <v>0</v>
      </c>
    </row>
    <row r="504" spans="1:8" x14ac:dyDescent="0.25">
      <c r="A504" s="9">
        <v>2018</v>
      </c>
      <c r="B504" t="s">
        <v>24</v>
      </c>
      <c r="C504" t="s">
        <v>89</v>
      </c>
      <c r="D504" s="9">
        <v>22</v>
      </c>
      <c r="E504" s="9">
        <v>18</v>
      </c>
      <c r="F504" s="9">
        <f>VLOOKUP(D504,'Tablas auxiliares'!$H$1:$Q$28,Calculadora!$J$2+1,FALSE)*IF(VLOOKUP($A504,'Tablas auxiliares'!$B$2:$C$6,2,FALSE)-Calculadora!$K$2=0,1,0)*IF($L$2=2,IFERROR(VLOOKUP(B504,'Tablas auxiliares'!$AB$2:$AH$27,7,FALSE),0),1)</f>
        <v>0</v>
      </c>
      <c r="G504" s="9">
        <f>VLOOKUP(E504,'Tablas auxiliares'!$H$1:$Q$28,Calculadora!$J$2+1,FALSE)*IF(VLOOKUP($A504,'Tablas auxiliares'!$B$2:$C$6,2,FALSE)-Calculadora!$K$2=0,1,0)*IF($L$2=2,IFERROR(VLOOKUP(B504,'Tablas auxiliares'!$AB$2:$AH$27,7,FALSE),0),1)</f>
        <v>0</v>
      </c>
      <c r="H504" s="9">
        <f t="shared" si="17"/>
        <v>0</v>
      </c>
    </row>
    <row r="505" spans="1:8" x14ac:dyDescent="0.25">
      <c r="A505" s="9">
        <v>2018</v>
      </c>
      <c r="B505" t="s">
        <v>24</v>
      </c>
      <c r="C505" t="s">
        <v>34</v>
      </c>
      <c r="D505" s="9">
        <v>16</v>
      </c>
      <c r="E505" s="9">
        <v>24</v>
      </c>
      <c r="F505" s="9">
        <f>VLOOKUP(D505,'Tablas auxiliares'!$H$1:$Q$28,Calculadora!$J$2+1,FALSE)*IF(VLOOKUP($A505,'Tablas auxiliares'!$B$2:$C$6,2,FALSE)-Calculadora!$K$2=0,1,0)*IF($L$2=2,IFERROR(VLOOKUP(B505,'Tablas auxiliares'!$AB$2:$AH$27,7,FALSE),0),1)</f>
        <v>0</v>
      </c>
      <c r="G505" s="9">
        <f>VLOOKUP(E505,'Tablas auxiliares'!$H$1:$Q$28,Calculadora!$J$2+1,FALSE)*IF(VLOOKUP($A505,'Tablas auxiliares'!$B$2:$C$6,2,FALSE)-Calculadora!$K$2=0,1,0)*IF($L$2=2,IFERROR(VLOOKUP(B505,'Tablas auxiliares'!$AB$2:$AH$27,7,FALSE),0),1)</f>
        <v>0</v>
      </c>
      <c r="H505" s="9">
        <f t="shared" si="17"/>
        <v>0</v>
      </c>
    </row>
    <row r="506" spans="1:8" x14ac:dyDescent="0.25">
      <c r="A506" s="9">
        <v>2018</v>
      </c>
      <c r="B506" t="s">
        <v>24</v>
      </c>
      <c r="C506" t="s">
        <v>26</v>
      </c>
      <c r="D506" s="9">
        <v>10</v>
      </c>
      <c r="E506" s="9">
        <v>21</v>
      </c>
      <c r="F506" s="9">
        <f>VLOOKUP(D506,'Tablas auxiliares'!$H$1:$Q$28,Calculadora!$J$2+1,FALSE)*IF(VLOOKUP($A506,'Tablas auxiliares'!$B$2:$C$6,2,FALSE)-Calculadora!$K$2=0,1,0)*IF($L$2=2,IFERROR(VLOOKUP(B506,'Tablas auxiliares'!$AB$2:$AH$27,7,FALSE),0),1)</f>
        <v>1</v>
      </c>
      <c r="G506" s="9">
        <f>VLOOKUP(E506,'Tablas auxiliares'!$H$1:$Q$28,Calculadora!$J$2+1,FALSE)*IF(VLOOKUP($A506,'Tablas auxiliares'!$B$2:$C$6,2,FALSE)-Calculadora!$K$2=0,1,0)*IF($L$2=2,IFERROR(VLOOKUP(B506,'Tablas auxiliares'!$AB$2:$AH$27,7,FALSE),0),1)</f>
        <v>0</v>
      </c>
      <c r="H506" s="9">
        <f t="shared" si="17"/>
        <v>1</v>
      </c>
    </row>
    <row r="507" spans="1:8" x14ac:dyDescent="0.25">
      <c r="A507" s="9">
        <v>2018</v>
      </c>
      <c r="B507" t="s">
        <v>24</v>
      </c>
      <c r="C507" t="s">
        <v>22</v>
      </c>
      <c r="D507" s="9">
        <v>7</v>
      </c>
      <c r="E507" s="9">
        <v>7</v>
      </c>
      <c r="F507" s="9">
        <f>VLOOKUP(D507,'Tablas auxiliares'!$H$1:$Q$28,Calculadora!$J$2+1,FALSE)*IF(VLOOKUP($A507,'Tablas auxiliares'!$B$2:$C$6,2,FALSE)-Calculadora!$K$2=0,1,0)*IF($L$2=2,IFERROR(VLOOKUP(B507,'Tablas auxiliares'!$AB$2:$AH$27,7,FALSE),0),1)</f>
        <v>4</v>
      </c>
      <c r="G507" s="9">
        <f>VLOOKUP(E507,'Tablas auxiliares'!$H$1:$Q$28,Calculadora!$J$2+1,FALSE)*IF(VLOOKUP($A507,'Tablas auxiliares'!$B$2:$C$6,2,FALSE)-Calculadora!$K$2=0,1,0)*IF($L$2=2,IFERROR(VLOOKUP(B507,'Tablas auxiliares'!$AB$2:$AH$27,7,FALSE),0),1)</f>
        <v>4</v>
      </c>
      <c r="H507" s="9">
        <f t="shared" si="17"/>
        <v>8</v>
      </c>
    </row>
    <row r="508" spans="1:8" x14ac:dyDescent="0.25">
      <c r="A508" s="9">
        <v>2018</v>
      </c>
      <c r="B508" t="s">
        <v>24</v>
      </c>
      <c r="C508" t="s">
        <v>36</v>
      </c>
      <c r="D508" s="9">
        <v>17</v>
      </c>
      <c r="E508" s="9">
        <v>11</v>
      </c>
      <c r="F508" s="9">
        <f>VLOOKUP(D508,'Tablas auxiliares'!$H$1:$Q$28,Calculadora!$J$2+1,FALSE)*IF(VLOOKUP($A508,'Tablas auxiliares'!$B$2:$C$6,2,FALSE)-Calculadora!$K$2=0,1,0)*IF($L$2=2,IFERROR(VLOOKUP(B508,'Tablas auxiliares'!$AB$2:$AH$27,7,FALSE),0),1)</f>
        <v>0</v>
      </c>
      <c r="G508" s="9">
        <f>VLOOKUP(E508,'Tablas auxiliares'!$H$1:$Q$28,Calculadora!$J$2+1,FALSE)*IF(VLOOKUP($A508,'Tablas auxiliares'!$B$2:$C$6,2,FALSE)-Calculadora!$K$2=0,1,0)*IF($L$2=2,IFERROR(VLOOKUP(B508,'Tablas auxiliares'!$AB$2:$AH$27,7,FALSE),0),1)</f>
        <v>0</v>
      </c>
      <c r="H508" s="9">
        <f t="shared" si="17"/>
        <v>0</v>
      </c>
    </row>
    <row r="509" spans="1:8" x14ac:dyDescent="0.25">
      <c r="A509" s="9">
        <v>2018</v>
      </c>
      <c r="B509" t="s">
        <v>24</v>
      </c>
      <c r="C509" t="s">
        <v>37</v>
      </c>
      <c r="D509" s="9">
        <v>20</v>
      </c>
      <c r="E509" s="9">
        <v>23</v>
      </c>
      <c r="F509" s="9">
        <f>VLOOKUP(D509,'Tablas auxiliares'!$H$1:$Q$28,Calculadora!$J$2+1,FALSE)*IF(VLOOKUP($A509,'Tablas auxiliares'!$B$2:$C$6,2,FALSE)-Calculadora!$K$2=0,1,0)*IF($L$2=2,IFERROR(VLOOKUP(B509,'Tablas auxiliares'!$AB$2:$AH$27,7,FALSE),0),1)</f>
        <v>0</v>
      </c>
      <c r="G509" s="9">
        <f>VLOOKUP(E509,'Tablas auxiliares'!$H$1:$Q$28,Calculadora!$J$2+1,FALSE)*IF(VLOOKUP($A509,'Tablas auxiliares'!$B$2:$C$6,2,FALSE)-Calculadora!$K$2=0,1,0)*IF($L$2=2,IFERROR(VLOOKUP(B509,'Tablas auxiliares'!$AB$2:$AH$27,7,FALSE),0),1)</f>
        <v>0</v>
      </c>
      <c r="H509" s="9">
        <f t="shared" si="17"/>
        <v>0</v>
      </c>
    </row>
    <row r="510" spans="1:8" x14ac:dyDescent="0.25">
      <c r="A510" s="9">
        <v>2018</v>
      </c>
      <c r="B510" t="s">
        <v>90</v>
      </c>
      <c r="C510" t="s">
        <v>6</v>
      </c>
      <c r="D510" s="9">
        <v>2</v>
      </c>
      <c r="E510" s="9">
        <v>25</v>
      </c>
      <c r="F510" s="9">
        <f>VLOOKUP(D510,'Tablas auxiliares'!$H$1:$Q$28,Calculadora!$J$2+1,FALSE)*IF(VLOOKUP($A510,'Tablas auxiliares'!$B$2:$C$6,2,FALSE)-Calculadora!$K$2=0,1,0)*IF($L$2=2,IFERROR(VLOOKUP(B510,'Tablas auxiliares'!$AB$2:$AH$27,7,FALSE),0),1)</f>
        <v>10</v>
      </c>
      <c r="G510" s="9">
        <f>VLOOKUP(E510,'Tablas auxiliares'!$H$1:$Q$28,Calculadora!$J$2+1,FALSE)*IF(VLOOKUP($A510,'Tablas auxiliares'!$B$2:$C$6,2,FALSE)-Calculadora!$K$2=0,1,0)*IF($L$2=2,IFERROR(VLOOKUP(B510,'Tablas auxiliares'!$AB$2:$AH$27,7,FALSE),0),1)</f>
        <v>0</v>
      </c>
      <c r="H510" s="9">
        <f t="shared" si="17"/>
        <v>10</v>
      </c>
    </row>
    <row r="511" spans="1:8" x14ac:dyDescent="0.25">
      <c r="A511" s="9">
        <v>2018</v>
      </c>
      <c r="B511" t="s">
        <v>90</v>
      </c>
      <c r="C511" t="s">
        <v>9</v>
      </c>
      <c r="D511" s="9">
        <v>20</v>
      </c>
      <c r="E511" s="9">
        <v>19</v>
      </c>
      <c r="F511" s="9">
        <f>VLOOKUP(D511,'Tablas auxiliares'!$H$1:$Q$28,Calculadora!$J$2+1,FALSE)*IF(VLOOKUP($A511,'Tablas auxiliares'!$B$2:$C$6,2,FALSE)-Calculadora!$K$2=0,1,0)*IF($L$2=2,IFERROR(VLOOKUP(B511,'Tablas auxiliares'!$AB$2:$AH$27,7,FALSE),0),1)</f>
        <v>0</v>
      </c>
      <c r="G511" s="9">
        <f>VLOOKUP(E511,'Tablas auxiliares'!$H$1:$Q$28,Calculadora!$J$2+1,FALSE)*IF(VLOOKUP($A511,'Tablas auxiliares'!$B$2:$C$6,2,FALSE)-Calculadora!$K$2=0,1,0)*IF($L$2=2,IFERROR(VLOOKUP(B511,'Tablas auxiliares'!$AB$2:$AH$27,7,FALSE),0),1)</f>
        <v>0</v>
      </c>
      <c r="H511" s="9">
        <f t="shared" si="17"/>
        <v>0</v>
      </c>
    </row>
    <row r="512" spans="1:8" x14ac:dyDescent="0.25">
      <c r="A512" s="9">
        <v>2018</v>
      </c>
      <c r="B512" t="s">
        <v>90</v>
      </c>
      <c r="C512" t="s">
        <v>13</v>
      </c>
      <c r="D512" s="9">
        <v>1</v>
      </c>
      <c r="E512" s="9">
        <v>6</v>
      </c>
      <c r="F512" s="9">
        <f>VLOOKUP(D512,'Tablas auxiliares'!$H$1:$Q$28,Calculadora!$J$2+1,FALSE)*IF(VLOOKUP($A512,'Tablas auxiliares'!$B$2:$C$6,2,FALSE)-Calculadora!$K$2=0,1,0)*IF($L$2=2,IFERROR(VLOOKUP(B512,'Tablas auxiliares'!$AB$2:$AH$27,7,FALSE),0),1)</f>
        <v>12</v>
      </c>
      <c r="G512" s="9">
        <f>VLOOKUP(E512,'Tablas auxiliares'!$H$1:$Q$28,Calculadora!$J$2+1,FALSE)*IF(VLOOKUP($A512,'Tablas auxiliares'!$B$2:$C$6,2,FALSE)-Calculadora!$K$2=0,1,0)*IF($L$2=2,IFERROR(VLOOKUP(B512,'Tablas auxiliares'!$AB$2:$AH$27,7,FALSE),0),1)</f>
        <v>5</v>
      </c>
      <c r="H512" s="9">
        <f t="shared" si="17"/>
        <v>17</v>
      </c>
    </row>
    <row r="513" spans="1:8" x14ac:dyDescent="0.25">
      <c r="A513" s="9">
        <v>2018</v>
      </c>
      <c r="B513" t="s">
        <v>90</v>
      </c>
      <c r="C513" t="s">
        <v>8</v>
      </c>
      <c r="D513" s="9">
        <v>26</v>
      </c>
      <c r="E513" s="9">
        <v>22</v>
      </c>
      <c r="F513" s="9">
        <f>VLOOKUP(D513,'Tablas auxiliares'!$H$1:$Q$28,Calculadora!$J$2+1,FALSE)*IF(VLOOKUP($A513,'Tablas auxiliares'!$B$2:$C$6,2,FALSE)-Calculadora!$K$2=0,1,0)*IF($L$2=2,IFERROR(VLOOKUP(B513,'Tablas auxiliares'!$AB$2:$AH$27,7,FALSE),0),1)</f>
        <v>0</v>
      </c>
      <c r="G513" s="9">
        <f>VLOOKUP(E513,'Tablas auxiliares'!$H$1:$Q$28,Calculadora!$J$2+1,FALSE)*IF(VLOOKUP($A513,'Tablas auxiliares'!$B$2:$C$6,2,FALSE)-Calculadora!$K$2=0,1,0)*IF($L$2=2,IFERROR(VLOOKUP(B513,'Tablas auxiliares'!$AB$2:$AH$27,7,FALSE),0),1)</f>
        <v>0</v>
      </c>
      <c r="H513" s="9">
        <f t="shared" si="17"/>
        <v>0</v>
      </c>
    </row>
    <row r="514" spans="1:8" x14ac:dyDescent="0.25">
      <c r="A514" s="9">
        <v>2018</v>
      </c>
      <c r="B514" t="s">
        <v>90</v>
      </c>
      <c r="C514" t="s">
        <v>30</v>
      </c>
      <c r="D514" s="9">
        <v>9</v>
      </c>
      <c r="E514" s="9">
        <v>10</v>
      </c>
      <c r="F514" s="9">
        <f>VLOOKUP(D514,'Tablas auxiliares'!$H$1:$Q$28,Calculadora!$J$2+1,FALSE)*IF(VLOOKUP($A514,'Tablas auxiliares'!$B$2:$C$6,2,FALSE)-Calculadora!$K$2=0,1,0)*IF($L$2=2,IFERROR(VLOOKUP(B514,'Tablas auxiliares'!$AB$2:$AH$27,7,FALSE),0),1)</f>
        <v>2</v>
      </c>
      <c r="G514" s="9">
        <f>VLOOKUP(E514,'Tablas auxiliares'!$H$1:$Q$28,Calculadora!$J$2+1,FALSE)*IF(VLOOKUP($A514,'Tablas auxiliares'!$B$2:$C$6,2,FALSE)-Calculadora!$K$2=0,1,0)*IF($L$2=2,IFERROR(VLOOKUP(B514,'Tablas auxiliares'!$AB$2:$AH$27,7,FALSE),0),1)</f>
        <v>1</v>
      </c>
      <c r="H514" s="9">
        <f t="shared" si="17"/>
        <v>3</v>
      </c>
    </row>
    <row r="515" spans="1:8" x14ac:dyDescent="0.25">
      <c r="A515" s="9">
        <v>2018</v>
      </c>
      <c r="B515" t="s">
        <v>90</v>
      </c>
      <c r="C515" t="s">
        <v>21</v>
      </c>
      <c r="D515" s="9">
        <v>10</v>
      </c>
      <c r="E515" s="9">
        <v>2</v>
      </c>
      <c r="F515" s="9">
        <f>VLOOKUP(D515,'Tablas auxiliares'!$H$1:$Q$28,Calculadora!$J$2+1,FALSE)*IF(VLOOKUP($A515,'Tablas auxiliares'!$B$2:$C$6,2,FALSE)-Calculadora!$K$2=0,1,0)*IF($L$2=2,IFERROR(VLOOKUP(B515,'Tablas auxiliares'!$AB$2:$AH$27,7,FALSE),0),1)</f>
        <v>1</v>
      </c>
      <c r="G515" s="9">
        <f>VLOOKUP(E515,'Tablas auxiliares'!$H$1:$Q$28,Calculadora!$J$2+1,FALSE)*IF(VLOOKUP($A515,'Tablas auxiliares'!$B$2:$C$6,2,FALSE)-Calculadora!$K$2=0,1,0)*IF($L$2=2,IFERROR(VLOOKUP(B515,'Tablas auxiliares'!$AB$2:$AH$27,7,FALSE),0),1)</f>
        <v>10</v>
      </c>
      <c r="H515" s="9">
        <f t="shared" ref="H515:H578" si="18">IF($M$2=2,0,F515)+IF($M$2=3,0,G515)</f>
        <v>11</v>
      </c>
    </row>
    <row r="516" spans="1:8" x14ac:dyDescent="0.25">
      <c r="A516" s="9">
        <v>2018</v>
      </c>
      <c r="B516" t="s">
        <v>90</v>
      </c>
      <c r="C516" t="s">
        <v>67</v>
      </c>
      <c r="D516" s="9">
        <v>16</v>
      </c>
      <c r="E516" s="9">
        <v>1</v>
      </c>
      <c r="F516" s="9">
        <f>VLOOKUP(D516,'Tablas auxiliares'!$H$1:$Q$28,Calculadora!$J$2+1,FALSE)*IF(VLOOKUP($A516,'Tablas auxiliares'!$B$2:$C$6,2,FALSE)-Calculadora!$K$2=0,1,0)*IF($L$2=2,IFERROR(VLOOKUP(B516,'Tablas auxiliares'!$AB$2:$AH$27,7,FALSE),0),1)</f>
        <v>0</v>
      </c>
      <c r="G516" s="9">
        <f>VLOOKUP(E516,'Tablas auxiliares'!$H$1:$Q$28,Calculadora!$J$2+1,FALSE)*IF(VLOOKUP($A516,'Tablas auxiliares'!$B$2:$C$6,2,FALSE)-Calculadora!$K$2=0,1,0)*IF($L$2=2,IFERROR(VLOOKUP(B516,'Tablas auxiliares'!$AB$2:$AH$27,7,FALSE),0),1)</f>
        <v>12</v>
      </c>
      <c r="H516" s="9">
        <f t="shared" si="18"/>
        <v>12</v>
      </c>
    </row>
    <row r="517" spans="1:8" x14ac:dyDescent="0.25">
      <c r="A517" s="9">
        <v>2018</v>
      </c>
      <c r="B517" t="s">
        <v>90</v>
      </c>
      <c r="C517" t="s">
        <v>16</v>
      </c>
      <c r="D517" s="9">
        <v>4</v>
      </c>
      <c r="E517" s="9">
        <v>12</v>
      </c>
      <c r="F517" s="9">
        <f>VLOOKUP(D517,'Tablas auxiliares'!$H$1:$Q$28,Calculadora!$J$2+1,FALSE)*IF(VLOOKUP($A517,'Tablas auxiliares'!$B$2:$C$6,2,FALSE)-Calculadora!$K$2=0,1,0)*IF($L$2=2,IFERROR(VLOOKUP(B517,'Tablas auxiliares'!$AB$2:$AH$27,7,FALSE),0),1)</f>
        <v>7</v>
      </c>
      <c r="G517" s="9">
        <f>VLOOKUP(E517,'Tablas auxiliares'!$H$1:$Q$28,Calculadora!$J$2+1,FALSE)*IF(VLOOKUP($A517,'Tablas auxiliares'!$B$2:$C$6,2,FALSE)-Calculadora!$K$2=0,1,0)*IF($L$2=2,IFERROR(VLOOKUP(B517,'Tablas auxiliares'!$AB$2:$AH$27,7,FALSE),0),1)</f>
        <v>0</v>
      </c>
      <c r="H517" s="9">
        <f t="shared" si="18"/>
        <v>7</v>
      </c>
    </row>
    <row r="518" spans="1:8" x14ac:dyDescent="0.25">
      <c r="A518" s="9">
        <v>2018</v>
      </c>
      <c r="B518" t="s">
        <v>90</v>
      </c>
      <c r="C518" t="s">
        <v>87</v>
      </c>
      <c r="D518" s="9">
        <v>12</v>
      </c>
      <c r="E518" s="9">
        <v>8</v>
      </c>
      <c r="F518" s="9">
        <f>VLOOKUP(D518,'Tablas auxiliares'!$H$1:$Q$28,Calculadora!$J$2+1,FALSE)*IF(VLOOKUP($A518,'Tablas auxiliares'!$B$2:$C$6,2,FALSE)-Calculadora!$K$2=0,1,0)*IF($L$2=2,IFERROR(VLOOKUP(B518,'Tablas auxiliares'!$AB$2:$AH$27,7,FALSE),0),1)</f>
        <v>0</v>
      </c>
      <c r="G518" s="9">
        <f>VLOOKUP(E518,'Tablas auxiliares'!$H$1:$Q$28,Calculadora!$J$2+1,FALSE)*IF(VLOOKUP($A518,'Tablas auxiliares'!$B$2:$C$6,2,FALSE)-Calculadora!$K$2=0,1,0)*IF($L$2=2,IFERROR(VLOOKUP(B518,'Tablas auxiliares'!$AB$2:$AH$27,7,FALSE),0),1)</f>
        <v>3</v>
      </c>
      <c r="H518" s="9">
        <f t="shared" si="18"/>
        <v>3</v>
      </c>
    </row>
    <row r="519" spans="1:8" x14ac:dyDescent="0.25">
      <c r="A519" s="9">
        <v>2018</v>
      </c>
      <c r="B519" t="s">
        <v>90</v>
      </c>
      <c r="C519" t="s">
        <v>28</v>
      </c>
      <c r="D519" s="9">
        <v>8</v>
      </c>
      <c r="E519" s="9">
        <v>5</v>
      </c>
      <c r="F519" s="9">
        <f>VLOOKUP(D519,'Tablas auxiliares'!$H$1:$Q$28,Calculadora!$J$2+1,FALSE)*IF(VLOOKUP($A519,'Tablas auxiliares'!$B$2:$C$6,2,FALSE)-Calculadora!$K$2=0,1,0)*IF($L$2=2,IFERROR(VLOOKUP(B519,'Tablas auxiliares'!$AB$2:$AH$27,7,FALSE),0),1)</f>
        <v>3</v>
      </c>
      <c r="G519" s="9">
        <f>VLOOKUP(E519,'Tablas auxiliares'!$H$1:$Q$28,Calculadora!$J$2+1,FALSE)*IF(VLOOKUP($A519,'Tablas auxiliares'!$B$2:$C$6,2,FALSE)-Calculadora!$K$2=0,1,0)*IF($L$2=2,IFERROR(VLOOKUP(B519,'Tablas auxiliares'!$AB$2:$AH$27,7,FALSE),0),1)</f>
        <v>6</v>
      </c>
      <c r="H519" s="9">
        <f t="shared" si="18"/>
        <v>9</v>
      </c>
    </row>
    <row r="520" spans="1:8" x14ac:dyDescent="0.25">
      <c r="A520" s="9">
        <v>2018</v>
      </c>
      <c r="B520" t="s">
        <v>90</v>
      </c>
      <c r="C520" t="s">
        <v>27</v>
      </c>
      <c r="D520" s="9">
        <v>5</v>
      </c>
      <c r="E520" s="9">
        <v>3</v>
      </c>
      <c r="F520" s="9">
        <f>VLOOKUP(D520,'Tablas auxiliares'!$H$1:$Q$28,Calculadora!$J$2+1,FALSE)*IF(VLOOKUP($A520,'Tablas auxiliares'!$B$2:$C$6,2,FALSE)-Calculadora!$K$2=0,1,0)*IF($L$2=2,IFERROR(VLOOKUP(B520,'Tablas auxiliares'!$AB$2:$AH$27,7,FALSE),0),1)</f>
        <v>6</v>
      </c>
      <c r="G520" s="9">
        <f>VLOOKUP(E520,'Tablas auxiliares'!$H$1:$Q$28,Calculadora!$J$2+1,FALSE)*IF(VLOOKUP($A520,'Tablas auxiliares'!$B$2:$C$6,2,FALSE)-Calculadora!$K$2=0,1,0)*IF($L$2=2,IFERROR(VLOOKUP(B520,'Tablas auxiliares'!$AB$2:$AH$27,7,FALSE),0),1)</f>
        <v>8</v>
      </c>
      <c r="H520" s="9">
        <f t="shared" si="18"/>
        <v>14</v>
      </c>
    </row>
    <row r="521" spans="1:8" x14ac:dyDescent="0.25">
      <c r="A521" s="9">
        <v>2018</v>
      </c>
      <c r="B521" t="s">
        <v>90</v>
      </c>
      <c r="C521" t="s">
        <v>24</v>
      </c>
      <c r="D521" s="9">
        <v>18</v>
      </c>
      <c r="E521" s="9">
        <v>16</v>
      </c>
      <c r="F521" s="9">
        <f>VLOOKUP(D521,'Tablas auxiliares'!$H$1:$Q$28,Calculadora!$J$2+1,FALSE)*IF(VLOOKUP($A521,'Tablas auxiliares'!$B$2:$C$6,2,FALSE)-Calculadora!$K$2=0,1,0)*IF($L$2=2,IFERROR(VLOOKUP(B521,'Tablas auxiliares'!$AB$2:$AH$27,7,FALSE),0),1)</f>
        <v>0</v>
      </c>
      <c r="G521" s="9">
        <f>VLOOKUP(E521,'Tablas auxiliares'!$H$1:$Q$28,Calculadora!$J$2+1,FALSE)*IF(VLOOKUP($A521,'Tablas auxiliares'!$B$2:$C$6,2,FALSE)-Calculadora!$K$2=0,1,0)*IF($L$2=2,IFERROR(VLOOKUP(B521,'Tablas auxiliares'!$AB$2:$AH$27,7,FALSE),0),1)</f>
        <v>0</v>
      </c>
      <c r="H521" s="9">
        <f t="shared" si="18"/>
        <v>0</v>
      </c>
    </row>
    <row r="522" spans="1:8" x14ac:dyDescent="0.25">
      <c r="A522" s="9">
        <v>2018</v>
      </c>
      <c r="B522" t="s">
        <v>90</v>
      </c>
      <c r="C522" t="s">
        <v>88</v>
      </c>
      <c r="D522" s="9">
        <v>7</v>
      </c>
      <c r="E522" s="9">
        <v>13</v>
      </c>
      <c r="F522" s="9">
        <f>VLOOKUP(D522,'Tablas auxiliares'!$H$1:$Q$28,Calculadora!$J$2+1,FALSE)*IF(VLOOKUP($A522,'Tablas auxiliares'!$B$2:$C$6,2,FALSE)-Calculadora!$K$2=0,1,0)*IF($L$2=2,IFERROR(VLOOKUP(B522,'Tablas auxiliares'!$AB$2:$AH$27,7,FALSE),0),1)</f>
        <v>4</v>
      </c>
      <c r="G522" s="9">
        <f>VLOOKUP(E522,'Tablas auxiliares'!$H$1:$Q$28,Calculadora!$J$2+1,FALSE)*IF(VLOOKUP($A522,'Tablas auxiliares'!$B$2:$C$6,2,FALSE)-Calculadora!$K$2=0,1,0)*IF($L$2=2,IFERROR(VLOOKUP(B522,'Tablas auxiliares'!$AB$2:$AH$27,7,FALSE),0),1)</f>
        <v>0</v>
      </c>
      <c r="H522" s="9">
        <f t="shared" si="18"/>
        <v>4</v>
      </c>
    </row>
    <row r="523" spans="1:8" x14ac:dyDescent="0.25">
      <c r="A523" s="9">
        <v>2018</v>
      </c>
      <c r="B523" t="s">
        <v>90</v>
      </c>
      <c r="C523" t="s">
        <v>7</v>
      </c>
      <c r="D523" s="9">
        <v>3</v>
      </c>
      <c r="E523" s="9">
        <v>4</v>
      </c>
      <c r="F523" s="9">
        <f>VLOOKUP(D523,'Tablas auxiliares'!$H$1:$Q$28,Calculadora!$J$2+1,FALSE)*IF(VLOOKUP($A523,'Tablas auxiliares'!$B$2:$C$6,2,FALSE)-Calculadora!$K$2=0,1,0)*IF($L$2=2,IFERROR(VLOOKUP(B523,'Tablas auxiliares'!$AB$2:$AH$27,7,FALSE),0),1)</f>
        <v>8</v>
      </c>
      <c r="G523" s="9">
        <f>VLOOKUP(E523,'Tablas auxiliares'!$H$1:$Q$28,Calculadora!$J$2+1,FALSE)*IF(VLOOKUP($A523,'Tablas auxiliares'!$B$2:$C$6,2,FALSE)-Calculadora!$K$2=0,1,0)*IF($L$2=2,IFERROR(VLOOKUP(B523,'Tablas auxiliares'!$AB$2:$AH$27,7,FALSE),0),1)</f>
        <v>7</v>
      </c>
      <c r="H523" s="9">
        <f t="shared" si="18"/>
        <v>15</v>
      </c>
    </row>
    <row r="524" spans="1:8" x14ac:dyDescent="0.25">
      <c r="A524" s="9">
        <v>2018</v>
      </c>
      <c r="B524" t="s">
        <v>90</v>
      </c>
      <c r="C524" t="s">
        <v>25</v>
      </c>
      <c r="D524" s="9">
        <v>24</v>
      </c>
      <c r="E524" s="9">
        <v>18</v>
      </c>
      <c r="F524" s="9">
        <f>VLOOKUP(D524,'Tablas auxiliares'!$H$1:$Q$28,Calculadora!$J$2+1,FALSE)*IF(VLOOKUP($A524,'Tablas auxiliares'!$B$2:$C$6,2,FALSE)-Calculadora!$K$2=0,1,0)*IF($L$2=2,IFERROR(VLOOKUP(B524,'Tablas auxiliares'!$AB$2:$AH$27,7,FALSE),0),1)</f>
        <v>0</v>
      </c>
      <c r="G524" s="9">
        <f>VLOOKUP(E524,'Tablas auxiliares'!$H$1:$Q$28,Calculadora!$J$2+1,FALSE)*IF(VLOOKUP($A524,'Tablas auxiliares'!$B$2:$C$6,2,FALSE)-Calculadora!$K$2=0,1,0)*IF($L$2=2,IFERROR(VLOOKUP(B524,'Tablas auxiliares'!$AB$2:$AH$27,7,FALSE),0),1)</f>
        <v>0</v>
      </c>
      <c r="H524" s="9">
        <f t="shared" si="18"/>
        <v>0</v>
      </c>
    </row>
    <row r="525" spans="1:8" x14ac:dyDescent="0.25">
      <c r="A525" s="9">
        <v>2018</v>
      </c>
      <c r="B525" t="s">
        <v>90</v>
      </c>
      <c r="C525" t="s">
        <v>31</v>
      </c>
      <c r="D525" s="9">
        <v>22</v>
      </c>
      <c r="E525" s="9">
        <v>11</v>
      </c>
      <c r="F525" s="9">
        <f>VLOOKUP(D525,'Tablas auxiliares'!$H$1:$Q$28,Calculadora!$J$2+1,FALSE)*IF(VLOOKUP($A525,'Tablas auxiliares'!$B$2:$C$6,2,FALSE)-Calculadora!$K$2=0,1,0)*IF($L$2=2,IFERROR(VLOOKUP(B525,'Tablas auxiliares'!$AB$2:$AH$27,7,FALSE),0),1)</f>
        <v>0</v>
      </c>
      <c r="G525" s="9">
        <f>VLOOKUP(E525,'Tablas auxiliares'!$H$1:$Q$28,Calculadora!$J$2+1,FALSE)*IF(VLOOKUP($A525,'Tablas auxiliares'!$B$2:$C$6,2,FALSE)-Calculadora!$K$2=0,1,0)*IF($L$2=2,IFERROR(VLOOKUP(B525,'Tablas auxiliares'!$AB$2:$AH$27,7,FALSE),0),1)</f>
        <v>0</v>
      </c>
      <c r="H525" s="9">
        <f t="shared" si="18"/>
        <v>0</v>
      </c>
    </row>
    <row r="526" spans="1:8" x14ac:dyDescent="0.25">
      <c r="A526" s="9">
        <v>2018</v>
      </c>
      <c r="B526" t="s">
        <v>90</v>
      </c>
      <c r="C526" t="s">
        <v>66</v>
      </c>
      <c r="D526" s="9">
        <v>23</v>
      </c>
      <c r="E526" s="9">
        <v>17</v>
      </c>
      <c r="F526" s="9">
        <f>VLOOKUP(D526,'Tablas auxiliares'!$H$1:$Q$28,Calculadora!$J$2+1,FALSE)*IF(VLOOKUP($A526,'Tablas auxiliares'!$B$2:$C$6,2,FALSE)-Calculadora!$K$2=0,1,0)*IF($L$2=2,IFERROR(VLOOKUP(B526,'Tablas auxiliares'!$AB$2:$AH$27,7,FALSE),0),1)</f>
        <v>0</v>
      </c>
      <c r="G526" s="9">
        <f>VLOOKUP(E526,'Tablas auxiliares'!$H$1:$Q$28,Calculadora!$J$2+1,FALSE)*IF(VLOOKUP($A526,'Tablas auxiliares'!$B$2:$C$6,2,FALSE)-Calculadora!$K$2=0,1,0)*IF($L$2=2,IFERROR(VLOOKUP(B526,'Tablas auxiliares'!$AB$2:$AH$27,7,FALSE),0),1)</f>
        <v>0</v>
      </c>
      <c r="H526" s="9">
        <f t="shared" si="18"/>
        <v>0</v>
      </c>
    </row>
    <row r="527" spans="1:8" x14ac:dyDescent="0.25">
      <c r="A527" s="9">
        <v>2018</v>
      </c>
      <c r="B527" t="s">
        <v>90</v>
      </c>
      <c r="C527" t="s">
        <v>69</v>
      </c>
      <c r="D527" s="9">
        <v>21</v>
      </c>
      <c r="E527" s="9">
        <v>7</v>
      </c>
      <c r="F527" s="9">
        <f>VLOOKUP(D527,'Tablas auxiliares'!$H$1:$Q$28,Calculadora!$J$2+1,FALSE)*IF(VLOOKUP($A527,'Tablas auxiliares'!$B$2:$C$6,2,FALSE)-Calculadora!$K$2=0,1,0)*IF($L$2=2,IFERROR(VLOOKUP(B527,'Tablas auxiliares'!$AB$2:$AH$27,7,FALSE),0),1)</f>
        <v>0</v>
      </c>
      <c r="G527" s="9">
        <f>VLOOKUP(E527,'Tablas auxiliares'!$H$1:$Q$28,Calculadora!$J$2+1,FALSE)*IF(VLOOKUP($A527,'Tablas auxiliares'!$B$2:$C$6,2,FALSE)-Calculadora!$K$2=0,1,0)*IF($L$2=2,IFERROR(VLOOKUP(B527,'Tablas auxiliares'!$AB$2:$AH$27,7,FALSE),0),1)</f>
        <v>4</v>
      </c>
      <c r="H527" s="9">
        <f t="shared" si="18"/>
        <v>4</v>
      </c>
    </row>
    <row r="528" spans="1:8" x14ac:dyDescent="0.25">
      <c r="A528" s="9">
        <v>2018</v>
      </c>
      <c r="B528" t="s">
        <v>90</v>
      </c>
      <c r="C528" t="s">
        <v>61</v>
      </c>
      <c r="D528" s="9">
        <v>15</v>
      </c>
      <c r="E528" s="9">
        <v>26</v>
      </c>
      <c r="F528" s="9">
        <f>VLOOKUP(D528,'Tablas auxiliares'!$H$1:$Q$28,Calculadora!$J$2+1,FALSE)*IF(VLOOKUP($A528,'Tablas auxiliares'!$B$2:$C$6,2,FALSE)-Calculadora!$K$2=0,1,0)*IF($L$2=2,IFERROR(VLOOKUP(B528,'Tablas auxiliares'!$AB$2:$AH$27,7,FALSE),0),1)</f>
        <v>0</v>
      </c>
      <c r="G528" s="9">
        <f>VLOOKUP(E528,'Tablas auxiliares'!$H$1:$Q$28,Calculadora!$J$2+1,FALSE)*IF(VLOOKUP($A528,'Tablas auxiliares'!$B$2:$C$6,2,FALSE)-Calculadora!$K$2=0,1,0)*IF($L$2=2,IFERROR(VLOOKUP(B528,'Tablas auxiliares'!$AB$2:$AH$27,7,FALSE),0),1)</f>
        <v>0</v>
      </c>
      <c r="H528" s="9">
        <f t="shared" si="18"/>
        <v>0</v>
      </c>
    </row>
    <row r="529" spans="1:8" x14ac:dyDescent="0.25">
      <c r="A529" s="9">
        <v>2018</v>
      </c>
      <c r="B529" t="s">
        <v>90</v>
      </c>
      <c r="C529" t="s">
        <v>10</v>
      </c>
      <c r="D529" s="9">
        <v>17</v>
      </c>
      <c r="E529" s="9">
        <v>24</v>
      </c>
      <c r="F529" s="9">
        <f>VLOOKUP(D529,'Tablas auxiliares'!$H$1:$Q$28,Calculadora!$J$2+1,FALSE)*IF(VLOOKUP($A529,'Tablas auxiliares'!$B$2:$C$6,2,FALSE)-Calculadora!$K$2=0,1,0)*IF($L$2=2,IFERROR(VLOOKUP(B529,'Tablas auxiliares'!$AB$2:$AH$27,7,FALSE),0),1)</f>
        <v>0</v>
      </c>
      <c r="G529" s="9">
        <f>VLOOKUP(E529,'Tablas auxiliares'!$H$1:$Q$28,Calculadora!$J$2+1,FALSE)*IF(VLOOKUP($A529,'Tablas auxiliares'!$B$2:$C$6,2,FALSE)-Calculadora!$K$2=0,1,0)*IF($L$2=2,IFERROR(VLOOKUP(B529,'Tablas auxiliares'!$AB$2:$AH$27,7,FALSE),0),1)</f>
        <v>0</v>
      </c>
      <c r="H529" s="9">
        <f t="shared" si="18"/>
        <v>0</v>
      </c>
    </row>
    <row r="530" spans="1:8" x14ac:dyDescent="0.25">
      <c r="A530" s="9">
        <v>2018</v>
      </c>
      <c r="B530" t="s">
        <v>90</v>
      </c>
      <c r="C530" t="s">
        <v>89</v>
      </c>
      <c r="D530" s="9">
        <v>13</v>
      </c>
      <c r="E530" s="9">
        <v>21</v>
      </c>
      <c r="F530" s="9">
        <f>VLOOKUP(D530,'Tablas auxiliares'!$H$1:$Q$28,Calculadora!$J$2+1,FALSE)*IF(VLOOKUP($A530,'Tablas auxiliares'!$B$2:$C$6,2,FALSE)-Calculadora!$K$2=0,1,0)*IF($L$2=2,IFERROR(VLOOKUP(B530,'Tablas auxiliares'!$AB$2:$AH$27,7,FALSE),0),1)</f>
        <v>0</v>
      </c>
      <c r="G530" s="9">
        <f>VLOOKUP(E530,'Tablas auxiliares'!$H$1:$Q$28,Calculadora!$J$2+1,FALSE)*IF(VLOOKUP($A530,'Tablas auxiliares'!$B$2:$C$6,2,FALSE)-Calculadora!$K$2=0,1,0)*IF($L$2=2,IFERROR(VLOOKUP(B530,'Tablas auxiliares'!$AB$2:$AH$27,7,FALSE),0),1)</f>
        <v>0</v>
      </c>
      <c r="H530" s="9">
        <f t="shared" si="18"/>
        <v>0</v>
      </c>
    </row>
    <row r="531" spans="1:8" x14ac:dyDescent="0.25">
      <c r="A531" s="9">
        <v>2018</v>
      </c>
      <c r="B531" t="s">
        <v>90</v>
      </c>
      <c r="C531" t="s">
        <v>34</v>
      </c>
      <c r="D531" s="9">
        <v>14</v>
      </c>
      <c r="E531" s="9">
        <v>23</v>
      </c>
      <c r="F531" s="9">
        <f>VLOOKUP(D531,'Tablas auxiliares'!$H$1:$Q$28,Calculadora!$J$2+1,FALSE)*IF(VLOOKUP($A531,'Tablas auxiliares'!$B$2:$C$6,2,FALSE)-Calculadora!$K$2=0,1,0)*IF($L$2=2,IFERROR(VLOOKUP(B531,'Tablas auxiliares'!$AB$2:$AH$27,7,FALSE),0),1)</f>
        <v>0</v>
      </c>
      <c r="G531" s="9">
        <f>VLOOKUP(E531,'Tablas auxiliares'!$H$1:$Q$28,Calculadora!$J$2+1,FALSE)*IF(VLOOKUP($A531,'Tablas auxiliares'!$B$2:$C$6,2,FALSE)-Calculadora!$K$2=0,1,0)*IF($L$2=2,IFERROR(VLOOKUP(B531,'Tablas auxiliares'!$AB$2:$AH$27,7,FALSE),0),1)</f>
        <v>0</v>
      </c>
      <c r="H531" s="9">
        <f t="shared" si="18"/>
        <v>0</v>
      </c>
    </row>
    <row r="532" spans="1:8" x14ac:dyDescent="0.25">
      <c r="A532" s="9">
        <v>2018</v>
      </c>
      <c r="B532" t="s">
        <v>90</v>
      </c>
      <c r="C532" t="s">
        <v>26</v>
      </c>
      <c r="D532" s="9">
        <v>6</v>
      </c>
      <c r="E532" s="9">
        <v>9</v>
      </c>
      <c r="F532" s="9">
        <f>VLOOKUP(D532,'Tablas auxiliares'!$H$1:$Q$28,Calculadora!$J$2+1,FALSE)*IF(VLOOKUP($A532,'Tablas auxiliares'!$B$2:$C$6,2,FALSE)-Calculadora!$K$2=0,1,0)*IF($L$2=2,IFERROR(VLOOKUP(B532,'Tablas auxiliares'!$AB$2:$AH$27,7,FALSE),0),1)</f>
        <v>5</v>
      </c>
      <c r="G532" s="9">
        <f>VLOOKUP(E532,'Tablas auxiliares'!$H$1:$Q$28,Calculadora!$J$2+1,FALSE)*IF(VLOOKUP($A532,'Tablas auxiliares'!$B$2:$C$6,2,FALSE)-Calculadora!$K$2=0,1,0)*IF($L$2=2,IFERROR(VLOOKUP(B532,'Tablas auxiliares'!$AB$2:$AH$27,7,FALSE),0),1)</f>
        <v>2</v>
      </c>
      <c r="H532" s="9">
        <f t="shared" si="18"/>
        <v>7</v>
      </c>
    </row>
    <row r="533" spans="1:8" x14ac:dyDescent="0.25">
      <c r="A533" s="9">
        <v>2018</v>
      </c>
      <c r="B533" t="s">
        <v>90</v>
      </c>
      <c r="C533" t="s">
        <v>22</v>
      </c>
      <c r="D533" s="9">
        <v>19</v>
      </c>
      <c r="E533" s="9">
        <v>14</v>
      </c>
      <c r="F533" s="9">
        <f>VLOOKUP(D533,'Tablas auxiliares'!$H$1:$Q$28,Calculadora!$J$2+1,FALSE)*IF(VLOOKUP($A533,'Tablas auxiliares'!$B$2:$C$6,2,FALSE)-Calculadora!$K$2=0,1,0)*IF($L$2=2,IFERROR(VLOOKUP(B533,'Tablas auxiliares'!$AB$2:$AH$27,7,FALSE),0),1)</f>
        <v>0</v>
      </c>
      <c r="G533" s="9">
        <f>VLOOKUP(E533,'Tablas auxiliares'!$H$1:$Q$28,Calculadora!$J$2+1,FALSE)*IF(VLOOKUP($A533,'Tablas auxiliares'!$B$2:$C$6,2,FALSE)-Calculadora!$K$2=0,1,0)*IF($L$2=2,IFERROR(VLOOKUP(B533,'Tablas auxiliares'!$AB$2:$AH$27,7,FALSE),0),1)</f>
        <v>0</v>
      </c>
      <c r="H533" s="9">
        <f t="shared" si="18"/>
        <v>0</v>
      </c>
    </row>
    <row r="534" spans="1:8" x14ac:dyDescent="0.25">
      <c r="A534" s="9">
        <v>2018</v>
      </c>
      <c r="B534" t="s">
        <v>90</v>
      </c>
      <c r="C534" t="s">
        <v>36</v>
      </c>
      <c r="D534" s="9">
        <v>25</v>
      </c>
      <c r="E534" s="9">
        <v>20</v>
      </c>
      <c r="F534" s="9">
        <f>VLOOKUP(D534,'Tablas auxiliares'!$H$1:$Q$28,Calculadora!$J$2+1,FALSE)*IF(VLOOKUP($A534,'Tablas auxiliares'!$B$2:$C$6,2,FALSE)-Calculadora!$K$2=0,1,0)*IF($L$2=2,IFERROR(VLOOKUP(B534,'Tablas auxiliares'!$AB$2:$AH$27,7,FALSE),0),1)</f>
        <v>0</v>
      </c>
      <c r="G534" s="9">
        <f>VLOOKUP(E534,'Tablas auxiliares'!$H$1:$Q$28,Calculadora!$J$2+1,FALSE)*IF(VLOOKUP($A534,'Tablas auxiliares'!$B$2:$C$6,2,FALSE)-Calculadora!$K$2=0,1,0)*IF($L$2=2,IFERROR(VLOOKUP(B534,'Tablas auxiliares'!$AB$2:$AH$27,7,FALSE),0),1)</f>
        <v>0</v>
      </c>
      <c r="H534" s="9">
        <f t="shared" si="18"/>
        <v>0</v>
      </c>
    </row>
    <row r="535" spans="1:8" x14ac:dyDescent="0.25">
      <c r="A535" s="9">
        <v>2018</v>
      </c>
      <c r="B535" t="s">
        <v>90</v>
      </c>
      <c r="C535" t="s">
        <v>37</v>
      </c>
      <c r="D535" s="9">
        <v>11</v>
      </c>
      <c r="E535" s="9">
        <v>15</v>
      </c>
      <c r="F535" s="9">
        <f>VLOOKUP(D535,'Tablas auxiliares'!$H$1:$Q$28,Calculadora!$J$2+1,FALSE)*IF(VLOOKUP($A535,'Tablas auxiliares'!$B$2:$C$6,2,FALSE)-Calculadora!$K$2=0,1,0)*IF($L$2=2,IFERROR(VLOOKUP(B535,'Tablas auxiliares'!$AB$2:$AH$27,7,FALSE),0),1)</f>
        <v>0</v>
      </c>
      <c r="G535" s="9">
        <f>VLOOKUP(E535,'Tablas auxiliares'!$H$1:$Q$28,Calculadora!$J$2+1,FALSE)*IF(VLOOKUP($A535,'Tablas auxiliares'!$B$2:$C$6,2,FALSE)-Calculadora!$K$2=0,1,0)*IF($L$2=2,IFERROR(VLOOKUP(B535,'Tablas auxiliares'!$AB$2:$AH$27,7,FALSE),0),1)</f>
        <v>0</v>
      </c>
      <c r="H535" s="9">
        <f t="shared" si="18"/>
        <v>0</v>
      </c>
    </row>
    <row r="536" spans="1:8" x14ac:dyDescent="0.25">
      <c r="A536" s="9">
        <v>2018</v>
      </c>
      <c r="B536" t="s">
        <v>88</v>
      </c>
      <c r="C536" t="s">
        <v>6</v>
      </c>
      <c r="D536" s="9">
        <v>9</v>
      </c>
      <c r="E536" s="9">
        <v>23</v>
      </c>
      <c r="F536" s="9">
        <f>VLOOKUP(D536,'Tablas auxiliares'!$H$1:$Q$28,Calculadora!$J$2+1,FALSE)*IF(VLOOKUP($A536,'Tablas auxiliares'!$B$2:$C$6,2,FALSE)-Calculadora!$K$2=0,1,0)*IF($L$2=2,IFERROR(VLOOKUP(B536,'Tablas auxiliares'!$AB$2:$AH$27,7,FALSE),0),1)</f>
        <v>2</v>
      </c>
      <c r="G536" s="9">
        <f>VLOOKUP(E536,'Tablas auxiliares'!$H$1:$Q$28,Calculadora!$J$2+1,FALSE)*IF(VLOOKUP($A536,'Tablas auxiliares'!$B$2:$C$6,2,FALSE)-Calculadora!$K$2=0,1,0)*IF($L$2=2,IFERROR(VLOOKUP(B536,'Tablas auxiliares'!$AB$2:$AH$27,7,FALSE),0),1)</f>
        <v>0</v>
      </c>
      <c r="H536" s="9">
        <f t="shared" si="18"/>
        <v>2</v>
      </c>
    </row>
    <row r="537" spans="1:8" x14ac:dyDescent="0.25">
      <c r="A537" s="9">
        <v>2018</v>
      </c>
      <c r="B537" t="s">
        <v>88</v>
      </c>
      <c r="C537" t="s">
        <v>9</v>
      </c>
      <c r="D537" s="9">
        <v>12</v>
      </c>
      <c r="E537" s="9">
        <v>12</v>
      </c>
      <c r="F537" s="9">
        <f>VLOOKUP(D537,'Tablas auxiliares'!$H$1:$Q$28,Calculadora!$J$2+1,FALSE)*IF(VLOOKUP($A537,'Tablas auxiliares'!$B$2:$C$6,2,FALSE)-Calculadora!$K$2=0,1,0)*IF($L$2=2,IFERROR(VLOOKUP(B537,'Tablas auxiliares'!$AB$2:$AH$27,7,FALSE),0),1)</f>
        <v>0</v>
      </c>
      <c r="G537" s="9">
        <f>VLOOKUP(E537,'Tablas auxiliares'!$H$1:$Q$28,Calculadora!$J$2+1,FALSE)*IF(VLOOKUP($A537,'Tablas auxiliares'!$B$2:$C$6,2,FALSE)-Calculadora!$K$2=0,1,0)*IF($L$2=2,IFERROR(VLOOKUP(B537,'Tablas auxiliares'!$AB$2:$AH$27,7,FALSE),0),1)</f>
        <v>0</v>
      </c>
      <c r="H537" s="9">
        <f t="shared" si="18"/>
        <v>0</v>
      </c>
    </row>
    <row r="538" spans="1:8" x14ac:dyDescent="0.25">
      <c r="A538" s="9">
        <v>2018</v>
      </c>
      <c r="B538" t="s">
        <v>88</v>
      </c>
      <c r="C538" t="s">
        <v>13</v>
      </c>
      <c r="D538" s="9">
        <v>6</v>
      </c>
      <c r="E538" s="9">
        <v>11</v>
      </c>
      <c r="F538" s="9">
        <f>VLOOKUP(D538,'Tablas auxiliares'!$H$1:$Q$28,Calculadora!$J$2+1,FALSE)*IF(VLOOKUP($A538,'Tablas auxiliares'!$B$2:$C$6,2,FALSE)-Calculadora!$K$2=0,1,0)*IF($L$2=2,IFERROR(VLOOKUP(B538,'Tablas auxiliares'!$AB$2:$AH$27,7,FALSE),0),1)</f>
        <v>5</v>
      </c>
      <c r="G538" s="9">
        <f>VLOOKUP(E538,'Tablas auxiliares'!$H$1:$Q$28,Calculadora!$J$2+1,FALSE)*IF(VLOOKUP($A538,'Tablas auxiliares'!$B$2:$C$6,2,FALSE)-Calculadora!$K$2=0,1,0)*IF($L$2=2,IFERROR(VLOOKUP(B538,'Tablas auxiliares'!$AB$2:$AH$27,7,FALSE),0),1)</f>
        <v>0</v>
      </c>
      <c r="H538" s="9">
        <f t="shared" si="18"/>
        <v>5</v>
      </c>
    </row>
    <row r="539" spans="1:8" x14ac:dyDescent="0.25">
      <c r="A539" s="9">
        <v>2018</v>
      </c>
      <c r="B539" t="s">
        <v>88</v>
      </c>
      <c r="C539" t="s">
        <v>8</v>
      </c>
      <c r="D539" s="9">
        <v>2</v>
      </c>
      <c r="E539" s="9">
        <v>20</v>
      </c>
      <c r="F539" s="9">
        <f>VLOOKUP(D539,'Tablas auxiliares'!$H$1:$Q$28,Calculadora!$J$2+1,FALSE)*IF(VLOOKUP($A539,'Tablas auxiliares'!$B$2:$C$6,2,FALSE)-Calculadora!$K$2=0,1,0)*IF($L$2=2,IFERROR(VLOOKUP(B539,'Tablas auxiliares'!$AB$2:$AH$27,7,FALSE),0),1)</f>
        <v>10</v>
      </c>
      <c r="G539" s="9">
        <f>VLOOKUP(E539,'Tablas auxiliares'!$H$1:$Q$28,Calculadora!$J$2+1,FALSE)*IF(VLOOKUP($A539,'Tablas auxiliares'!$B$2:$C$6,2,FALSE)-Calculadora!$K$2=0,1,0)*IF($L$2=2,IFERROR(VLOOKUP(B539,'Tablas auxiliares'!$AB$2:$AH$27,7,FALSE),0),1)</f>
        <v>0</v>
      </c>
      <c r="H539" s="9">
        <f t="shared" si="18"/>
        <v>10</v>
      </c>
    </row>
    <row r="540" spans="1:8" x14ac:dyDescent="0.25">
      <c r="A540" s="9">
        <v>2018</v>
      </c>
      <c r="B540" t="s">
        <v>88</v>
      </c>
      <c r="C540" t="s">
        <v>30</v>
      </c>
      <c r="D540" s="9">
        <v>1</v>
      </c>
      <c r="E540" s="9">
        <v>6</v>
      </c>
      <c r="F540" s="9">
        <f>VLOOKUP(D540,'Tablas auxiliares'!$H$1:$Q$28,Calculadora!$J$2+1,FALSE)*IF(VLOOKUP($A540,'Tablas auxiliares'!$B$2:$C$6,2,FALSE)-Calculadora!$K$2=0,1,0)*IF($L$2=2,IFERROR(VLOOKUP(B540,'Tablas auxiliares'!$AB$2:$AH$27,7,FALSE),0),1)</f>
        <v>12</v>
      </c>
      <c r="G540" s="9">
        <f>VLOOKUP(E540,'Tablas auxiliares'!$H$1:$Q$28,Calculadora!$J$2+1,FALSE)*IF(VLOOKUP($A540,'Tablas auxiliares'!$B$2:$C$6,2,FALSE)-Calculadora!$K$2=0,1,0)*IF($L$2=2,IFERROR(VLOOKUP(B540,'Tablas auxiliares'!$AB$2:$AH$27,7,FALSE),0),1)</f>
        <v>5</v>
      </c>
      <c r="H540" s="9">
        <f t="shared" si="18"/>
        <v>17</v>
      </c>
    </row>
    <row r="541" spans="1:8" x14ac:dyDescent="0.25">
      <c r="A541" s="9">
        <v>2018</v>
      </c>
      <c r="B541" t="s">
        <v>88</v>
      </c>
      <c r="C541" t="s">
        <v>21</v>
      </c>
      <c r="D541" s="9">
        <v>16</v>
      </c>
      <c r="E541" s="9">
        <v>4</v>
      </c>
      <c r="F541" s="9">
        <f>VLOOKUP(D541,'Tablas auxiliares'!$H$1:$Q$28,Calculadora!$J$2+1,FALSE)*IF(VLOOKUP($A541,'Tablas auxiliares'!$B$2:$C$6,2,FALSE)-Calculadora!$K$2=0,1,0)*IF($L$2=2,IFERROR(VLOOKUP(B541,'Tablas auxiliares'!$AB$2:$AH$27,7,FALSE),0),1)</f>
        <v>0</v>
      </c>
      <c r="G541" s="9">
        <f>VLOOKUP(E541,'Tablas auxiliares'!$H$1:$Q$28,Calculadora!$J$2+1,FALSE)*IF(VLOOKUP($A541,'Tablas auxiliares'!$B$2:$C$6,2,FALSE)-Calculadora!$K$2=0,1,0)*IF($L$2=2,IFERROR(VLOOKUP(B541,'Tablas auxiliares'!$AB$2:$AH$27,7,FALSE),0),1)</f>
        <v>7</v>
      </c>
      <c r="H541" s="9">
        <f t="shared" si="18"/>
        <v>7</v>
      </c>
    </row>
    <row r="542" spans="1:8" x14ac:dyDescent="0.25">
      <c r="A542" s="9">
        <v>2018</v>
      </c>
      <c r="B542" t="s">
        <v>88</v>
      </c>
      <c r="C542" t="s">
        <v>67</v>
      </c>
      <c r="D542" s="9">
        <v>17</v>
      </c>
      <c r="E542" s="9">
        <v>9</v>
      </c>
      <c r="F542" s="9">
        <f>VLOOKUP(D542,'Tablas auxiliares'!$H$1:$Q$28,Calculadora!$J$2+1,FALSE)*IF(VLOOKUP($A542,'Tablas auxiliares'!$B$2:$C$6,2,FALSE)-Calculadora!$K$2=0,1,0)*IF($L$2=2,IFERROR(VLOOKUP(B542,'Tablas auxiliares'!$AB$2:$AH$27,7,FALSE),0),1)</f>
        <v>0</v>
      </c>
      <c r="G542" s="9">
        <f>VLOOKUP(E542,'Tablas auxiliares'!$H$1:$Q$28,Calculadora!$J$2+1,FALSE)*IF(VLOOKUP($A542,'Tablas auxiliares'!$B$2:$C$6,2,FALSE)-Calculadora!$K$2=0,1,0)*IF($L$2=2,IFERROR(VLOOKUP(B542,'Tablas auxiliares'!$AB$2:$AH$27,7,FALSE),0),1)</f>
        <v>2</v>
      </c>
      <c r="H542" s="9">
        <f t="shared" si="18"/>
        <v>2</v>
      </c>
    </row>
    <row r="543" spans="1:8" x14ac:dyDescent="0.25">
      <c r="A543" s="9">
        <v>2018</v>
      </c>
      <c r="B543" t="s">
        <v>88</v>
      </c>
      <c r="C543" t="s">
        <v>16</v>
      </c>
      <c r="D543" s="9">
        <v>8</v>
      </c>
      <c r="E543" s="9">
        <v>7</v>
      </c>
      <c r="F543" s="9">
        <f>VLOOKUP(D543,'Tablas auxiliares'!$H$1:$Q$28,Calculadora!$J$2+1,FALSE)*IF(VLOOKUP($A543,'Tablas auxiliares'!$B$2:$C$6,2,FALSE)-Calculadora!$K$2=0,1,0)*IF($L$2=2,IFERROR(VLOOKUP(B543,'Tablas auxiliares'!$AB$2:$AH$27,7,FALSE),0),1)</f>
        <v>3</v>
      </c>
      <c r="G543" s="9">
        <f>VLOOKUP(E543,'Tablas auxiliares'!$H$1:$Q$28,Calculadora!$J$2+1,FALSE)*IF(VLOOKUP($A543,'Tablas auxiliares'!$B$2:$C$6,2,FALSE)-Calculadora!$K$2=0,1,0)*IF($L$2=2,IFERROR(VLOOKUP(B543,'Tablas auxiliares'!$AB$2:$AH$27,7,FALSE),0),1)</f>
        <v>4</v>
      </c>
      <c r="H543" s="9">
        <f t="shared" si="18"/>
        <v>7</v>
      </c>
    </row>
    <row r="544" spans="1:8" x14ac:dyDescent="0.25">
      <c r="A544" s="9">
        <v>2018</v>
      </c>
      <c r="B544" t="s">
        <v>88</v>
      </c>
      <c r="C544" t="s">
        <v>87</v>
      </c>
      <c r="D544" s="9">
        <v>11</v>
      </c>
      <c r="E544" s="9">
        <v>16</v>
      </c>
      <c r="F544" s="9">
        <f>VLOOKUP(D544,'Tablas auxiliares'!$H$1:$Q$28,Calculadora!$J$2+1,FALSE)*IF(VLOOKUP($A544,'Tablas auxiliares'!$B$2:$C$6,2,FALSE)-Calculadora!$K$2=0,1,0)*IF($L$2=2,IFERROR(VLOOKUP(B544,'Tablas auxiliares'!$AB$2:$AH$27,7,FALSE),0),1)</f>
        <v>0</v>
      </c>
      <c r="G544" s="9">
        <f>VLOOKUP(E544,'Tablas auxiliares'!$H$1:$Q$28,Calculadora!$J$2+1,FALSE)*IF(VLOOKUP($A544,'Tablas auxiliares'!$B$2:$C$6,2,FALSE)-Calculadora!$K$2=0,1,0)*IF($L$2=2,IFERROR(VLOOKUP(B544,'Tablas auxiliares'!$AB$2:$AH$27,7,FALSE),0),1)</f>
        <v>0</v>
      </c>
      <c r="H544" s="9">
        <f t="shared" si="18"/>
        <v>0</v>
      </c>
    </row>
    <row r="545" spans="1:8" x14ac:dyDescent="0.25">
      <c r="A545" s="9">
        <v>2018</v>
      </c>
      <c r="B545" t="s">
        <v>88</v>
      </c>
      <c r="C545" t="s">
        <v>28</v>
      </c>
      <c r="D545" s="9">
        <v>7</v>
      </c>
      <c r="E545" s="9">
        <v>13</v>
      </c>
      <c r="F545" s="9">
        <f>VLOOKUP(D545,'Tablas auxiliares'!$H$1:$Q$28,Calculadora!$J$2+1,FALSE)*IF(VLOOKUP($A545,'Tablas auxiliares'!$B$2:$C$6,2,FALSE)-Calculadora!$K$2=0,1,0)*IF($L$2=2,IFERROR(VLOOKUP(B545,'Tablas auxiliares'!$AB$2:$AH$27,7,FALSE),0),1)</f>
        <v>4</v>
      </c>
      <c r="G545" s="9">
        <f>VLOOKUP(E545,'Tablas auxiliares'!$H$1:$Q$28,Calculadora!$J$2+1,FALSE)*IF(VLOOKUP($A545,'Tablas auxiliares'!$B$2:$C$6,2,FALSE)-Calculadora!$K$2=0,1,0)*IF($L$2=2,IFERROR(VLOOKUP(B545,'Tablas auxiliares'!$AB$2:$AH$27,7,FALSE),0),1)</f>
        <v>0</v>
      </c>
      <c r="H545" s="9">
        <f t="shared" si="18"/>
        <v>4</v>
      </c>
    </row>
    <row r="546" spans="1:8" x14ac:dyDescent="0.25">
      <c r="A546" s="9">
        <v>2018</v>
      </c>
      <c r="B546" t="s">
        <v>88</v>
      </c>
      <c r="C546" t="s">
        <v>27</v>
      </c>
      <c r="D546" s="9">
        <v>3</v>
      </c>
      <c r="E546" s="9">
        <v>3</v>
      </c>
      <c r="F546" s="9">
        <f>VLOOKUP(D546,'Tablas auxiliares'!$H$1:$Q$28,Calculadora!$J$2+1,FALSE)*IF(VLOOKUP($A546,'Tablas auxiliares'!$B$2:$C$6,2,FALSE)-Calculadora!$K$2=0,1,0)*IF($L$2=2,IFERROR(VLOOKUP(B546,'Tablas auxiliares'!$AB$2:$AH$27,7,FALSE),0),1)</f>
        <v>8</v>
      </c>
      <c r="G546" s="9">
        <f>VLOOKUP(E546,'Tablas auxiliares'!$H$1:$Q$28,Calculadora!$J$2+1,FALSE)*IF(VLOOKUP($A546,'Tablas auxiliares'!$B$2:$C$6,2,FALSE)-Calculadora!$K$2=0,1,0)*IF($L$2=2,IFERROR(VLOOKUP(B546,'Tablas auxiliares'!$AB$2:$AH$27,7,FALSE),0),1)</f>
        <v>8</v>
      </c>
      <c r="H546" s="9">
        <f t="shared" si="18"/>
        <v>16</v>
      </c>
    </row>
    <row r="547" spans="1:8" x14ac:dyDescent="0.25">
      <c r="A547" s="9">
        <v>2018</v>
      </c>
      <c r="B547" t="s">
        <v>88</v>
      </c>
      <c r="C547" t="s">
        <v>24</v>
      </c>
      <c r="D547" s="9">
        <v>14</v>
      </c>
      <c r="E547" s="9">
        <v>14</v>
      </c>
      <c r="F547" s="9">
        <f>VLOOKUP(D547,'Tablas auxiliares'!$H$1:$Q$28,Calculadora!$J$2+1,FALSE)*IF(VLOOKUP($A547,'Tablas auxiliares'!$B$2:$C$6,2,FALSE)-Calculadora!$K$2=0,1,0)*IF($L$2=2,IFERROR(VLOOKUP(B547,'Tablas auxiliares'!$AB$2:$AH$27,7,FALSE),0),1)</f>
        <v>0</v>
      </c>
      <c r="G547" s="9">
        <f>VLOOKUP(E547,'Tablas auxiliares'!$H$1:$Q$28,Calculadora!$J$2+1,FALSE)*IF(VLOOKUP($A547,'Tablas auxiliares'!$B$2:$C$6,2,FALSE)-Calculadora!$K$2=0,1,0)*IF($L$2=2,IFERROR(VLOOKUP(B547,'Tablas auxiliares'!$AB$2:$AH$27,7,FALSE),0),1)</f>
        <v>0</v>
      </c>
      <c r="H547" s="9">
        <f t="shared" si="18"/>
        <v>0</v>
      </c>
    </row>
    <row r="548" spans="1:8" x14ac:dyDescent="0.25">
      <c r="A548" s="9">
        <v>2018</v>
      </c>
      <c r="B548" t="s">
        <v>88</v>
      </c>
      <c r="C548" t="s">
        <v>7</v>
      </c>
      <c r="D548" s="9">
        <v>4</v>
      </c>
      <c r="E548" s="9">
        <v>5</v>
      </c>
      <c r="F548" s="9">
        <f>VLOOKUP(D548,'Tablas auxiliares'!$H$1:$Q$28,Calculadora!$J$2+1,FALSE)*IF(VLOOKUP($A548,'Tablas auxiliares'!$B$2:$C$6,2,FALSE)-Calculadora!$K$2=0,1,0)*IF($L$2=2,IFERROR(VLOOKUP(B548,'Tablas auxiliares'!$AB$2:$AH$27,7,FALSE),0),1)</f>
        <v>7</v>
      </c>
      <c r="G548" s="9">
        <f>VLOOKUP(E548,'Tablas auxiliares'!$H$1:$Q$28,Calculadora!$J$2+1,FALSE)*IF(VLOOKUP($A548,'Tablas auxiliares'!$B$2:$C$6,2,FALSE)-Calculadora!$K$2=0,1,0)*IF($L$2=2,IFERROR(VLOOKUP(B548,'Tablas auxiliares'!$AB$2:$AH$27,7,FALSE),0),1)</f>
        <v>6</v>
      </c>
      <c r="H548" s="9">
        <f t="shared" si="18"/>
        <v>13</v>
      </c>
    </row>
    <row r="549" spans="1:8" x14ac:dyDescent="0.25">
      <c r="A549" s="9">
        <v>2018</v>
      </c>
      <c r="B549" t="s">
        <v>88</v>
      </c>
      <c r="C549" t="s">
        <v>25</v>
      </c>
      <c r="D549" s="9">
        <v>22</v>
      </c>
      <c r="E549" s="9">
        <v>15</v>
      </c>
      <c r="F549" s="9">
        <f>VLOOKUP(D549,'Tablas auxiliares'!$H$1:$Q$28,Calculadora!$J$2+1,FALSE)*IF(VLOOKUP($A549,'Tablas auxiliares'!$B$2:$C$6,2,FALSE)-Calculadora!$K$2=0,1,0)*IF($L$2=2,IFERROR(VLOOKUP(B549,'Tablas auxiliares'!$AB$2:$AH$27,7,FALSE),0),1)</f>
        <v>0</v>
      </c>
      <c r="G549" s="9">
        <f>VLOOKUP(E549,'Tablas auxiliares'!$H$1:$Q$28,Calculadora!$J$2+1,FALSE)*IF(VLOOKUP($A549,'Tablas auxiliares'!$B$2:$C$6,2,FALSE)-Calculadora!$K$2=0,1,0)*IF($L$2=2,IFERROR(VLOOKUP(B549,'Tablas auxiliares'!$AB$2:$AH$27,7,FALSE),0),1)</f>
        <v>0</v>
      </c>
      <c r="H549" s="9">
        <f t="shared" si="18"/>
        <v>0</v>
      </c>
    </row>
    <row r="550" spans="1:8" x14ac:dyDescent="0.25">
      <c r="A550" s="9">
        <v>2018</v>
      </c>
      <c r="B550" t="s">
        <v>88</v>
      </c>
      <c r="C550" t="s">
        <v>31</v>
      </c>
      <c r="D550" s="9">
        <v>15</v>
      </c>
      <c r="E550" s="9">
        <v>1</v>
      </c>
      <c r="F550" s="9">
        <f>VLOOKUP(D550,'Tablas auxiliares'!$H$1:$Q$28,Calculadora!$J$2+1,FALSE)*IF(VLOOKUP($A550,'Tablas auxiliares'!$B$2:$C$6,2,FALSE)-Calculadora!$K$2=0,1,0)*IF($L$2=2,IFERROR(VLOOKUP(B550,'Tablas auxiliares'!$AB$2:$AH$27,7,FALSE),0),1)</f>
        <v>0</v>
      </c>
      <c r="G550" s="9">
        <f>VLOOKUP(E550,'Tablas auxiliares'!$H$1:$Q$28,Calculadora!$J$2+1,FALSE)*IF(VLOOKUP($A550,'Tablas auxiliares'!$B$2:$C$6,2,FALSE)-Calculadora!$K$2=0,1,0)*IF($L$2=2,IFERROR(VLOOKUP(B550,'Tablas auxiliares'!$AB$2:$AH$27,7,FALSE),0),1)</f>
        <v>12</v>
      </c>
      <c r="H550" s="9">
        <f t="shared" si="18"/>
        <v>12</v>
      </c>
    </row>
    <row r="551" spans="1:8" x14ac:dyDescent="0.25">
      <c r="A551" s="9">
        <v>2018</v>
      </c>
      <c r="B551" t="s">
        <v>88</v>
      </c>
      <c r="C551" t="s">
        <v>66</v>
      </c>
      <c r="D551" s="9">
        <v>21</v>
      </c>
      <c r="E551" s="9">
        <v>10</v>
      </c>
      <c r="F551" s="9">
        <f>VLOOKUP(D551,'Tablas auxiliares'!$H$1:$Q$28,Calculadora!$J$2+1,FALSE)*IF(VLOOKUP($A551,'Tablas auxiliares'!$B$2:$C$6,2,FALSE)-Calculadora!$K$2=0,1,0)*IF($L$2=2,IFERROR(VLOOKUP(B551,'Tablas auxiliares'!$AB$2:$AH$27,7,FALSE),0),1)</f>
        <v>0</v>
      </c>
      <c r="G551" s="9">
        <f>VLOOKUP(E551,'Tablas auxiliares'!$H$1:$Q$28,Calculadora!$J$2+1,FALSE)*IF(VLOOKUP($A551,'Tablas auxiliares'!$B$2:$C$6,2,FALSE)-Calculadora!$K$2=0,1,0)*IF($L$2=2,IFERROR(VLOOKUP(B551,'Tablas auxiliares'!$AB$2:$AH$27,7,FALSE),0),1)</f>
        <v>1</v>
      </c>
      <c r="H551" s="9">
        <f t="shared" si="18"/>
        <v>1</v>
      </c>
    </row>
    <row r="552" spans="1:8" x14ac:dyDescent="0.25">
      <c r="A552" s="9">
        <v>2018</v>
      </c>
      <c r="B552" t="s">
        <v>88</v>
      </c>
      <c r="C552" t="s">
        <v>69</v>
      </c>
      <c r="D552" s="9">
        <v>18</v>
      </c>
      <c r="E552" s="9">
        <v>17</v>
      </c>
      <c r="F552" s="9">
        <f>VLOOKUP(D552,'Tablas auxiliares'!$H$1:$Q$28,Calculadora!$J$2+1,FALSE)*IF(VLOOKUP($A552,'Tablas auxiliares'!$B$2:$C$6,2,FALSE)-Calculadora!$K$2=0,1,0)*IF($L$2=2,IFERROR(VLOOKUP(B552,'Tablas auxiliares'!$AB$2:$AH$27,7,FALSE),0),1)</f>
        <v>0</v>
      </c>
      <c r="G552" s="9">
        <f>VLOOKUP(E552,'Tablas auxiliares'!$H$1:$Q$28,Calculadora!$J$2+1,FALSE)*IF(VLOOKUP($A552,'Tablas auxiliares'!$B$2:$C$6,2,FALSE)-Calculadora!$K$2=0,1,0)*IF($L$2=2,IFERROR(VLOOKUP(B552,'Tablas auxiliares'!$AB$2:$AH$27,7,FALSE),0),1)</f>
        <v>0</v>
      </c>
      <c r="H552" s="9">
        <f t="shared" si="18"/>
        <v>0</v>
      </c>
    </row>
    <row r="553" spans="1:8" x14ac:dyDescent="0.25">
      <c r="A553" s="9">
        <v>2018</v>
      </c>
      <c r="B553" t="s">
        <v>88</v>
      </c>
      <c r="C553" t="s">
        <v>61</v>
      </c>
      <c r="D553" s="9">
        <v>5</v>
      </c>
      <c r="E553" s="9">
        <v>22</v>
      </c>
      <c r="F553" s="9">
        <f>VLOOKUP(D553,'Tablas auxiliares'!$H$1:$Q$28,Calculadora!$J$2+1,FALSE)*IF(VLOOKUP($A553,'Tablas auxiliares'!$B$2:$C$6,2,FALSE)-Calculadora!$K$2=0,1,0)*IF($L$2=2,IFERROR(VLOOKUP(B553,'Tablas auxiliares'!$AB$2:$AH$27,7,FALSE),0),1)</f>
        <v>6</v>
      </c>
      <c r="G553" s="9">
        <f>VLOOKUP(E553,'Tablas auxiliares'!$H$1:$Q$28,Calculadora!$J$2+1,FALSE)*IF(VLOOKUP($A553,'Tablas auxiliares'!$B$2:$C$6,2,FALSE)-Calculadora!$K$2=0,1,0)*IF($L$2=2,IFERROR(VLOOKUP(B553,'Tablas auxiliares'!$AB$2:$AH$27,7,FALSE),0),1)</f>
        <v>0</v>
      </c>
      <c r="H553" s="9">
        <f t="shared" si="18"/>
        <v>6</v>
      </c>
    </row>
    <row r="554" spans="1:8" x14ac:dyDescent="0.25">
      <c r="A554" s="9">
        <v>2018</v>
      </c>
      <c r="B554" t="s">
        <v>88</v>
      </c>
      <c r="C554" t="s">
        <v>10</v>
      </c>
      <c r="D554" s="9">
        <v>25</v>
      </c>
      <c r="E554" s="9">
        <v>25</v>
      </c>
      <c r="F554" s="9">
        <f>VLOOKUP(D554,'Tablas auxiliares'!$H$1:$Q$28,Calculadora!$J$2+1,FALSE)*IF(VLOOKUP($A554,'Tablas auxiliares'!$B$2:$C$6,2,FALSE)-Calculadora!$K$2=0,1,0)*IF($L$2=2,IFERROR(VLOOKUP(B554,'Tablas auxiliares'!$AB$2:$AH$27,7,FALSE),0),1)</f>
        <v>0</v>
      </c>
      <c r="G554" s="9">
        <f>VLOOKUP(E554,'Tablas auxiliares'!$H$1:$Q$28,Calculadora!$J$2+1,FALSE)*IF(VLOOKUP($A554,'Tablas auxiliares'!$B$2:$C$6,2,FALSE)-Calculadora!$K$2=0,1,0)*IF($L$2=2,IFERROR(VLOOKUP(B554,'Tablas auxiliares'!$AB$2:$AH$27,7,FALSE),0),1)</f>
        <v>0</v>
      </c>
      <c r="H554" s="9">
        <f t="shared" si="18"/>
        <v>0</v>
      </c>
    </row>
    <row r="555" spans="1:8" x14ac:dyDescent="0.25">
      <c r="A555" s="9">
        <v>2018</v>
      </c>
      <c r="B555" t="s">
        <v>88</v>
      </c>
      <c r="C555" t="s">
        <v>89</v>
      </c>
      <c r="D555" s="9">
        <v>24</v>
      </c>
      <c r="E555" s="9">
        <v>24</v>
      </c>
      <c r="F555" s="9">
        <f>VLOOKUP(D555,'Tablas auxiliares'!$H$1:$Q$28,Calculadora!$J$2+1,FALSE)*IF(VLOOKUP($A555,'Tablas auxiliares'!$B$2:$C$6,2,FALSE)-Calculadora!$K$2=0,1,0)*IF($L$2=2,IFERROR(VLOOKUP(B555,'Tablas auxiliares'!$AB$2:$AH$27,7,FALSE),0),1)</f>
        <v>0</v>
      </c>
      <c r="G555" s="9">
        <f>VLOOKUP(E555,'Tablas auxiliares'!$H$1:$Q$28,Calculadora!$J$2+1,FALSE)*IF(VLOOKUP($A555,'Tablas auxiliares'!$B$2:$C$6,2,FALSE)-Calculadora!$K$2=0,1,0)*IF($L$2=2,IFERROR(VLOOKUP(B555,'Tablas auxiliares'!$AB$2:$AH$27,7,FALSE),0),1)</f>
        <v>0</v>
      </c>
      <c r="H555" s="9">
        <f t="shared" si="18"/>
        <v>0</v>
      </c>
    </row>
    <row r="556" spans="1:8" x14ac:dyDescent="0.25">
      <c r="A556" s="9">
        <v>2018</v>
      </c>
      <c r="B556" t="s">
        <v>88</v>
      </c>
      <c r="C556" t="s">
        <v>34</v>
      </c>
      <c r="D556" s="9">
        <v>10</v>
      </c>
      <c r="E556" s="9">
        <v>19</v>
      </c>
      <c r="F556" s="9">
        <f>VLOOKUP(D556,'Tablas auxiliares'!$H$1:$Q$28,Calculadora!$J$2+1,FALSE)*IF(VLOOKUP($A556,'Tablas auxiliares'!$B$2:$C$6,2,FALSE)-Calculadora!$K$2=0,1,0)*IF($L$2=2,IFERROR(VLOOKUP(B556,'Tablas auxiliares'!$AB$2:$AH$27,7,FALSE),0),1)</f>
        <v>1</v>
      </c>
      <c r="G556" s="9">
        <f>VLOOKUP(E556,'Tablas auxiliares'!$H$1:$Q$28,Calculadora!$J$2+1,FALSE)*IF(VLOOKUP($A556,'Tablas auxiliares'!$B$2:$C$6,2,FALSE)-Calculadora!$K$2=0,1,0)*IF($L$2=2,IFERROR(VLOOKUP(B556,'Tablas auxiliares'!$AB$2:$AH$27,7,FALSE),0),1)</f>
        <v>0</v>
      </c>
      <c r="H556" s="9">
        <f t="shared" si="18"/>
        <v>1</v>
      </c>
    </row>
    <row r="557" spans="1:8" x14ac:dyDescent="0.25">
      <c r="A557" s="9">
        <v>2018</v>
      </c>
      <c r="B557" t="s">
        <v>88</v>
      </c>
      <c r="C557" t="s">
        <v>26</v>
      </c>
      <c r="D557" s="9">
        <v>19</v>
      </c>
      <c r="E557" s="9">
        <v>18</v>
      </c>
      <c r="F557" s="9">
        <f>VLOOKUP(D557,'Tablas auxiliares'!$H$1:$Q$28,Calculadora!$J$2+1,FALSE)*IF(VLOOKUP($A557,'Tablas auxiliares'!$B$2:$C$6,2,FALSE)-Calculadora!$K$2=0,1,0)*IF($L$2=2,IFERROR(VLOOKUP(B557,'Tablas auxiliares'!$AB$2:$AH$27,7,FALSE),0),1)</f>
        <v>0</v>
      </c>
      <c r="G557" s="9">
        <f>VLOOKUP(E557,'Tablas auxiliares'!$H$1:$Q$28,Calculadora!$J$2+1,FALSE)*IF(VLOOKUP($A557,'Tablas auxiliares'!$B$2:$C$6,2,FALSE)-Calculadora!$K$2=0,1,0)*IF($L$2=2,IFERROR(VLOOKUP(B557,'Tablas auxiliares'!$AB$2:$AH$27,7,FALSE),0),1)</f>
        <v>0</v>
      </c>
      <c r="H557" s="9">
        <f t="shared" si="18"/>
        <v>0</v>
      </c>
    </row>
    <row r="558" spans="1:8" x14ac:dyDescent="0.25">
      <c r="A558" s="9">
        <v>2018</v>
      </c>
      <c r="B558" t="s">
        <v>88</v>
      </c>
      <c r="C558" t="s">
        <v>22</v>
      </c>
      <c r="D558" s="9">
        <v>23</v>
      </c>
      <c r="E558" s="9">
        <v>8</v>
      </c>
      <c r="F558" s="9">
        <f>VLOOKUP(D558,'Tablas auxiliares'!$H$1:$Q$28,Calculadora!$J$2+1,FALSE)*IF(VLOOKUP($A558,'Tablas auxiliares'!$B$2:$C$6,2,FALSE)-Calculadora!$K$2=0,1,0)*IF($L$2=2,IFERROR(VLOOKUP(B558,'Tablas auxiliares'!$AB$2:$AH$27,7,FALSE),0),1)</f>
        <v>0</v>
      </c>
      <c r="G558" s="9">
        <f>VLOOKUP(E558,'Tablas auxiliares'!$H$1:$Q$28,Calculadora!$J$2+1,FALSE)*IF(VLOOKUP($A558,'Tablas auxiliares'!$B$2:$C$6,2,FALSE)-Calculadora!$K$2=0,1,0)*IF($L$2=2,IFERROR(VLOOKUP(B558,'Tablas auxiliares'!$AB$2:$AH$27,7,FALSE),0),1)</f>
        <v>3</v>
      </c>
      <c r="H558" s="9">
        <f t="shared" si="18"/>
        <v>3</v>
      </c>
    </row>
    <row r="559" spans="1:8" x14ac:dyDescent="0.25">
      <c r="A559" s="9">
        <v>2018</v>
      </c>
      <c r="B559" t="s">
        <v>88</v>
      </c>
      <c r="C559" t="s">
        <v>36</v>
      </c>
      <c r="D559" s="9">
        <v>20</v>
      </c>
      <c r="E559" s="9">
        <v>21</v>
      </c>
      <c r="F559" s="9">
        <f>VLOOKUP(D559,'Tablas auxiliares'!$H$1:$Q$28,Calculadora!$J$2+1,FALSE)*IF(VLOOKUP($A559,'Tablas auxiliares'!$B$2:$C$6,2,FALSE)-Calculadora!$K$2=0,1,0)*IF($L$2=2,IFERROR(VLOOKUP(B559,'Tablas auxiliares'!$AB$2:$AH$27,7,FALSE),0),1)</f>
        <v>0</v>
      </c>
      <c r="G559" s="9">
        <f>VLOOKUP(E559,'Tablas auxiliares'!$H$1:$Q$28,Calculadora!$J$2+1,FALSE)*IF(VLOOKUP($A559,'Tablas auxiliares'!$B$2:$C$6,2,FALSE)-Calculadora!$K$2=0,1,0)*IF($L$2=2,IFERROR(VLOOKUP(B559,'Tablas auxiliares'!$AB$2:$AH$27,7,FALSE),0),1)</f>
        <v>0</v>
      </c>
      <c r="H559" s="9">
        <f t="shared" si="18"/>
        <v>0</v>
      </c>
    </row>
    <row r="560" spans="1:8" x14ac:dyDescent="0.25">
      <c r="A560" s="9">
        <v>2018</v>
      </c>
      <c r="B560" t="s">
        <v>88</v>
      </c>
      <c r="C560" t="s">
        <v>37</v>
      </c>
      <c r="D560" s="9">
        <v>13</v>
      </c>
      <c r="E560" s="9">
        <v>2</v>
      </c>
      <c r="F560" s="9">
        <f>VLOOKUP(D560,'Tablas auxiliares'!$H$1:$Q$28,Calculadora!$J$2+1,FALSE)*IF(VLOOKUP($A560,'Tablas auxiliares'!$B$2:$C$6,2,FALSE)-Calculadora!$K$2=0,1,0)*IF($L$2=2,IFERROR(VLOOKUP(B560,'Tablas auxiliares'!$AB$2:$AH$27,7,FALSE),0),1)</f>
        <v>0</v>
      </c>
      <c r="G560" s="9">
        <f>VLOOKUP(E560,'Tablas auxiliares'!$H$1:$Q$28,Calculadora!$J$2+1,FALSE)*IF(VLOOKUP($A560,'Tablas auxiliares'!$B$2:$C$6,2,FALSE)-Calculadora!$K$2=0,1,0)*IF($L$2=2,IFERROR(VLOOKUP(B560,'Tablas auxiliares'!$AB$2:$AH$27,7,FALSE),0),1)</f>
        <v>10</v>
      </c>
      <c r="H560" s="9">
        <f t="shared" si="18"/>
        <v>10</v>
      </c>
    </row>
    <row r="561" spans="1:8" x14ac:dyDescent="0.25">
      <c r="A561" s="9">
        <v>2018</v>
      </c>
      <c r="B561" t="s">
        <v>7</v>
      </c>
      <c r="C561" t="s">
        <v>6</v>
      </c>
      <c r="D561" s="9">
        <v>24</v>
      </c>
      <c r="E561" s="9">
        <v>22</v>
      </c>
      <c r="F561" s="9">
        <f>VLOOKUP(D561,'Tablas auxiliares'!$H$1:$Q$28,Calculadora!$J$2+1,FALSE)*IF(VLOOKUP($A561,'Tablas auxiliares'!$B$2:$C$6,2,FALSE)-Calculadora!$K$2=0,1,0)*IF($L$2=2,IFERROR(VLOOKUP(B561,'Tablas auxiliares'!$AB$2:$AH$27,7,FALSE),0),1)</f>
        <v>0</v>
      </c>
      <c r="G561" s="9">
        <f>VLOOKUP(E561,'Tablas auxiliares'!$H$1:$Q$28,Calculadora!$J$2+1,FALSE)*IF(VLOOKUP($A561,'Tablas auxiliares'!$B$2:$C$6,2,FALSE)-Calculadora!$K$2=0,1,0)*IF($L$2=2,IFERROR(VLOOKUP(B561,'Tablas auxiliares'!$AB$2:$AH$27,7,FALSE),0),1)</f>
        <v>0</v>
      </c>
      <c r="H561" s="9">
        <f t="shared" si="18"/>
        <v>0</v>
      </c>
    </row>
    <row r="562" spans="1:8" x14ac:dyDescent="0.25">
      <c r="A562" s="9">
        <v>2018</v>
      </c>
      <c r="B562" t="s">
        <v>7</v>
      </c>
      <c r="C562" t="s">
        <v>9</v>
      </c>
      <c r="D562" s="9">
        <v>4</v>
      </c>
      <c r="E562" s="9">
        <v>16</v>
      </c>
      <c r="F562" s="9">
        <f>VLOOKUP(D562,'Tablas auxiliares'!$H$1:$Q$28,Calculadora!$J$2+1,FALSE)*IF(VLOOKUP($A562,'Tablas auxiliares'!$B$2:$C$6,2,FALSE)-Calculadora!$K$2=0,1,0)*IF($L$2=2,IFERROR(VLOOKUP(B562,'Tablas auxiliares'!$AB$2:$AH$27,7,FALSE),0),1)</f>
        <v>7</v>
      </c>
      <c r="G562" s="9">
        <f>VLOOKUP(E562,'Tablas auxiliares'!$H$1:$Q$28,Calculadora!$J$2+1,FALSE)*IF(VLOOKUP($A562,'Tablas auxiliares'!$B$2:$C$6,2,FALSE)-Calculadora!$K$2=0,1,0)*IF($L$2=2,IFERROR(VLOOKUP(B562,'Tablas auxiliares'!$AB$2:$AH$27,7,FALSE),0),1)</f>
        <v>0</v>
      </c>
      <c r="H562" s="9">
        <f t="shared" si="18"/>
        <v>7</v>
      </c>
    </row>
    <row r="563" spans="1:8" x14ac:dyDescent="0.25">
      <c r="A563" s="9">
        <v>2018</v>
      </c>
      <c r="B563" t="s">
        <v>7</v>
      </c>
      <c r="C563" t="s">
        <v>13</v>
      </c>
      <c r="D563" s="9">
        <v>1</v>
      </c>
      <c r="E563" s="9">
        <v>10</v>
      </c>
      <c r="F563" s="9">
        <f>VLOOKUP(D563,'Tablas auxiliares'!$H$1:$Q$28,Calculadora!$J$2+1,FALSE)*IF(VLOOKUP($A563,'Tablas auxiliares'!$B$2:$C$6,2,FALSE)-Calculadora!$K$2=0,1,0)*IF($L$2=2,IFERROR(VLOOKUP(B563,'Tablas auxiliares'!$AB$2:$AH$27,7,FALSE),0),1)</f>
        <v>12</v>
      </c>
      <c r="G563" s="9">
        <f>VLOOKUP(E563,'Tablas auxiliares'!$H$1:$Q$28,Calculadora!$J$2+1,FALSE)*IF(VLOOKUP($A563,'Tablas auxiliares'!$B$2:$C$6,2,FALSE)-Calculadora!$K$2=0,1,0)*IF($L$2=2,IFERROR(VLOOKUP(B563,'Tablas auxiliares'!$AB$2:$AH$27,7,FALSE),0),1)</f>
        <v>1</v>
      </c>
      <c r="H563" s="9">
        <f t="shared" si="18"/>
        <v>13</v>
      </c>
    </row>
    <row r="564" spans="1:8" x14ac:dyDescent="0.25">
      <c r="A564" s="9">
        <v>2018</v>
      </c>
      <c r="B564" t="s">
        <v>7</v>
      </c>
      <c r="C564" t="s">
        <v>8</v>
      </c>
      <c r="D564" s="9">
        <v>10</v>
      </c>
      <c r="E564" s="9">
        <v>17</v>
      </c>
      <c r="F564" s="9">
        <f>VLOOKUP(D564,'Tablas auxiliares'!$H$1:$Q$28,Calculadora!$J$2+1,FALSE)*IF(VLOOKUP($A564,'Tablas auxiliares'!$B$2:$C$6,2,FALSE)-Calculadora!$K$2=0,1,0)*IF($L$2=2,IFERROR(VLOOKUP(B564,'Tablas auxiliares'!$AB$2:$AH$27,7,FALSE),0),1)</f>
        <v>1</v>
      </c>
      <c r="G564" s="9">
        <f>VLOOKUP(E564,'Tablas auxiliares'!$H$1:$Q$28,Calculadora!$J$2+1,FALSE)*IF(VLOOKUP($A564,'Tablas auxiliares'!$B$2:$C$6,2,FALSE)-Calculadora!$K$2=0,1,0)*IF($L$2=2,IFERROR(VLOOKUP(B564,'Tablas auxiliares'!$AB$2:$AH$27,7,FALSE),0),1)</f>
        <v>0</v>
      </c>
      <c r="H564" s="9">
        <f t="shared" si="18"/>
        <v>1</v>
      </c>
    </row>
    <row r="565" spans="1:8" x14ac:dyDescent="0.25">
      <c r="A565" s="9">
        <v>2018</v>
      </c>
      <c r="B565" t="s">
        <v>7</v>
      </c>
      <c r="C565" t="s">
        <v>30</v>
      </c>
      <c r="D565" s="9">
        <v>17</v>
      </c>
      <c r="E565" s="9">
        <v>9</v>
      </c>
      <c r="F565" s="9">
        <f>VLOOKUP(D565,'Tablas auxiliares'!$H$1:$Q$28,Calculadora!$J$2+1,FALSE)*IF(VLOOKUP($A565,'Tablas auxiliares'!$B$2:$C$6,2,FALSE)-Calculadora!$K$2=0,1,0)*IF($L$2=2,IFERROR(VLOOKUP(B565,'Tablas auxiliares'!$AB$2:$AH$27,7,FALSE),0),1)</f>
        <v>0</v>
      </c>
      <c r="G565" s="9">
        <f>VLOOKUP(E565,'Tablas auxiliares'!$H$1:$Q$28,Calculadora!$J$2+1,FALSE)*IF(VLOOKUP($A565,'Tablas auxiliares'!$B$2:$C$6,2,FALSE)-Calculadora!$K$2=0,1,0)*IF($L$2=2,IFERROR(VLOOKUP(B565,'Tablas auxiliares'!$AB$2:$AH$27,7,FALSE),0),1)</f>
        <v>2</v>
      </c>
      <c r="H565" s="9">
        <f t="shared" si="18"/>
        <v>2</v>
      </c>
    </row>
    <row r="566" spans="1:8" x14ac:dyDescent="0.25">
      <c r="A566" s="9">
        <v>2018</v>
      </c>
      <c r="B566" t="s">
        <v>7</v>
      </c>
      <c r="C566" t="s">
        <v>21</v>
      </c>
      <c r="D566" s="9">
        <v>15</v>
      </c>
      <c r="E566" s="9">
        <v>1</v>
      </c>
      <c r="F566" s="9">
        <f>VLOOKUP(D566,'Tablas auxiliares'!$H$1:$Q$28,Calculadora!$J$2+1,FALSE)*IF(VLOOKUP($A566,'Tablas auxiliares'!$B$2:$C$6,2,FALSE)-Calculadora!$K$2=0,1,0)*IF($L$2=2,IFERROR(VLOOKUP(B566,'Tablas auxiliares'!$AB$2:$AH$27,7,FALSE),0),1)</f>
        <v>0</v>
      </c>
      <c r="G566" s="9">
        <f>VLOOKUP(E566,'Tablas auxiliares'!$H$1:$Q$28,Calculadora!$J$2+1,FALSE)*IF(VLOOKUP($A566,'Tablas auxiliares'!$B$2:$C$6,2,FALSE)-Calculadora!$K$2=0,1,0)*IF($L$2=2,IFERROR(VLOOKUP(B566,'Tablas auxiliares'!$AB$2:$AH$27,7,FALSE),0),1)</f>
        <v>12</v>
      </c>
      <c r="H566" s="9">
        <f t="shared" si="18"/>
        <v>12</v>
      </c>
    </row>
    <row r="567" spans="1:8" x14ac:dyDescent="0.25">
      <c r="A567" s="9">
        <v>2018</v>
      </c>
      <c r="B567" t="s">
        <v>7</v>
      </c>
      <c r="C567" t="s">
        <v>67</v>
      </c>
      <c r="D567" s="9">
        <v>9</v>
      </c>
      <c r="E567" s="9">
        <v>7</v>
      </c>
      <c r="F567" s="9">
        <f>VLOOKUP(D567,'Tablas auxiliares'!$H$1:$Q$28,Calculadora!$J$2+1,FALSE)*IF(VLOOKUP($A567,'Tablas auxiliares'!$B$2:$C$6,2,FALSE)-Calculadora!$K$2=0,1,0)*IF($L$2=2,IFERROR(VLOOKUP(B567,'Tablas auxiliares'!$AB$2:$AH$27,7,FALSE),0),1)</f>
        <v>2</v>
      </c>
      <c r="G567" s="9">
        <f>VLOOKUP(E567,'Tablas auxiliares'!$H$1:$Q$28,Calculadora!$J$2+1,FALSE)*IF(VLOOKUP($A567,'Tablas auxiliares'!$B$2:$C$6,2,FALSE)-Calculadora!$K$2=0,1,0)*IF($L$2=2,IFERROR(VLOOKUP(B567,'Tablas auxiliares'!$AB$2:$AH$27,7,FALSE),0),1)</f>
        <v>4</v>
      </c>
      <c r="H567" s="9">
        <f t="shared" si="18"/>
        <v>6</v>
      </c>
    </row>
    <row r="568" spans="1:8" x14ac:dyDescent="0.25">
      <c r="A568" s="9">
        <v>2018</v>
      </c>
      <c r="B568" t="s">
        <v>7</v>
      </c>
      <c r="C568" t="s">
        <v>16</v>
      </c>
      <c r="D568" s="9">
        <v>13</v>
      </c>
      <c r="E568" s="9">
        <v>3</v>
      </c>
      <c r="F568" s="9">
        <f>VLOOKUP(D568,'Tablas auxiliares'!$H$1:$Q$28,Calculadora!$J$2+1,FALSE)*IF(VLOOKUP($A568,'Tablas auxiliares'!$B$2:$C$6,2,FALSE)-Calculadora!$K$2=0,1,0)*IF($L$2=2,IFERROR(VLOOKUP(B568,'Tablas auxiliares'!$AB$2:$AH$27,7,FALSE),0),1)</f>
        <v>0</v>
      </c>
      <c r="G568" s="9">
        <f>VLOOKUP(E568,'Tablas auxiliares'!$H$1:$Q$28,Calculadora!$J$2+1,FALSE)*IF(VLOOKUP($A568,'Tablas auxiliares'!$B$2:$C$6,2,FALSE)-Calculadora!$K$2=0,1,0)*IF($L$2=2,IFERROR(VLOOKUP(B568,'Tablas auxiliares'!$AB$2:$AH$27,7,FALSE),0),1)</f>
        <v>8</v>
      </c>
      <c r="H568" s="9">
        <f t="shared" si="18"/>
        <v>8</v>
      </c>
    </row>
    <row r="569" spans="1:8" x14ac:dyDescent="0.25">
      <c r="A569" s="9">
        <v>2018</v>
      </c>
      <c r="B569" t="s">
        <v>7</v>
      </c>
      <c r="C569" t="s">
        <v>87</v>
      </c>
      <c r="D569" s="9">
        <v>5</v>
      </c>
      <c r="E569" s="9">
        <v>12</v>
      </c>
      <c r="F569" s="9">
        <f>VLOOKUP(D569,'Tablas auxiliares'!$H$1:$Q$28,Calculadora!$J$2+1,FALSE)*IF(VLOOKUP($A569,'Tablas auxiliares'!$B$2:$C$6,2,FALSE)-Calculadora!$K$2=0,1,0)*IF($L$2=2,IFERROR(VLOOKUP(B569,'Tablas auxiliares'!$AB$2:$AH$27,7,FALSE),0),1)</f>
        <v>6</v>
      </c>
      <c r="G569" s="9">
        <f>VLOOKUP(E569,'Tablas auxiliares'!$H$1:$Q$28,Calculadora!$J$2+1,FALSE)*IF(VLOOKUP($A569,'Tablas auxiliares'!$B$2:$C$6,2,FALSE)-Calculadora!$K$2=0,1,0)*IF($L$2=2,IFERROR(VLOOKUP(B569,'Tablas auxiliares'!$AB$2:$AH$27,7,FALSE),0),1)</f>
        <v>0</v>
      </c>
      <c r="H569" s="9">
        <f t="shared" si="18"/>
        <v>6</v>
      </c>
    </row>
    <row r="570" spans="1:8" x14ac:dyDescent="0.25">
      <c r="A570" s="9">
        <v>2018</v>
      </c>
      <c r="B570" t="s">
        <v>7</v>
      </c>
      <c r="C570" t="s">
        <v>28</v>
      </c>
      <c r="D570" s="9">
        <v>23</v>
      </c>
      <c r="E570" s="9">
        <v>5</v>
      </c>
      <c r="F570" s="9">
        <f>VLOOKUP(D570,'Tablas auxiliares'!$H$1:$Q$28,Calculadora!$J$2+1,FALSE)*IF(VLOOKUP($A570,'Tablas auxiliares'!$B$2:$C$6,2,FALSE)-Calculadora!$K$2=0,1,0)*IF($L$2=2,IFERROR(VLOOKUP(B570,'Tablas auxiliares'!$AB$2:$AH$27,7,FALSE),0),1)</f>
        <v>0</v>
      </c>
      <c r="G570" s="9">
        <f>VLOOKUP(E570,'Tablas auxiliares'!$H$1:$Q$28,Calculadora!$J$2+1,FALSE)*IF(VLOOKUP($A570,'Tablas auxiliares'!$B$2:$C$6,2,FALSE)-Calculadora!$K$2=0,1,0)*IF($L$2=2,IFERROR(VLOOKUP(B570,'Tablas auxiliares'!$AB$2:$AH$27,7,FALSE),0),1)</f>
        <v>6</v>
      </c>
      <c r="H570" s="9">
        <f t="shared" si="18"/>
        <v>6</v>
      </c>
    </row>
    <row r="571" spans="1:8" x14ac:dyDescent="0.25">
      <c r="A571" s="9">
        <v>2018</v>
      </c>
      <c r="B571" t="s">
        <v>7</v>
      </c>
      <c r="C571" t="s">
        <v>27</v>
      </c>
      <c r="D571" s="9">
        <v>6</v>
      </c>
      <c r="E571" s="9">
        <v>8</v>
      </c>
      <c r="F571" s="9">
        <f>VLOOKUP(D571,'Tablas auxiliares'!$H$1:$Q$28,Calculadora!$J$2+1,FALSE)*IF(VLOOKUP($A571,'Tablas auxiliares'!$B$2:$C$6,2,FALSE)-Calculadora!$K$2=0,1,0)*IF($L$2=2,IFERROR(VLOOKUP(B571,'Tablas auxiliares'!$AB$2:$AH$27,7,FALSE),0),1)</f>
        <v>5</v>
      </c>
      <c r="G571" s="9">
        <f>VLOOKUP(E571,'Tablas auxiliares'!$H$1:$Q$28,Calculadora!$J$2+1,FALSE)*IF(VLOOKUP($A571,'Tablas auxiliares'!$B$2:$C$6,2,FALSE)-Calculadora!$K$2=0,1,0)*IF($L$2=2,IFERROR(VLOOKUP(B571,'Tablas auxiliares'!$AB$2:$AH$27,7,FALSE),0),1)</f>
        <v>3</v>
      </c>
      <c r="H571" s="9">
        <f t="shared" si="18"/>
        <v>8</v>
      </c>
    </row>
    <row r="572" spans="1:8" x14ac:dyDescent="0.25">
      <c r="A572" s="9">
        <v>2018</v>
      </c>
      <c r="B572" t="s">
        <v>7</v>
      </c>
      <c r="C572" t="s">
        <v>24</v>
      </c>
      <c r="D572" s="9">
        <v>8</v>
      </c>
      <c r="E572" s="9">
        <v>15</v>
      </c>
      <c r="F572" s="9">
        <f>VLOOKUP(D572,'Tablas auxiliares'!$H$1:$Q$28,Calculadora!$J$2+1,FALSE)*IF(VLOOKUP($A572,'Tablas auxiliares'!$B$2:$C$6,2,FALSE)-Calculadora!$K$2=0,1,0)*IF($L$2=2,IFERROR(VLOOKUP(B572,'Tablas auxiliares'!$AB$2:$AH$27,7,FALSE),0),1)</f>
        <v>3</v>
      </c>
      <c r="G572" s="9">
        <f>VLOOKUP(E572,'Tablas auxiliares'!$H$1:$Q$28,Calculadora!$J$2+1,FALSE)*IF(VLOOKUP($A572,'Tablas auxiliares'!$B$2:$C$6,2,FALSE)-Calculadora!$K$2=0,1,0)*IF($L$2=2,IFERROR(VLOOKUP(B572,'Tablas auxiliares'!$AB$2:$AH$27,7,FALSE),0),1)</f>
        <v>0</v>
      </c>
      <c r="H572" s="9">
        <f t="shared" si="18"/>
        <v>3</v>
      </c>
    </row>
    <row r="573" spans="1:8" x14ac:dyDescent="0.25">
      <c r="A573" s="9">
        <v>2018</v>
      </c>
      <c r="B573" t="s">
        <v>7</v>
      </c>
      <c r="C573" t="s">
        <v>88</v>
      </c>
      <c r="D573" s="9">
        <v>11</v>
      </c>
      <c r="E573" s="9">
        <v>14</v>
      </c>
      <c r="F573" s="9">
        <f>VLOOKUP(D573,'Tablas auxiliares'!$H$1:$Q$28,Calculadora!$J$2+1,FALSE)*IF(VLOOKUP($A573,'Tablas auxiliares'!$B$2:$C$6,2,FALSE)-Calculadora!$K$2=0,1,0)*IF($L$2=2,IFERROR(VLOOKUP(B573,'Tablas auxiliares'!$AB$2:$AH$27,7,FALSE),0),1)</f>
        <v>0</v>
      </c>
      <c r="G573" s="9">
        <f>VLOOKUP(E573,'Tablas auxiliares'!$H$1:$Q$28,Calculadora!$J$2+1,FALSE)*IF(VLOOKUP($A573,'Tablas auxiliares'!$B$2:$C$6,2,FALSE)-Calculadora!$K$2=0,1,0)*IF($L$2=2,IFERROR(VLOOKUP(B573,'Tablas auxiliares'!$AB$2:$AH$27,7,FALSE),0),1)</f>
        <v>0</v>
      </c>
      <c r="H573" s="9">
        <f t="shared" si="18"/>
        <v>0</v>
      </c>
    </row>
    <row r="574" spans="1:8" x14ac:dyDescent="0.25">
      <c r="A574" s="9">
        <v>2018</v>
      </c>
      <c r="B574" t="s">
        <v>7</v>
      </c>
      <c r="C574" t="s">
        <v>25</v>
      </c>
      <c r="D574" s="9">
        <v>21</v>
      </c>
      <c r="E574" s="9">
        <v>6</v>
      </c>
      <c r="F574" s="9">
        <f>VLOOKUP(D574,'Tablas auxiliares'!$H$1:$Q$28,Calculadora!$J$2+1,FALSE)*IF(VLOOKUP($A574,'Tablas auxiliares'!$B$2:$C$6,2,FALSE)-Calculadora!$K$2=0,1,0)*IF($L$2=2,IFERROR(VLOOKUP(B574,'Tablas auxiliares'!$AB$2:$AH$27,7,FALSE),0),1)</f>
        <v>0</v>
      </c>
      <c r="G574" s="9">
        <f>VLOOKUP(E574,'Tablas auxiliares'!$H$1:$Q$28,Calculadora!$J$2+1,FALSE)*IF(VLOOKUP($A574,'Tablas auxiliares'!$B$2:$C$6,2,FALSE)-Calculadora!$K$2=0,1,0)*IF($L$2=2,IFERROR(VLOOKUP(B574,'Tablas auxiliares'!$AB$2:$AH$27,7,FALSE),0),1)</f>
        <v>5</v>
      </c>
      <c r="H574" s="9">
        <f t="shared" si="18"/>
        <v>5</v>
      </c>
    </row>
    <row r="575" spans="1:8" x14ac:dyDescent="0.25">
      <c r="A575" s="9">
        <v>2018</v>
      </c>
      <c r="B575" t="s">
        <v>7</v>
      </c>
      <c r="C575" t="s">
        <v>31</v>
      </c>
      <c r="D575" s="9">
        <v>22</v>
      </c>
      <c r="E575" s="9">
        <v>21</v>
      </c>
      <c r="F575" s="9">
        <f>VLOOKUP(D575,'Tablas auxiliares'!$H$1:$Q$28,Calculadora!$J$2+1,FALSE)*IF(VLOOKUP($A575,'Tablas auxiliares'!$B$2:$C$6,2,FALSE)-Calculadora!$K$2=0,1,0)*IF($L$2=2,IFERROR(VLOOKUP(B575,'Tablas auxiliares'!$AB$2:$AH$27,7,FALSE),0),1)</f>
        <v>0</v>
      </c>
      <c r="G575" s="9">
        <f>VLOOKUP(E575,'Tablas auxiliares'!$H$1:$Q$28,Calculadora!$J$2+1,FALSE)*IF(VLOOKUP($A575,'Tablas auxiliares'!$B$2:$C$6,2,FALSE)-Calculadora!$K$2=0,1,0)*IF($L$2=2,IFERROR(VLOOKUP(B575,'Tablas auxiliares'!$AB$2:$AH$27,7,FALSE),0),1)</f>
        <v>0</v>
      </c>
      <c r="H575" s="9">
        <f t="shared" si="18"/>
        <v>0</v>
      </c>
    </row>
    <row r="576" spans="1:8" x14ac:dyDescent="0.25">
      <c r="A576" s="9">
        <v>2018</v>
      </c>
      <c r="B576" t="s">
        <v>7</v>
      </c>
      <c r="C576" t="s">
        <v>66</v>
      </c>
      <c r="D576" s="9">
        <v>14</v>
      </c>
      <c r="E576" s="9">
        <v>2</v>
      </c>
      <c r="F576" s="9">
        <f>VLOOKUP(D576,'Tablas auxiliares'!$H$1:$Q$28,Calculadora!$J$2+1,FALSE)*IF(VLOOKUP($A576,'Tablas auxiliares'!$B$2:$C$6,2,FALSE)-Calculadora!$K$2=0,1,0)*IF($L$2=2,IFERROR(VLOOKUP(B576,'Tablas auxiliares'!$AB$2:$AH$27,7,FALSE),0),1)</f>
        <v>0</v>
      </c>
      <c r="G576" s="9">
        <f>VLOOKUP(E576,'Tablas auxiliares'!$H$1:$Q$28,Calculadora!$J$2+1,FALSE)*IF(VLOOKUP($A576,'Tablas auxiliares'!$B$2:$C$6,2,FALSE)-Calculadora!$K$2=0,1,0)*IF($L$2=2,IFERROR(VLOOKUP(B576,'Tablas auxiliares'!$AB$2:$AH$27,7,FALSE),0),1)</f>
        <v>10</v>
      </c>
      <c r="H576" s="9">
        <f t="shared" si="18"/>
        <v>10</v>
      </c>
    </row>
    <row r="577" spans="1:8" x14ac:dyDescent="0.25">
      <c r="A577" s="9">
        <v>2018</v>
      </c>
      <c r="B577" t="s">
        <v>7</v>
      </c>
      <c r="C577" t="s">
        <v>69</v>
      </c>
      <c r="D577" s="9">
        <v>16</v>
      </c>
      <c r="E577" s="9">
        <v>11</v>
      </c>
      <c r="F577" s="9">
        <f>VLOOKUP(D577,'Tablas auxiliares'!$H$1:$Q$28,Calculadora!$J$2+1,FALSE)*IF(VLOOKUP($A577,'Tablas auxiliares'!$B$2:$C$6,2,FALSE)-Calculadora!$K$2=0,1,0)*IF($L$2=2,IFERROR(VLOOKUP(B577,'Tablas auxiliares'!$AB$2:$AH$27,7,FALSE),0),1)</f>
        <v>0</v>
      </c>
      <c r="G577" s="9">
        <f>VLOOKUP(E577,'Tablas auxiliares'!$H$1:$Q$28,Calculadora!$J$2+1,FALSE)*IF(VLOOKUP($A577,'Tablas auxiliares'!$B$2:$C$6,2,FALSE)-Calculadora!$K$2=0,1,0)*IF($L$2=2,IFERROR(VLOOKUP(B577,'Tablas auxiliares'!$AB$2:$AH$27,7,FALSE),0),1)</f>
        <v>0</v>
      </c>
      <c r="H577" s="9">
        <f t="shared" si="18"/>
        <v>0</v>
      </c>
    </row>
    <row r="578" spans="1:8" x14ac:dyDescent="0.25">
      <c r="A578" s="9">
        <v>2018</v>
      </c>
      <c r="B578" t="s">
        <v>7</v>
      </c>
      <c r="C578" t="s">
        <v>61</v>
      </c>
      <c r="D578" s="9">
        <v>18</v>
      </c>
      <c r="E578" s="9">
        <v>25</v>
      </c>
      <c r="F578" s="9">
        <f>VLOOKUP(D578,'Tablas auxiliares'!$H$1:$Q$28,Calculadora!$J$2+1,FALSE)*IF(VLOOKUP($A578,'Tablas auxiliares'!$B$2:$C$6,2,FALSE)-Calculadora!$K$2=0,1,0)*IF($L$2=2,IFERROR(VLOOKUP(B578,'Tablas auxiliares'!$AB$2:$AH$27,7,FALSE),0),1)</f>
        <v>0</v>
      </c>
      <c r="G578" s="9">
        <f>VLOOKUP(E578,'Tablas auxiliares'!$H$1:$Q$28,Calculadora!$J$2+1,FALSE)*IF(VLOOKUP($A578,'Tablas auxiliares'!$B$2:$C$6,2,FALSE)-Calculadora!$K$2=0,1,0)*IF($L$2=2,IFERROR(VLOOKUP(B578,'Tablas auxiliares'!$AB$2:$AH$27,7,FALSE),0),1)</f>
        <v>0</v>
      </c>
      <c r="H578" s="9">
        <f t="shared" si="18"/>
        <v>0</v>
      </c>
    </row>
    <row r="579" spans="1:8" x14ac:dyDescent="0.25">
      <c r="A579" s="9">
        <v>2018</v>
      </c>
      <c r="B579" t="s">
        <v>7</v>
      </c>
      <c r="C579" t="s">
        <v>10</v>
      </c>
      <c r="D579" s="9">
        <v>12</v>
      </c>
      <c r="E579" s="9">
        <v>23</v>
      </c>
      <c r="F579" s="9">
        <f>VLOOKUP(D579,'Tablas auxiliares'!$H$1:$Q$28,Calculadora!$J$2+1,FALSE)*IF(VLOOKUP($A579,'Tablas auxiliares'!$B$2:$C$6,2,FALSE)-Calculadora!$K$2=0,1,0)*IF($L$2=2,IFERROR(VLOOKUP(B579,'Tablas auxiliares'!$AB$2:$AH$27,7,FALSE),0),1)</f>
        <v>0</v>
      </c>
      <c r="G579" s="9">
        <f>VLOOKUP(E579,'Tablas auxiliares'!$H$1:$Q$28,Calculadora!$J$2+1,FALSE)*IF(VLOOKUP($A579,'Tablas auxiliares'!$B$2:$C$6,2,FALSE)-Calculadora!$K$2=0,1,0)*IF($L$2=2,IFERROR(VLOOKUP(B579,'Tablas auxiliares'!$AB$2:$AH$27,7,FALSE),0),1)</f>
        <v>0</v>
      </c>
      <c r="H579" s="9">
        <f t="shared" ref="H579:H642" si="19">IF($M$2=2,0,F579)+IF($M$2=3,0,G579)</f>
        <v>0</v>
      </c>
    </row>
    <row r="580" spans="1:8" x14ac:dyDescent="0.25">
      <c r="A580" s="9">
        <v>2018</v>
      </c>
      <c r="B580" t="s">
        <v>7</v>
      </c>
      <c r="C580" t="s">
        <v>89</v>
      </c>
      <c r="D580" s="9">
        <v>7</v>
      </c>
      <c r="E580" s="9">
        <v>18</v>
      </c>
      <c r="F580" s="9">
        <f>VLOOKUP(D580,'Tablas auxiliares'!$H$1:$Q$28,Calculadora!$J$2+1,FALSE)*IF(VLOOKUP($A580,'Tablas auxiliares'!$B$2:$C$6,2,FALSE)-Calculadora!$K$2=0,1,0)*IF($L$2=2,IFERROR(VLOOKUP(B580,'Tablas auxiliares'!$AB$2:$AH$27,7,FALSE),0),1)</f>
        <v>4</v>
      </c>
      <c r="G580" s="9">
        <f>VLOOKUP(E580,'Tablas auxiliares'!$H$1:$Q$28,Calculadora!$J$2+1,FALSE)*IF(VLOOKUP($A580,'Tablas auxiliares'!$B$2:$C$6,2,FALSE)-Calculadora!$K$2=0,1,0)*IF($L$2=2,IFERROR(VLOOKUP(B580,'Tablas auxiliares'!$AB$2:$AH$27,7,FALSE),0),1)</f>
        <v>0</v>
      </c>
      <c r="H580" s="9">
        <f t="shared" si="19"/>
        <v>4</v>
      </c>
    </row>
    <row r="581" spans="1:8" x14ac:dyDescent="0.25">
      <c r="A581" s="9">
        <v>2018</v>
      </c>
      <c r="B581" t="s">
        <v>7</v>
      </c>
      <c r="C581" t="s">
        <v>34</v>
      </c>
      <c r="D581" s="9">
        <v>25</v>
      </c>
      <c r="E581" s="9">
        <v>19</v>
      </c>
      <c r="F581" s="9">
        <f>VLOOKUP(D581,'Tablas auxiliares'!$H$1:$Q$28,Calculadora!$J$2+1,FALSE)*IF(VLOOKUP($A581,'Tablas auxiliares'!$B$2:$C$6,2,FALSE)-Calculadora!$K$2=0,1,0)*IF($L$2=2,IFERROR(VLOOKUP(B581,'Tablas auxiliares'!$AB$2:$AH$27,7,FALSE),0),1)</f>
        <v>0</v>
      </c>
      <c r="G581" s="9">
        <f>VLOOKUP(E581,'Tablas auxiliares'!$H$1:$Q$28,Calculadora!$J$2+1,FALSE)*IF(VLOOKUP($A581,'Tablas auxiliares'!$B$2:$C$6,2,FALSE)-Calculadora!$K$2=0,1,0)*IF($L$2=2,IFERROR(VLOOKUP(B581,'Tablas auxiliares'!$AB$2:$AH$27,7,FALSE),0),1)</f>
        <v>0</v>
      </c>
      <c r="H581" s="9">
        <f t="shared" si="19"/>
        <v>0</v>
      </c>
    </row>
    <row r="582" spans="1:8" x14ac:dyDescent="0.25">
      <c r="A582" s="9">
        <v>2018</v>
      </c>
      <c r="B582" t="s">
        <v>7</v>
      </c>
      <c r="C582" t="s">
        <v>26</v>
      </c>
      <c r="D582" s="9">
        <v>2</v>
      </c>
      <c r="E582" s="9">
        <v>24</v>
      </c>
      <c r="F582" s="9">
        <f>VLOOKUP(D582,'Tablas auxiliares'!$H$1:$Q$28,Calculadora!$J$2+1,FALSE)*IF(VLOOKUP($A582,'Tablas auxiliares'!$B$2:$C$6,2,FALSE)-Calculadora!$K$2=0,1,0)*IF($L$2=2,IFERROR(VLOOKUP(B582,'Tablas auxiliares'!$AB$2:$AH$27,7,FALSE),0),1)</f>
        <v>10</v>
      </c>
      <c r="G582" s="9">
        <f>VLOOKUP(E582,'Tablas auxiliares'!$H$1:$Q$28,Calculadora!$J$2+1,FALSE)*IF(VLOOKUP($A582,'Tablas auxiliares'!$B$2:$C$6,2,FALSE)-Calculadora!$K$2=0,1,0)*IF($L$2=2,IFERROR(VLOOKUP(B582,'Tablas auxiliares'!$AB$2:$AH$27,7,FALSE),0),1)</f>
        <v>0</v>
      </c>
      <c r="H582" s="9">
        <f t="shared" si="19"/>
        <v>10</v>
      </c>
    </row>
    <row r="583" spans="1:8" x14ac:dyDescent="0.25">
      <c r="A583" s="9">
        <v>2018</v>
      </c>
      <c r="B583" t="s">
        <v>7</v>
      </c>
      <c r="C583" t="s">
        <v>22</v>
      </c>
      <c r="D583" s="9">
        <v>19</v>
      </c>
      <c r="E583" s="9">
        <v>20</v>
      </c>
      <c r="F583" s="9">
        <f>VLOOKUP(D583,'Tablas auxiliares'!$H$1:$Q$28,Calculadora!$J$2+1,FALSE)*IF(VLOOKUP($A583,'Tablas auxiliares'!$B$2:$C$6,2,FALSE)-Calculadora!$K$2=0,1,0)*IF($L$2=2,IFERROR(VLOOKUP(B583,'Tablas auxiliares'!$AB$2:$AH$27,7,FALSE),0),1)</f>
        <v>0</v>
      </c>
      <c r="G583" s="9">
        <f>VLOOKUP(E583,'Tablas auxiliares'!$H$1:$Q$28,Calculadora!$J$2+1,FALSE)*IF(VLOOKUP($A583,'Tablas auxiliares'!$B$2:$C$6,2,FALSE)-Calculadora!$K$2=0,1,0)*IF($L$2=2,IFERROR(VLOOKUP(B583,'Tablas auxiliares'!$AB$2:$AH$27,7,FALSE),0),1)</f>
        <v>0</v>
      </c>
      <c r="H583" s="9">
        <f t="shared" si="19"/>
        <v>0</v>
      </c>
    </row>
    <row r="584" spans="1:8" x14ac:dyDescent="0.25">
      <c r="A584" s="9">
        <v>2018</v>
      </c>
      <c r="B584" t="s">
        <v>7</v>
      </c>
      <c r="C584" t="s">
        <v>36</v>
      </c>
      <c r="D584" s="9">
        <v>20</v>
      </c>
      <c r="E584" s="9">
        <v>4</v>
      </c>
      <c r="F584" s="9">
        <f>VLOOKUP(D584,'Tablas auxiliares'!$H$1:$Q$28,Calculadora!$J$2+1,FALSE)*IF(VLOOKUP($A584,'Tablas auxiliares'!$B$2:$C$6,2,FALSE)-Calculadora!$K$2=0,1,0)*IF($L$2=2,IFERROR(VLOOKUP(B584,'Tablas auxiliares'!$AB$2:$AH$27,7,FALSE),0),1)</f>
        <v>0</v>
      </c>
      <c r="G584" s="9">
        <f>VLOOKUP(E584,'Tablas auxiliares'!$H$1:$Q$28,Calculadora!$J$2+1,FALSE)*IF(VLOOKUP($A584,'Tablas auxiliares'!$B$2:$C$6,2,FALSE)-Calculadora!$K$2=0,1,0)*IF($L$2=2,IFERROR(VLOOKUP(B584,'Tablas auxiliares'!$AB$2:$AH$27,7,FALSE),0),1)</f>
        <v>7</v>
      </c>
      <c r="H584" s="9">
        <f t="shared" si="19"/>
        <v>7</v>
      </c>
    </row>
    <row r="585" spans="1:8" x14ac:dyDescent="0.25">
      <c r="A585" s="9">
        <v>2018</v>
      </c>
      <c r="B585" t="s">
        <v>7</v>
      </c>
      <c r="C585" t="s">
        <v>37</v>
      </c>
      <c r="D585" s="9">
        <v>3</v>
      </c>
      <c r="E585" s="9">
        <v>13</v>
      </c>
      <c r="F585" s="9">
        <f>VLOOKUP(D585,'Tablas auxiliares'!$H$1:$Q$28,Calculadora!$J$2+1,FALSE)*IF(VLOOKUP($A585,'Tablas auxiliares'!$B$2:$C$6,2,FALSE)-Calculadora!$K$2=0,1,0)*IF($L$2=2,IFERROR(VLOOKUP(B585,'Tablas auxiliares'!$AB$2:$AH$27,7,FALSE),0),1)</f>
        <v>8</v>
      </c>
      <c r="G585" s="9">
        <f>VLOOKUP(E585,'Tablas auxiliares'!$H$1:$Q$28,Calculadora!$J$2+1,FALSE)*IF(VLOOKUP($A585,'Tablas auxiliares'!$B$2:$C$6,2,FALSE)-Calculadora!$K$2=0,1,0)*IF($L$2=2,IFERROR(VLOOKUP(B585,'Tablas auxiliares'!$AB$2:$AH$27,7,FALSE),0),1)</f>
        <v>0</v>
      </c>
      <c r="H585" s="9">
        <f t="shared" si="19"/>
        <v>8</v>
      </c>
    </row>
    <row r="586" spans="1:8" x14ac:dyDescent="0.25">
      <c r="A586" s="9">
        <v>2018</v>
      </c>
      <c r="B586" t="s">
        <v>25</v>
      </c>
      <c r="C586" t="s">
        <v>6</v>
      </c>
      <c r="D586" s="9">
        <v>15</v>
      </c>
      <c r="E586" s="9">
        <v>1</v>
      </c>
      <c r="F586" s="9">
        <f>VLOOKUP(D586,'Tablas auxiliares'!$H$1:$Q$28,Calculadora!$J$2+1,FALSE)*IF(VLOOKUP($A586,'Tablas auxiliares'!$B$2:$C$6,2,FALSE)-Calculadora!$K$2=0,1,0)*IF($L$2=2,IFERROR(VLOOKUP(B586,'Tablas auxiliares'!$AB$2:$AH$27,7,FALSE),0),1)</f>
        <v>0</v>
      </c>
      <c r="G586" s="9">
        <f>VLOOKUP(E586,'Tablas auxiliares'!$H$1:$Q$28,Calculadora!$J$2+1,FALSE)*IF(VLOOKUP($A586,'Tablas auxiliares'!$B$2:$C$6,2,FALSE)-Calculadora!$K$2=0,1,0)*IF($L$2=2,IFERROR(VLOOKUP(B586,'Tablas auxiliares'!$AB$2:$AH$27,7,FALSE),0),1)</f>
        <v>12</v>
      </c>
      <c r="H586" s="9">
        <f t="shared" si="19"/>
        <v>12</v>
      </c>
    </row>
    <row r="587" spans="1:8" x14ac:dyDescent="0.25">
      <c r="A587" s="9">
        <v>2018</v>
      </c>
      <c r="B587" t="s">
        <v>25</v>
      </c>
      <c r="C587" t="s">
        <v>9</v>
      </c>
      <c r="D587" s="9">
        <v>12</v>
      </c>
      <c r="E587" s="9">
        <v>23</v>
      </c>
      <c r="F587" s="9">
        <f>VLOOKUP(D587,'Tablas auxiliares'!$H$1:$Q$28,Calculadora!$J$2+1,FALSE)*IF(VLOOKUP($A587,'Tablas auxiliares'!$B$2:$C$6,2,FALSE)-Calculadora!$K$2=0,1,0)*IF($L$2=2,IFERROR(VLOOKUP(B587,'Tablas auxiliares'!$AB$2:$AH$27,7,FALSE),0),1)</f>
        <v>0</v>
      </c>
      <c r="G587" s="9">
        <f>VLOOKUP(E587,'Tablas auxiliares'!$H$1:$Q$28,Calculadora!$J$2+1,FALSE)*IF(VLOOKUP($A587,'Tablas auxiliares'!$B$2:$C$6,2,FALSE)-Calculadora!$K$2=0,1,0)*IF($L$2=2,IFERROR(VLOOKUP(B587,'Tablas auxiliares'!$AB$2:$AH$27,7,FALSE),0),1)</f>
        <v>0</v>
      </c>
      <c r="H587" s="9">
        <f t="shared" si="19"/>
        <v>0</v>
      </c>
    </row>
    <row r="588" spans="1:8" x14ac:dyDescent="0.25">
      <c r="A588" s="9">
        <v>2018</v>
      </c>
      <c r="B588" t="s">
        <v>25</v>
      </c>
      <c r="C588" t="s">
        <v>13</v>
      </c>
      <c r="D588" s="9">
        <v>4</v>
      </c>
      <c r="E588" s="9">
        <v>15</v>
      </c>
      <c r="F588" s="9">
        <f>VLOOKUP(D588,'Tablas auxiliares'!$H$1:$Q$28,Calculadora!$J$2+1,FALSE)*IF(VLOOKUP($A588,'Tablas auxiliares'!$B$2:$C$6,2,FALSE)-Calculadora!$K$2=0,1,0)*IF($L$2=2,IFERROR(VLOOKUP(B588,'Tablas auxiliares'!$AB$2:$AH$27,7,FALSE),0),1)</f>
        <v>7</v>
      </c>
      <c r="G588" s="9">
        <f>VLOOKUP(E588,'Tablas auxiliares'!$H$1:$Q$28,Calculadora!$J$2+1,FALSE)*IF(VLOOKUP($A588,'Tablas auxiliares'!$B$2:$C$6,2,FALSE)-Calculadora!$K$2=0,1,0)*IF($L$2=2,IFERROR(VLOOKUP(B588,'Tablas auxiliares'!$AB$2:$AH$27,7,FALSE),0),1)</f>
        <v>0</v>
      </c>
      <c r="H588" s="9">
        <f t="shared" si="19"/>
        <v>7</v>
      </c>
    </row>
    <row r="589" spans="1:8" x14ac:dyDescent="0.25">
      <c r="A589" s="9">
        <v>2018</v>
      </c>
      <c r="B589" t="s">
        <v>25</v>
      </c>
      <c r="C589" t="s">
        <v>8</v>
      </c>
      <c r="D589" s="9">
        <v>20</v>
      </c>
      <c r="E589" s="9">
        <v>11</v>
      </c>
      <c r="F589" s="9">
        <f>VLOOKUP(D589,'Tablas auxiliares'!$H$1:$Q$28,Calculadora!$J$2+1,FALSE)*IF(VLOOKUP($A589,'Tablas auxiliares'!$B$2:$C$6,2,FALSE)-Calculadora!$K$2=0,1,0)*IF($L$2=2,IFERROR(VLOOKUP(B589,'Tablas auxiliares'!$AB$2:$AH$27,7,FALSE),0),1)</f>
        <v>0</v>
      </c>
      <c r="G589" s="9">
        <f>VLOOKUP(E589,'Tablas auxiliares'!$H$1:$Q$28,Calculadora!$J$2+1,FALSE)*IF(VLOOKUP($A589,'Tablas auxiliares'!$B$2:$C$6,2,FALSE)-Calculadora!$K$2=0,1,0)*IF($L$2=2,IFERROR(VLOOKUP(B589,'Tablas auxiliares'!$AB$2:$AH$27,7,FALSE),0),1)</f>
        <v>0</v>
      </c>
      <c r="H589" s="9">
        <f t="shared" si="19"/>
        <v>0</v>
      </c>
    </row>
    <row r="590" spans="1:8" x14ac:dyDescent="0.25">
      <c r="A590" s="9">
        <v>2018</v>
      </c>
      <c r="B590" t="s">
        <v>25</v>
      </c>
      <c r="C590" t="s">
        <v>30</v>
      </c>
      <c r="D590" s="9">
        <v>8</v>
      </c>
      <c r="E590" s="9">
        <v>6</v>
      </c>
      <c r="F590" s="9">
        <f>VLOOKUP(D590,'Tablas auxiliares'!$H$1:$Q$28,Calculadora!$J$2+1,FALSE)*IF(VLOOKUP($A590,'Tablas auxiliares'!$B$2:$C$6,2,FALSE)-Calculadora!$K$2=0,1,0)*IF($L$2=2,IFERROR(VLOOKUP(B590,'Tablas auxiliares'!$AB$2:$AH$27,7,FALSE),0),1)</f>
        <v>3</v>
      </c>
      <c r="G590" s="9">
        <f>VLOOKUP(E590,'Tablas auxiliares'!$H$1:$Q$28,Calculadora!$J$2+1,FALSE)*IF(VLOOKUP($A590,'Tablas auxiliares'!$B$2:$C$6,2,FALSE)-Calculadora!$K$2=0,1,0)*IF($L$2=2,IFERROR(VLOOKUP(B590,'Tablas auxiliares'!$AB$2:$AH$27,7,FALSE),0),1)</f>
        <v>5</v>
      </c>
      <c r="H590" s="9">
        <f t="shared" si="19"/>
        <v>8</v>
      </c>
    </row>
    <row r="591" spans="1:8" x14ac:dyDescent="0.25">
      <c r="A591" s="9">
        <v>2018</v>
      </c>
      <c r="B591" t="s">
        <v>25</v>
      </c>
      <c r="C591" t="s">
        <v>21</v>
      </c>
      <c r="D591" s="9">
        <v>18</v>
      </c>
      <c r="E591" s="9">
        <v>12</v>
      </c>
      <c r="F591" s="9">
        <f>VLOOKUP(D591,'Tablas auxiliares'!$H$1:$Q$28,Calculadora!$J$2+1,FALSE)*IF(VLOOKUP($A591,'Tablas auxiliares'!$B$2:$C$6,2,FALSE)-Calculadora!$K$2=0,1,0)*IF($L$2=2,IFERROR(VLOOKUP(B591,'Tablas auxiliares'!$AB$2:$AH$27,7,FALSE),0),1)</f>
        <v>0</v>
      </c>
      <c r="G591" s="9">
        <f>VLOOKUP(E591,'Tablas auxiliares'!$H$1:$Q$28,Calculadora!$J$2+1,FALSE)*IF(VLOOKUP($A591,'Tablas auxiliares'!$B$2:$C$6,2,FALSE)-Calculadora!$K$2=0,1,0)*IF($L$2=2,IFERROR(VLOOKUP(B591,'Tablas auxiliares'!$AB$2:$AH$27,7,FALSE),0),1)</f>
        <v>0</v>
      </c>
      <c r="H591" s="9">
        <f t="shared" si="19"/>
        <v>0</v>
      </c>
    </row>
    <row r="592" spans="1:8" x14ac:dyDescent="0.25">
      <c r="A592" s="9">
        <v>2018</v>
      </c>
      <c r="B592" t="s">
        <v>25</v>
      </c>
      <c r="C592" t="s">
        <v>67</v>
      </c>
      <c r="D592" s="9">
        <v>3</v>
      </c>
      <c r="E592" s="9">
        <v>7</v>
      </c>
      <c r="F592" s="9">
        <f>VLOOKUP(D592,'Tablas auxiliares'!$H$1:$Q$28,Calculadora!$J$2+1,FALSE)*IF(VLOOKUP($A592,'Tablas auxiliares'!$B$2:$C$6,2,FALSE)-Calculadora!$K$2=0,1,0)*IF($L$2=2,IFERROR(VLOOKUP(B592,'Tablas auxiliares'!$AB$2:$AH$27,7,FALSE),0),1)</f>
        <v>8</v>
      </c>
      <c r="G592" s="9">
        <f>VLOOKUP(E592,'Tablas auxiliares'!$H$1:$Q$28,Calculadora!$J$2+1,FALSE)*IF(VLOOKUP($A592,'Tablas auxiliares'!$B$2:$C$6,2,FALSE)-Calculadora!$K$2=0,1,0)*IF($L$2=2,IFERROR(VLOOKUP(B592,'Tablas auxiliares'!$AB$2:$AH$27,7,FALSE),0),1)</f>
        <v>4</v>
      </c>
      <c r="H592" s="9">
        <f t="shared" si="19"/>
        <v>12</v>
      </c>
    </row>
    <row r="593" spans="1:8" x14ac:dyDescent="0.25">
      <c r="A593" s="9">
        <v>2018</v>
      </c>
      <c r="B593" t="s">
        <v>25</v>
      </c>
      <c r="C593" t="s">
        <v>16</v>
      </c>
      <c r="D593" s="9">
        <v>7</v>
      </c>
      <c r="E593" s="9">
        <v>5</v>
      </c>
      <c r="F593" s="9">
        <f>VLOOKUP(D593,'Tablas auxiliares'!$H$1:$Q$28,Calculadora!$J$2+1,FALSE)*IF(VLOOKUP($A593,'Tablas auxiliares'!$B$2:$C$6,2,FALSE)-Calculadora!$K$2=0,1,0)*IF($L$2=2,IFERROR(VLOOKUP(B593,'Tablas auxiliares'!$AB$2:$AH$27,7,FALSE),0),1)</f>
        <v>4</v>
      </c>
      <c r="G593" s="9">
        <f>VLOOKUP(E593,'Tablas auxiliares'!$H$1:$Q$28,Calculadora!$J$2+1,FALSE)*IF(VLOOKUP($A593,'Tablas auxiliares'!$B$2:$C$6,2,FALSE)-Calculadora!$K$2=0,1,0)*IF($L$2=2,IFERROR(VLOOKUP(B593,'Tablas auxiliares'!$AB$2:$AH$27,7,FALSE),0),1)</f>
        <v>6</v>
      </c>
      <c r="H593" s="9">
        <f t="shared" si="19"/>
        <v>10</v>
      </c>
    </row>
    <row r="594" spans="1:8" x14ac:dyDescent="0.25">
      <c r="A594" s="9">
        <v>2018</v>
      </c>
      <c r="B594" t="s">
        <v>25</v>
      </c>
      <c r="C594" t="s">
        <v>87</v>
      </c>
      <c r="D594" s="9">
        <v>21</v>
      </c>
      <c r="E594" s="9">
        <v>20</v>
      </c>
      <c r="F594" s="9">
        <f>VLOOKUP(D594,'Tablas auxiliares'!$H$1:$Q$28,Calculadora!$J$2+1,FALSE)*IF(VLOOKUP($A594,'Tablas auxiliares'!$B$2:$C$6,2,FALSE)-Calculadora!$K$2=0,1,0)*IF($L$2=2,IFERROR(VLOOKUP(B594,'Tablas auxiliares'!$AB$2:$AH$27,7,FALSE),0),1)</f>
        <v>0</v>
      </c>
      <c r="G594" s="9">
        <f>VLOOKUP(E594,'Tablas auxiliares'!$H$1:$Q$28,Calculadora!$J$2+1,FALSE)*IF(VLOOKUP($A594,'Tablas auxiliares'!$B$2:$C$6,2,FALSE)-Calculadora!$K$2=0,1,0)*IF($L$2=2,IFERROR(VLOOKUP(B594,'Tablas auxiliares'!$AB$2:$AH$27,7,FALSE),0),1)</f>
        <v>0</v>
      </c>
      <c r="H594" s="9">
        <f t="shared" si="19"/>
        <v>0</v>
      </c>
    </row>
    <row r="595" spans="1:8" x14ac:dyDescent="0.25">
      <c r="A595" s="9">
        <v>2018</v>
      </c>
      <c r="B595" t="s">
        <v>25</v>
      </c>
      <c r="C595" t="s">
        <v>28</v>
      </c>
      <c r="D595" s="9">
        <v>11</v>
      </c>
      <c r="E595" s="9">
        <v>16</v>
      </c>
      <c r="F595" s="9">
        <f>VLOOKUP(D595,'Tablas auxiliares'!$H$1:$Q$28,Calculadora!$J$2+1,FALSE)*IF(VLOOKUP($A595,'Tablas auxiliares'!$B$2:$C$6,2,FALSE)-Calculadora!$K$2=0,1,0)*IF($L$2=2,IFERROR(VLOOKUP(B595,'Tablas auxiliares'!$AB$2:$AH$27,7,FALSE),0),1)</f>
        <v>0</v>
      </c>
      <c r="G595" s="9">
        <f>VLOOKUP(E595,'Tablas auxiliares'!$H$1:$Q$28,Calculadora!$J$2+1,FALSE)*IF(VLOOKUP($A595,'Tablas auxiliares'!$B$2:$C$6,2,FALSE)-Calculadora!$K$2=0,1,0)*IF($L$2=2,IFERROR(VLOOKUP(B595,'Tablas auxiliares'!$AB$2:$AH$27,7,FALSE),0),1)</f>
        <v>0</v>
      </c>
      <c r="H595" s="9">
        <f t="shared" si="19"/>
        <v>0</v>
      </c>
    </row>
    <row r="596" spans="1:8" x14ac:dyDescent="0.25">
      <c r="A596" s="9">
        <v>2018</v>
      </c>
      <c r="B596" t="s">
        <v>25</v>
      </c>
      <c r="C596" t="s">
        <v>27</v>
      </c>
      <c r="D596" s="9">
        <v>2</v>
      </c>
      <c r="E596" s="9">
        <v>8</v>
      </c>
      <c r="F596" s="9">
        <f>VLOOKUP(D596,'Tablas auxiliares'!$H$1:$Q$28,Calculadora!$J$2+1,FALSE)*IF(VLOOKUP($A596,'Tablas auxiliares'!$B$2:$C$6,2,FALSE)-Calculadora!$K$2=0,1,0)*IF($L$2=2,IFERROR(VLOOKUP(B596,'Tablas auxiliares'!$AB$2:$AH$27,7,FALSE),0),1)</f>
        <v>10</v>
      </c>
      <c r="G596" s="9">
        <f>VLOOKUP(E596,'Tablas auxiliares'!$H$1:$Q$28,Calculadora!$J$2+1,FALSE)*IF(VLOOKUP($A596,'Tablas auxiliares'!$B$2:$C$6,2,FALSE)-Calculadora!$K$2=0,1,0)*IF($L$2=2,IFERROR(VLOOKUP(B596,'Tablas auxiliares'!$AB$2:$AH$27,7,FALSE),0),1)</f>
        <v>3</v>
      </c>
      <c r="H596" s="9">
        <f t="shared" si="19"/>
        <v>13</v>
      </c>
    </row>
    <row r="597" spans="1:8" x14ac:dyDescent="0.25">
      <c r="A597" s="9">
        <v>2018</v>
      </c>
      <c r="B597" t="s">
        <v>25</v>
      </c>
      <c r="C597" t="s">
        <v>24</v>
      </c>
      <c r="D597" s="9">
        <v>22</v>
      </c>
      <c r="E597" s="9">
        <v>9</v>
      </c>
      <c r="F597" s="9">
        <f>VLOOKUP(D597,'Tablas auxiliares'!$H$1:$Q$28,Calculadora!$J$2+1,FALSE)*IF(VLOOKUP($A597,'Tablas auxiliares'!$B$2:$C$6,2,FALSE)-Calculadora!$K$2=0,1,0)*IF($L$2=2,IFERROR(VLOOKUP(B597,'Tablas auxiliares'!$AB$2:$AH$27,7,FALSE),0),1)</f>
        <v>0</v>
      </c>
      <c r="G597" s="9">
        <f>VLOOKUP(E597,'Tablas auxiliares'!$H$1:$Q$28,Calculadora!$J$2+1,FALSE)*IF(VLOOKUP($A597,'Tablas auxiliares'!$B$2:$C$6,2,FALSE)-Calculadora!$K$2=0,1,0)*IF($L$2=2,IFERROR(VLOOKUP(B597,'Tablas auxiliares'!$AB$2:$AH$27,7,FALSE),0),1)</f>
        <v>2</v>
      </c>
      <c r="H597" s="9">
        <f t="shared" si="19"/>
        <v>2</v>
      </c>
    </row>
    <row r="598" spans="1:8" x14ac:dyDescent="0.25">
      <c r="A598" s="9">
        <v>2018</v>
      </c>
      <c r="B598" t="s">
        <v>25</v>
      </c>
      <c r="C598" t="s">
        <v>88</v>
      </c>
      <c r="D598" s="9">
        <v>6</v>
      </c>
      <c r="E598" s="9">
        <v>14</v>
      </c>
      <c r="F598" s="9">
        <f>VLOOKUP(D598,'Tablas auxiliares'!$H$1:$Q$28,Calculadora!$J$2+1,FALSE)*IF(VLOOKUP($A598,'Tablas auxiliares'!$B$2:$C$6,2,FALSE)-Calculadora!$K$2=0,1,0)*IF($L$2=2,IFERROR(VLOOKUP(B598,'Tablas auxiliares'!$AB$2:$AH$27,7,FALSE),0),1)</f>
        <v>5</v>
      </c>
      <c r="G598" s="9">
        <f>VLOOKUP(E598,'Tablas auxiliares'!$H$1:$Q$28,Calculadora!$J$2+1,FALSE)*IF(VLOOKUP($A598,'Tablas auxiliares'!$B$2:$C$6,2,FALSE)-Calculadora!$K$2=0,1,0)*IF($L$2=2,IFERROR(VLOOKUP(B598,'Tablas auxiliares'!$AB$2:$AH$27,7,FALSE),0),1)</f>
        <v>0</v>
      </c>
      <c r="H598" s="9">
        <f t="shared" si="19"/>
        <v>5</v>
      </c>
    </row>
    <row r="599" spans="1:8" x14ac:dyDescent="0.25">
      <c r="A599" s="9">
        <v>2018</v>
      </c>
      <c r="B599" t="s">
        <v>25</v>
      </c>
      <c r="C599" t="s">
        <v>7</v>
      </c>
      <c r="D599" s="9">
        <v>9</v>
      </c>
      <c r="E599" s="9">
        <v>4</v>
      </c>
      <c r="F599" s="9">
        <f>VLOOKUP(D599,'Tablas auxiliares'!$H$1:$Q$28,Calculadora!$J$2+1,FALSE)*IF(VLOOKUP($A599,'Tablas auxiliares'!$B$2:$C$6,2,FALSE)-Calculadora!$K$2=0,1,0)*IF($L$2=2,IFERROR(VLOOKUP(B599,'Tablas auxiliares'!$AB$2:$AH$27,7,FALSE),0),1)</f>
        <v>2</v>
      </c>
      <c r="G599" s="9">
        <f>VLOOKUP(E599,'Tablas auxiliares'!$H$1:$Q$28,Calculadora!$J$2+1,FALSE)*IF(VLOOKUP($A599,'Tablas auxiliares'!$B$2:$C$6,2,FALSE)-Calculadora!$K$2=0,1,0)*IF($L$2=2,IFERROR(VLOOKUP(B599,'Tablas auxiliares'!$AB$2:$AH$27,7,FALSE),0),1)</f>
        <v>7</v>
      </c>
      <c r="H599" s="9">
        <f t="shared" si="19"/>
        <v>9</v>
      </c>
    </row>
    <row r="600" spans="1:8" x14ac:dyDescent="0.25">
      <c r="A600" s="9">
        <v>2018</v>
      </c>
      <c r="B600" t="s">
        <v>25</v>
      </c>
      <c r="C600" t="s">
        <v>31</v>
      </c>
      <c r="D600" s="9">
        <v>14</v>
      </c>
      <c r="E600" s="9">
        <v>13</v>
      </c>
      <c r="F600" s="9">
        <f>VLOOKUP(D600,'Tablas auxiliares'!$H$1:$Q$28,Calculadora!$J$2+1,FALSE)*IF(VLOOKUP($A600,'Tablas auxiliares'!$B$2:$C$6,2,FALSE)-Calculadora!$K$2=0,1,0)*IF($L$2=2,IFERROR(VLOOKUP(B600,'Tablas auxiliares'!$AB$2:$AH$27,7,FALSE),0),1)</f>
        <v>0</v>
      </c>
      <c r="G600" s="9">
        <f>VLOOKUP(E600,'Tablas auxiliares'!$H$1:$Q$28,Calculadora!$J$2+1,FALSE)*IF(VLOOKUP($A600,'Tablas auxiliares'!$B$2:$C$6,2,FALSE)-Calculadora!$K$2=0,1,0)*IF($L$2=2,IFERROR(VLOOKUP(B600,'Tablas auxiliares'!$AB$2:$AH$27,7,FALSE),0),1)</f>
        <v>0</v>
      </c>
      <c r="H600" s="9">
        <f t="shared" si="19"/>
        <v>0</v>
      </c>
    </row>
    <row r="601" spans="1:8" x14ac:dyDescent="0.25">
      <c r="A601" s="9">
        <v>2018</v>
      </c>
      <c r="B601" t="s">
        <v>25</v>
      </c>
      <c r="C601" t="s">
        <v>66</v>
      </c>
      <c r="D601" s="9">
        <v>17</v>
      </c>
      <c r="E601" s="9">
        <v>2</v>
      </c>
      <c r="F601" s="9">
        <f>VLOOKUP(D601,'Tablas auxiliares'!$H$1:$Q$28,Calculadora!$J$2+1,FALSE)*IF(VLOOKUP($A601,'Tablas auxiliares'!$B$2:$C$6,2,FALSE)-Calculadora!$K$2=0,1,0)*IF($L$2=2,IFERROR(VLOOKUP(B601,'Tablas auxiliares'!$AB$2:$AH$27,7,FALSE),0),1)</f>
        <v>0</v>
      </c>
      <c r="G601" s="9">
        <f>VLOOKUP(E601,'Tablas auxiliares'!$H$1:$Q$28,Calculadora!$J$2+1,FALSE)*IF(VLOOKUP($A601,'Tablas auxiliares'!$B$2:$C$6,2,FALSE)-Calculadora!$K$2=0,1,0)*IF($L$2=2,IFERROR(VLOOKUP(B601,'Tablas auxiliares'!$AB$2:$AH$27,7,FALSE),0),1)</f>
        <v>10</v>
      </c>
      <c r="H601" s="9">
        <f t="shared" si="19"/>
        <v>10</v>
      </c>
    </row>
    <row r="602" spans="1:8" x14ac:dyDescent="0.25">
      <c r="A602" s="9">
        <v>2018</v>
      </c>
      <c r="B602" t="s">
        <v>25</v>
      </c>
      <c r="C602" t="s">
        <v>69</v>
      </c>
      <c r="D602" s="9">
        <v>1</v>
      </c>
      <c r="E602" s="9">
        <v>19</v>
      </c>
      <c r="F602" s="9">
        <f>VLOOKUP(D602,'Tablas auxiliares'!$H$1:$Q$28,Calculadora!$J$2+1,FALSE)*IF(VLOOKUP($A602,'Tablas auxiliares'!$B$2:$C$6,2,FALSE)-Calculadora!$K$2=0,1,0)*IF($L$2=2,IFERROR(VLOOKUP(B602,'Tablas auxiliares'!$AB$2:$AH$27,7,FALSE),0),1)</f>
        <v>12</v>
      </c>
      <c r="G602" s="9">
        <f>VLOOKUP(E602,'Tablas auxiliares'!$H$1:$Q$28,Calculadora!$J$2+1,FALSE)*IF(VLOOKUP($A602,'Tablas auxiliares'!$B$2:$C$6,2,FALSE)-Calculadora!$K$2=0,1,0)*IF($L$2=2,IFERROR(VLOOKUP(B602,'Tablas auxiliares'!$AB$2:$AH$27,7,FALSE),0),1)</f>
        <v>0</v>
      </c>
      <c r="H602" s="9">
        <f t="shared" si="19"/>
        <v>12</v>
      </c>
    </row>
    <row r="603" spans="1:8" x14ac:dyDescent="0.25">
      <c r="A603" s="9">
        <v>2018</v>
      </c>
      <c r="B603" t="s">
        <v>25</v>
      </c>
      <c r="C603" t="s">
        <v>61</v>
      </c>
      <c r="D603" s="9">
        <v>23</v>
      </c>
      <c r="E603" s="9">
        <v>25</v>
      </c>
      <c r="F603" s="9">
        <f>VLOOKUP(D603,'Tablas auxiliares'!$H$1:$Q$28,Calculadora!$J$2+1,FALSE)*IF(VLOOKUP($A603,'Tablas auxiliares'!$B$2:$C$6,2,FALSE)-Calculadora!$K$2=0,1,0)*IF($L$2=2,IFERROR(VLOOKUP(B603,'Tablas auxiliares'!$AB$2:$AH$27,7,FALSE),0),1)</f>
        <v>0</v>
      </c>
      <c r="G603" s="9">
        <f>VLOOKUP(E603,'Tablas auxiliares'!$H$1:$Q$28,Calculadora!$J$2+1,FALSE)*IF(VLOOKUP($A603,'Tablas auxiliares'!$B$2:$C$6,2,FALSE)-Calculadora!$K$2=0,1,0)*IF($L$2=2,IFERROR(VLOOKUP(B603,'Tablas auxiliares'!$AB$2:$AH$27,7,FALSE),0),1)</f>
        <v>0</v>
      </c>
      <c r="H603" s="9">
        <f t="shared" si="19"/>
        <v>0</v>
      </c>
    </row>
    <row r="604" spans="1:8" x14ac:dyDescent="0.25">
      <c r="A604" s="9">
        <v>2018</v>
      </c>
      <c r="B604" t="s">
        <v>25</v>
      </c>
      <c r="C604" t="s">
        <v>10</v>
      </c>
      <c r="D604" s="9">
        <v>19</v>
      </c>
      <c r="E604" s="9">
        <v>10</v>
      </c>
      <c r="F604" s="9">
        <f>VLOOKUP(D604,'Tablas auxiliares'!$H$1:$Q$28,Calculadora!$J$2+1,FALSE)*IF(VLOOKUP($A604,'Tablas auxiliares'!$B$2:$C$6,2,FALSE)-Calculadora!$K$2=0,1,0)*IF($L$2=2,IFERROR(VLOOKUP(B604,'Tablas auxiliares'!$AB$2:$AH$27,7,FALSE),0),1)</f>
        <v>0</v>
      </c>
      <c r="G604" s="9">
        <f>VLOOKUP(E604,'Tablas auxiliares'!$H$1:$Q$28,Calculadora!$J$2+1,FALSE)*IF(VLOOKUP($A604,'Tablas auxiliares'!$B$2:$C$6,2,FALSE)-Calculadora!$K$2=0,1,0)*IF($L$2=2,IFERROR(VLOOKUP(B604,'Tablas auxiliares'!$AB$2:$AH$27,7,FALSE),0),1)</f>
        <v>1</v>
      </c>
      <c r="H604" s="9">
        <f t="shared" si="19"/>
        <v>1</v>
      </c>
    </row>
    <row r="605" spans="1:8" x14ac:dyDescent="0.25">
      <c r="A605" s="9">
        <v>2018</v>
      </c>
      <c r="B605" t="s">
        <v>25</v>
      </c>
      <c r="C605" t="s">
        <v>89</v>
      </c>
      <c r="D605" s="9">
        <v>24</v>
      </c>
      <c r="E605" s="9">
        <v>22</v>
      </c>
      <c r="F605" s="9">
        <f>VLOOKUP(D605,'Tablas auxiliares'!$H$1:$Q$28,Calculadora!$J$2+1,FALSE)*IF(VLOOKUP($A605,'Tablas auxiliares'!$B$2:$C$6,2,FALSE)-Calculadora!$K$2=0,1,0)*IF($L$2=2,IFERROR(VLOOKUP(B605,'Tablas auxiliares'!$AB$2:$AH$27,7,FALSE),0),1)</f>
        <v>0</v>
      </c>
      <c r="G605" s="9">
        <f>VLOOKUP(E605,'Tablas auxiliares'!$H$1:$Q$28,Calculadora!$J$2+1,FALSE)*IF(VLOOKUP($A605,'Tablas auxiliares'!$B$2:$C$6,2,FALSE)-Calculadora!$K$2=0,1,0)*IF($L$2=2,IFERROR(VLOOKUP(B605,'Tablas auxiliares'!$AB$2:$AH$27,7,FALSE),0),1)</f>
        <v>0</v>
      </c>
      <c r="H605" s="9">
        <f t="shared" si="19"/>
        <v>0</v>
      </c>
    </row>
    <row r="606" spans="1:8" x14ac:dyDescent="0.25">
      <c r="A606" s="9">
        <v>2018</v>
      </c>
      <c r="B606" t="s">
        <v>25</v>
      </c>
      <c r="C606" t="s">
        <v>34</v>
      </c>
      <c r="D606" s="9">
        <v>16</v>
      </c>
      <c r="E606" s="9">
        <v>17</v>
      </c>
      <c r="F606" s="9">
        <f>VLOOKUP(D606,'Tablas auxiliares'!$H$1:$Q$28,Calculadora!$J$2+1,FALSE)*IF(VLOOKUP($A606,'Tablas auxiliares'!$B$2:$C$6,2,FALSE)-Calculadora!$K$2=0,1,0)*IF($L$2=2,IFERROR(VLOOKUP(B606,'Tablas auxiliares'!$AB$2:$AH$27,7,FALSE),0),1)</f>
        <v>0</v>
      </c>
      <c r="G606" s="9">
        <f>VLOOKUP(E606,'Tablas auxiliares'!$H$1:$Q$28,Calculadora!$J$2+1,FALSE)*IF(VLOOKUP($A606,'Tablas auxiliares'!$B$2:$C$6,2,FALSE)-Calculadora!$K$2=0,1,0)*IF($L$2=2,IFERROR(VLOOKUP(B606,'Tablas auxiliares'!$AB$2:$AH$27,7,FALSE),0),1)</f>
        <v>0</v>
      </c>
      <c r="H606" s="9">
        <f t="shared" si="19"/>
        <v>0</v>
      </c>
    </row>
    <row r="607" spans="1:8" x14ac:dyDescent="0.25">
      <c r="A607" s="9">
        <v>2018</v>
      </c>
      <c r="B607" t="s">
        <v>25</v>
      </c>
      <c r="C607" t="s">
        <v>26</v>
      </c>
      <c r="D607" s="9">
        <v>10</v>
      </c>
      <c r="E607" s="9">
        <v>24</v>
      </c>
      <c r="F607" s="9">
        <f>VLOOKUP(D607,'Tablas auxiliares'!$H$1:$Q$28,Calculadora!$J$2+1,FALSE)*IF(VLOOKUP($A607,'Tablas auxiliares'!$B$2:$C$6,2,FALSE)-Calculadora!$K$2=0,1,0)*IF($L$2=2,IFERROR(VLOOKUP(B607,'Tablas auxiliares'!$AB$2:$AH$27,7,FALSE),0),1)</f>
        <v>1</v>
      </c>
      <c r="G607" s="9">
        <f>VLOOKUP(E607,'Tablas auxiliares'!$H$1:$Q$28,Calculadora!$J$2+1,FALSE)*IF(VLOOKUP($A607,'Tablas auxiliares'!$B$2:$C$6,2,FALSE)-Calculadora!$K$2=0,1,0)*IF($L$2=2,IFERROR(VLOOKUP(B607,'Tablas auxiliares'!$AB$2:$AH$27,7,FALSE),0),1)</f>
        <v>0</v>
      </c>
      <c r="H607" s="9">
        <f t="shared" si="19"/>
        <v>1</v>
      </c>
    </row>
    <row r="608" spans="1:8" x14ac:dyDescent="0.25">
      <c r="A608" s="9">
        <v>2018</v>
      </c>
      <c r="B608" t="s">
        <v>25</v>
      </c>
      <c r="C608" t="s">
        <v>22</v>
      </c>
      <c r="D608" s="9">
        <v>13</v>
      </c>
      <c r="E608" s="9">
        <v>18</v>
      </c>
      <c r="F608" s="9">
        <f>VLOOKUP(D608,'Tablas auxiliares'!$H$1:$Q$28,Calculadora!$J$2+1,FALSE)*IF(VLOOKUP($A608,'Tablas auxiliares'!$B$2:$C$6,2,FALSE)-Calculadora!$K$2=0,1,0)*IF($L$2=2,IFERROR(VLOOKUP(B608,'Tablas auxiliares'!$AB$2:$AH$27,7,FALSE),0),1)</f>
        <v>0</v>
      </c>
      <c r="G608" s="9">
        <f>VLOOKUP(E608,'Tablas auxiliares'!$H$1:$Q$28,Calculadora!$J$2+1,FALSE)*IF(VLOOKUP($A608,'Tablas auxiliares'!$B$2:$C$6,2,FALSE)-Calculadora!$K$2=0,1,0)*IF($L$2=2,IFERROR(VLOOKUP(B608,'Tablas auxiliares'!$AB$2:$AH$27,7,FALSE),0),1)</f>
        <v>0</v>
      </c>
      <c r="H608" s="9">
        <f t="shared" si="19"/>
        <v>0</v>
      </c>
    </row>
    <row r="609" spans="1:8" x14ac:dyDescent="0.25">
      <c r="A609" s="9">
        <v>2018</v>
      </c>
      <c r="B609" t="s">
        <v>25</v>
      </c>
      <c r="C609" t="s">
        <v>36</v>
      </c>
      <c r="D609" s="9">
        <v>25</v>
      </c>
      <c r="E609" s="9">
        <v>3</v>
      </c>
      <c r="F609" s="9">
        <f>VLOOKUP(D609,'Tablas auxiliares'!$H$1:$Q$28,Calculadora!$J$2+1,FALSE)*IF(VLOOKUP($A609,'Tablas auxiliares'!$B$2:$C$6,2,FALSE)-Calculadora!$K$2=0,1,0)*IF($L$2=2,IFERROR(VLOOKUP(B609,'Tablas auxiliares'!$AB$2:$AH$27,7,FALSE),0),1)</f>
        <v>0</v>
      </c>
      <c r="G609" s="9">
        <f>VLOOKUP(E609,'Tablas auxiliares'!$H$1:$Q$28,Calculadora!$J$2+1,FALSE)*IF(VLOOKUP($A609,'Tablas auxiliares'!$B$2:$C$6,2,FALSE)-Calculadora!$K$2=0,1,0)*IF($L$2=2,IFERROR(VLOOKUP(B609,'Tablas auxiliares'!$AB$2:$AH$27,7,FALSE),0),1)</f>
        <v>8</v>
      </c>
      <c r="H609" s="9">
        <f t="shared" si="19"/>
        <v>8</v>
      </c>
    </row>
    <row r="610" spans="1:8" x14ac:dyDescent="0.25">
      <c r="A610" s="9">
        <v>2018</v>
      </c>
      <c r="B610" t="s">
        <v>25</v>
      </c>
      <c r="C610" t="s">
        <v>37</v>
      </c>
      <c r="D610" s="9">
        <v>5</v>
      </c>
      <c r="E610" s="9">
        <v>21</v>
      </c>
      <c r="F610" s="9">
        <f>VLOOKUP(D610,'Tablas auxiliares'!$H$1:$Q$28,Calculadora!$J$2+1,FALSE)*IF(VLOOKUP($A610,'Tablas auxiliares'!$B$2:$C$6,2,FALSE)-Calculadora!$K$2=0,1,0)*IF($L$2=2,IFERROR(VLOOKUP(B610,'Tablas auxiliares'!$AB$2:$AH$27,7,FALSE),0),1)</f>
        <v>6</v>
      </c>
      <c r="G610" s="9">
        <f>VLOOKUP(E610,'Tablas auxiliares'!$H$1:$Q$28,Calculadora!$J$2+1,FALSE)*IF(VLOOKUP($A610,'Tablas auxiliares'!$B$2:$C$6,2,FALSE)-Calculadora!$K$2=0,1,0)*IF($L$2=2,IFERROR(VLOOKUP(B610,'Tablas auxiliares'!$AB$2:$AH$27,7,FALSE),0),1)</f>
        <v>0</v>
      </c>
      <c r="H610" s="9">
        <f t="shared" si="19"/>
        <v>6</v>
      </c>
    </row>
    <row r="611" spans="1:8" x14ac:dyDescent="0.25">
      <c r="A611" s="9">
        <v>2018</v>
      </c>
      <c r="B611" t="s">
        <v>35</v>
      </c>
      <c r="C611" t="s">
        <v>6</v>
      </c>
      <c r="D611" s="9">
        <v>22</v>
      </c>
      <c r="E611" s="9">
        <v>24</v>
      </c>
      <c r="F611" s="9">
        <f>VLOOKUP(D611,'Tablas auxiliares'!$H$1:$Q$28,Calculadora!$J$2+1,FALSE)*IF(VLOOKUP($A611,'Tablas auxiliares'!$B$2:$C$6,2,FALSE)-Calculadora!$K$2=0,1,0)*IF($L$2=2,IFERROR(VLOOKUP(B611,'Tablas auxiliares'!$AB$2:$AH$27,7,FALSE),0),1)</f>
        <v>0</v>
      </c>
      <c r="G611" s="9">
        <f>VLOOKUP(E611,'Tablas auxiliares'!$H$1:$Q$28,Calculadora!$J$2+1,FALSE)*IF(VLOOKUP($A611,'Tablas auxiliares'!$B$2:$C$6,2,FALSE)-Calculadora!$K$2=0,1,0)*IF($L$2=2,IFERROR(VLOOKUP(B611,'Tablas auxiliares'!$AB$2:$AH$27,7,FALSE),0),1)</f>
        <v>0</v>
      </c>
      <c r="H611" s="9">
        <f t="shared" si="19"/>
        <v>0</v>
      </c>
    </row>
    <row r="612" spans="1:8" x14ac:dyDescent="0.25">
      <c r="A612" s="9">
        <v>2018</v>
      </c>
      <c r="B612" t="s">
        <v>35</v>
      </c>
      <c r="C612" t="s">
        <v>9</v>
      </c>
      <c r="D612" s="9">
        <v>5</v>
      </c>
      <c r="E612" s="9">
        <v>13</v>
      </c>
      <c r="F612" s="9">
        <f>VLOOKUP(D612,'Tablas auxiliares'!$H$1:$Q$28,Calculadora!$J$2+1,FALSE)*IF(VLOOKUP($A612,'Tablas auxiliares'!$B$2:$C$6,2,FALSE)-Calculadora!$K$2=0,1,0)*IF($L$2=2,IFERROR(VLOOKUP(B612,'Tablas auxiliares'!$AB$2:$AH$27,7,FALSE),0),1)</f>
        <v>6</v>
      </c>
      <c r="G612" s="9">
        <f>VLOOKUP(E612,'Tablas auxiliares'!$H$1:$Q$28,Calculadora!$J$2+1,FALSE)*IF(VLOOKUP($A612,'Tablas auxiliares'!$B$2:$C$6,2,FALSE)-Calculadora!$K$2=0,1,0)*IF($L$2=2,IFERROR(VLOOKUP(B612,'Tablas auxiliares'!$AB$2:$AH$27,7,FALSE),0),1)</f>
        <v>0</v>
      </c>
      <c r="H612" s="9">
        <f t="shared" si="19"/>
        <v>6</v>
      </c>
    </row>
    <row r="613" spans="1:8" x14ac:dyDescent="0.25">
      <c r="A613" s="9">
        <v>2018</v>
      </c>
      <c r="B613" t="s">
        <v>35</v>
      </c>
      <c r="C613" t="s">
        <v>13</v>
      </c>
      <c r="D613" s="9">
        <v>4</v>
      </c>
      <c r="E613" s="9">
        <v>19</v>
      </c>
      <c r="F613" s="9">
        <f>VLOOKUP(D613,'Tablas auxiliares'!$H$1:$Q$28,Calculadora!$J$2+1,FALSE)*IF(VLOOKUP($A613,'Tablas auxiliares'!$B$2:$C$6,2,FALSE)-Calculadora!$K$2=0,1,0)*IF($L$2=2,IFERROR(VLOOKUP(B613,'Tablas auxiliares'!$AB$2:$AH$27,7,FALSE),0),1)</f>
        <v>7</v>
      </c>
      <c r="G613" s="9">
        <f>VLOOKUP(E613,'Tablas auxiliares'!$H$1:$Q$28,Calculadora!$J$2+1,FALSE)*IF(VLOOKUP($A613,'Tablas auxiliares'!$B$2:$C$6,2,FALSE)-Calculadora!$K$2=0,1,0)*IF($L$2=2,IFERROR(VLOOKUP(B613,'Tablas auxiliares'!$AB$2:$AH$27,7,FALSE),0),1)</f>
        <v>0</v>
      </c>
      <c r="H613" s="9">
        <f t="shared" si="19"/>
        <v>7</v>
      </c>
    </row>
    <row r="614" spans="1:8" x14ac:dyDescent="0.25">
      <c r="A614" s="9">
        <v>2018</v>
      </c>
      <c r="B614" t="s">
        <v>35</v>
      </c>
      <c r="C614" t="s">
        <v>8</v>
      </c>
      <c r="D614" s="9">
        <v>14</v>
      </c>
      <c r="E614" s="9">
        <v>20</v>
      </c>
      <c r="F614" s="9">
        <f>VLOOKUP(D614,'Tablas auxiliares'!$H$1:$Q$28,Calculadora!$J$2+1,FALSE)*IF(VLOOKUP($A614,'Tablas auxiliares'!$B$2:$C$6,2,FALSE)-Calculadora!$K$2=0,1,0)*IF($L$2=2,IFERROR(VLOOKUP(B614,'Tablas auxiliares'!$AB$2:$AH$27,7,FALSE),0),1)</f>
        <v>0</v>
      </c>
      <c r="G614" s="9">
        <f>VLOOKUP(E614,'Tablas auxiliares'!$H$1:$Q$28,Calculadora!$J$2+1,FALSE)*IF(VLOOKUP($A614,'Tablas auxiliares'!$B$2:$C$6,2,FALSE)-Calculadora!$K$2=0,1,0)*IF($L$2=2,IFERROR(VLOOKUP(B614,'Tablas auxiliares'!$AB$2:$AH$27,7,FALSE),0),1)</f>
        <v>0</v>
      </c>
      <c r="H614" s="9">
        <f t="shared" si="19"/>
        <v>0</v>
      </c>
    </row>
    <row r="615" spans="1:8" x14ac:dyDescent="0.25">
      <c r="A615" s="9">
        <v>2018</v>
      </c>
      <c r="B615" t="s">
        <v>35</v>
      </c>
      <c r="C615" t="s">
        <v>30</v>
      </c>
      <c r="D615" s="9">
        <v>19</v>
      </c>
      <c r="E615" s="9">
        <v>10</v>
      </c>
      <c r="F615" s="9">
        <f>VLOOKUP(D615,'Tablas auxiliares'!$H$1:$Q$28,Calculadora!$J$2+1,FALSE)*IF(VLOOKUP($A615,'Tablas auxiliares'!$B$2:$C$6,2,FALSE)-Calculadora!$K$2=0,1,0)*IF($L$2=2,IFERROR(VLOOKUP(B615,'Tablas auxiliares'!$AB$2:$AH$27,7,FALSE),0),1)</f>
        <v>0</v>
      </c>
      <c r="G615" s="9">
        <f>VLOOKUP(E615,'Tablas auxiliares'!$H$1:$Q$28,Calculadora!$J$2+1,FALSE)*IF(VLOOKUP($A615,'Tablas auxiliares'!$B$2:$C$6,2,FALSE)-Calculadora!$K$2=0,1,0)*IF($L$2=2,IFERROR(VLOOKUP(B615,'Tablas auxiliares'!$AB$2:$AH$27,7,FALSE),0),1)</f>
        <v>1</v>
      </c>
      <c r="H615" s="9">
        <f t="shared" si="19"/>
        <v>1</v>
      </c>
    </row>
    <row r="616" spans="1:8" x14ac:dyDescent="0.25">
      <c r="A616" s="9">
        <v>2018</v>
      </c>
      <c r="B616" t="s">
        <v>35</v>
      </c>
      <c r="C616" t="s">
        <v>21</v>
      </c>
      <c r="D616" s="9">
        <v>13</v>
      </c>
      <c r="E616" s="9">
        <v>7</v>
      </c>
      <c r="F616" s="9">
        <f>VLOOKUP(D616,'Tablas auxiliares'!$H$1:$Q$28,Calculadora!$J$2+1,FALSE)*IF(VLOOKUP($A616,'Tablas auxiliares'!$B$2:$C$6,2,FALSE)-Calculadora!$K$2=0,1,0)*IF($L$2=2,IFERROR(VLOOKUP(B616,'Tablas auxiliares'!$AB$2:$AH$27,7,FALSE),0),1)</f>
        <v>0</v>
      </c>
      <c r="G616" s="9">
        <f>VLOOKUP(E616,'Tablas auxiliares'!$H$1:$Q$28,Calculadora!$J$2+1,FALSE)*IF(VLOOKUP($A616,'Tablas auxiliares'!$B$2:$C$6,2,FALSE)-Calculadora!$K$2=0,1,0)*IF($L$2=2,IFERROR(VLOOKUP(B616,'Tablas auxiliares'!$AB$2:$AH$27,7,FALSE),0),1)</f>
        <v>4</v>
      </c>
      <c r="H616" s="9">
        <f t="shared" si="19"/>
        <v>4</v>
      </c>
    </row>
    <row r="617" spans="1:8" x14ac:dyDescent="0.25">
      <c r="A617" s="9">
        <v>2018</v>
      </c>
      <c r="B617" t="s">
        <v>35</v>
      </c>
      <c r="C617" t="s">
        <v>67</v>
      </c>
      <c r="D617" s="9">
        <v>24</v>
      </c>
      <c r="E617" s="9">
        <v>6</v>
      </c>
      <c r="F617" s="9">
        <f>VLOOKUP(D617,'Tablas auxiliares'!$H$1:$Q$28,Calculadora!$J$2+1,FALSE)*IF(VLOOKUP($A617,'Tablas auxiliares'!$B$2:$C$6,2,FALSE)-Calculadora!$K$2=0,1,0)*IF($L$2=2,IFERROR(VLOOKUP(B617,'Tablas auxiliares'!$AB$2:$AH$27,7,FALSE),0),1)</f>
        <v>0</v>
      </c>
      <c r="G617" s="9">
        <f>VLOOKUP(E617,'Tablas auxiliares'!$H$1:$Q$28,Calculadora!$J$2+1,FALSE)*IF(VLOOKUP($A617,'Tablas auxiliares'!$B$2:$C$6,2,FALSE)-Calculadora!$K$2=0,1,0)*IF($L$2=2,IFERROR(VLOOKUP(B617,'Tablas auxiliares'!$AB$2:$AH$27,7,FALSE),0),1)</f>
        <v>5</v>
      </c>
      <c r="H617" s="9">
        <f t="shared" si="19"/>
        <v>5</v>
      </c>
    </row>
    <row r="618" spans="1:8" x14ac:dyDescent="0.25">
      <c r="A618" s="9">
        <v>2018</v>
      </c>
      <c r="B618" t="s">
        <v>35</v>
      </c>
      <c r="C618" t="s">
        <v>16</v>
      </c>
      <c r="D618" s="9">
        <v>3</v>
      </c>
      <c r="E618" s="9">
        <v>2</v>
      </c>
      <c r="F618" s="9">
        <f>VLOOKUP(D618,'Tablas auxiliares'!$H$1:$Q$28,Calculadora!$J$2+1,FALSE)*IF(VLOOKUP($A618,'Tablas auxiliares'!$B$2:$C$6,2,FALSE)-Calculadora!$K$2=0,1,0)*IF($L$2=2,IFERROR(VLOOKUP(B618,'Tablas auxiliares'!$AB$2:$AH$27,7,FALSE),0),1)</f>
        <v>8</v>
      </c>
      <c r="G618" s="9">
        <f>VLOOKUP(E618,'Tablas auxiliares'!$H$1:$Q$28,Calculadora!$J$2+1,FALSE)*IF(VLOOKUP($A618,'Tablas auxiliares'!$B$2:$C$6,2,FALSE)-Calculadora!$K$2=0,1,0)*IF($L$2=2,IFERROR(VLOOKUP(B618,'Tablas auxiliares'!$AB$2:$AH$27,7,FALSE),0),1)</f>
        <v>10</v>
      </c>
      <c r="H618" s="9">
        <f t="shared" si="19"/>
        <v>18</v>
      </c>
    </row>
    <row r="619" spans="1:8" x14ac:dyDescent="0.25">
      <c r="A619" s="9">
        <v>2018</v>
      </c>
      <c r="B619" t="s">
        <v>35</v>
      </c>
      <c r="C619" t="s">
        <v>87</v>
      </c>
      <c r="D619" s="9">
        <v>26</v>
      </c>
      <c r="E619" s="9">
        <v>21</v>
      </c>
      <c r="F619" s="9">
        <f>VLOOKUP(D619,'Tablas auxiliares'!$H$1:$Q$28,Calculadora!$J$2+1,FALSE)*IF(VLOOKUP($A619,'Tablas auxiliares'!$B$2:$C$6,2,FALSE)-Calculadora!$K$2=0,1,0)*IF($L$2=2,IFERROR(VLOOKUP(B619,'Tablas auxiliares'!$AB$2:$AH$27,7,FALSE),0),1)</f>
        <v>0</v>
      </c>
      <c r="G619" s="9">
        <f>VLOOKUP(E619,'Tablas auxiliares'!$H$1:$Q$28,Calculadora!$J$2+1,FALSE)*IF(VLOOKUP($A619,'Tablas auxiliares'!$B$2:$C$6,2,FALSE)-Calculadora!$K$2=0,1,0)*IF($L$2=2,IFERROR(VLOOKUP(B619,'Tablas auxiliares'!$AB$2:$AH$27,7,FALSE),0),1)</f>
        <v>0</v>
      </c>
      <c r="H619" s="9">
        <f t="shared" si="19"/>
        <v>0</v>
      </c>
    </row>
    <row r="620" spans="1:8" x14ac:dyDescent="0.25">
      <c r="A620" s="9">
        <v>2018</v>
      </c>
      <c r="B620" t="s">
        <v>35</v>
      </c>
      <c r="C620" t="s">
        <v>28</v>
      </c>
      <c r="D620" s="9">
        <v>2</v>
      </c>
      <c r="E620" s="9">
        <v>16</v>
      </c>
      <c r="F620" s="9">
        <f>VLOOKUP(D620,'Tablas auxiliares'!$H$1:$Q$28,Calculadora!$J$2+1,FALSE)*IF(VLOOKUP($A620,'Tablas auxiliares'!$B$2:$C$6,2,FALSE)-Calculadora!$K$2=0,1,0)*IF($L$2=2,IFERROR(VLOOKUP(B620,'Tablas auxiliares'!$AB$2:$AH$27,7,FALSE),0),1)</f>
        <v>10</v>
      </c>
      <c r="G620" s="9">
        <f>VLOOKUP(E620,'Tablas auxiliares'!$H$1:$Q$28,Calculadora!$J$2+1,FALSE)*IF(VLOOKUP($A620,'Tablas auxiliares'!$B$2:$C$6,2,FALSE)-Calculadora!$K$2=0,1,0)*IF($L$2=2,IFERROR(VLOOKUP(B620,'Tablas auxiliares'!$AB$2:$AH$27,7,FALSE),0),1)</f>
        <v>0</v>
      </c>
      <c r="H620" s="9">
        <f t="shared" si="19"/>
        <v>10</v>
      </c>
    </row>
    <row r="621" spans="1:8" x14ac:dyDescent="0.25">
      <c r="A621" s="9">
        <v>2018</v>
      </c>
      <c r="B621" t="s">
        <v>35</v>
      </c>
      <c r="C621" t="s">
        <v>27</v>
      </c>
      <c r="D621" s="9">
        <v>8</v>
      </c>
      <c r="E621" s="9">
        <v>17</v>
      </c>
      <c r="F621" s="9">
        <f>VLOOKUP(D621,'Tablas auxiliares'!$H$1:$Q$28,Calculadora!$J$2+1,FALSE)*IF(VLOOKUP($A621,'Tablas auxiliares'!$B$2:$C$6,2,FALSE)-Calculadora!$K$2=0,1,0)*IF($L$2=2,IFERROR(VLOOKUP(B621,'Tablas auxiliares'!$AB$2:$AH$27,7,FALSE),0),1)</f>
        <v>3</v>
      </c>
      <c r="G621" s="9">
        <f>VLOOKUP(E621,'Tablas auxiliares'!$H$1:$Q$28,Calculadora!$J$2+1,FALSE)*IF(VLOOKUP($A621,'Tablas auxiliares'!$B$2:$C$6,2,FALSE)-Calculadora!$K$2=0,1,0)*IF($L$2=2,IFERROR(VLOOKUP(B621,'Tablas auxiliares'!$AB$2:$AH$27,7,FALSE),0),1)</f>
        <v>0</v>
      </c>
      <c r="H621" s="9">
        <f t="shared" si="19"/>
        <v>3</v>
      </c>
    </row>
    <row r="622" spans="1:8" x14ac:dyDescent="0.25">
      <c r="A622" s="9">
        <v>2018</v>
      </c>
      <c r="B622" t="s">
        <v>35</v>
      </c>
      <c r="C622" t="s">
        <v>24</v>
      </c>
      <c r="D622" s="9">
        <v>20</v>
      </c>
      <c r="E622" s="9">
        <v>12</v>
      </c>
      <c r="F622" s="9">
        <f>VLOOKUP(D622,'Tablas auxiliares'!$H$1:$Q$28,Calculadora!$J$2+1,FALSE)*IF(VLOOKUP($A622,'Tablas auxiliares'!$B$2:$C$6,2,FALSE)-Calculadora!$K$2=0,1,0)*IF($L$2=2,IFERROR(VLOOKUP(B622,'Tablas auxiliares'!$AB$2:$AH$27,7,FALSE),0),1)</f>
        <v>0</v>
      </c>
      <c r="G622" s="9">
        <f>VLOOKUP(E622,'Tablas auxiliares'!$H$1:$Q$28,Calculadora!$J$2+1,FALSE)*IF(VLOOKUP($A622,'Tablas auxiliares'!$B$2:$C$6,2,FALSE)-Calculadora!$K$2=0,1,0)*IF($L$2=2,IFERROR(VLOOKUP(B622,'Tablas auxiliares'!$AB$2:$AH$27,7,FALSE),0),1)</f>
        <v>0</v>
      </c>
      <c r="H622" s="9">
        <f t="shared" si="19"/>
        <v>0</v>
      </c>
    </row>
    <row r="623" spans="1:8" x14ac:dyDescent="0.25">
      <c r="A623" s="9">
        <v>2018</v>
      </c>
      <c r="B623" t="s">
        <v>35</v>
      </c>
      <c r="C623" t="s">
        <v>88</v>
      </c>
      <c r="D623" s="9">
        <v>21</v>
      </c>
      <c r="E623" s="9">
        <v>14</v>
      </c>
      <c r="F623" s="9">
        <f>VLOOKUP(D623,'Tablas auxiliares'!$H$1:$Q$28,Calculadora!$J$2+1,FALSE)*IF(VLOOKUP($A623,'Tablas auxiliares'!$B$2:$C$6,2,FALSE)-Calculadora!$K$2=0,1,0)*IF($L$2=2,IFERROR(VLOOKUP(B623,'Tablas auxiliares'!$AB$2:$AH$27,7,FALSE),0),1)</f>
        <v>0</v>
      </c>
      <c r="G623" s="9">
        <f>VLOOKUP(E623,'Tablas auxiliares'!$H$1:$Q$28,Calculadora!$J$2+1,FALSE)*IF(VLOOKUP($A623,'Tablas auxiliares'!$B$2:$C$6,2,FALSE)-Calculadora!$K$2=0,1,0)*IF($L$2=2,IFERROR(VLOOKUP(B623,'Tablas auxiliares'!$AB$2:$AH$27,7,FALSE),0),1)</f>
        <v>0</v>
      </c>
      <c r="H623" s="9">
        <f t="shared" si="19"/>
        <v>0</v>
      </c>
    </row>
    <row r="624" spans="1:8" x14ac:dyDescent="0.25">
      <c r="A624" s="9">
        <v>2018</v>
      </c>
      <c r="B624" t="s">
        <v>35</v>
      </c>
      <c r="C624" t="s">
        <v>7</v>
      </c>
      <c r="D624" s="9">
        <v>12</v>
      </c>
      <c r="E624" s="9">
        <v>3</v>
      </c>
      <c r="F624" s="9">
        <f>VLOOKUP(D624,'Tablas auxiliares'!$H$1:$Q$28,Calculadora!$J$2+1,FALSE)*IF(VLOOKUP($A624,'Tablas auxiliares'!$B$2:$C$6,2,FALSE)-Calculadora!$K$2=0,1,0)*IF($L$2=2,IFERROR(VLOOKUP(B624,'Tablas auxiliares'!$AB$2:$AH$27,7,FALSE),0),1)</f>
        <v>0</v>
      </c>
      <c r="G624" s="9">
        <f>VLOOKUP(E624,'Tablas auxiliares'!$H$1:$Q$28,Calculadora!$J$2+1,FALSE)*IF(VLOOKUP($A624,'Tablas auxiliares'!$B$2:$C$6,2,FALSE)-Calculadora!$K$2=0,1,0)*IF($L$2=2,IFERROR(VLOOKUP(B624,'Tablas auxiliares'!$AB$2:$AH$27,7,FALSE),0),1)</f>
        <v>8</v>
      </c>
      <c r="H624" s="9">
        <f t="shared" si="19"/>
        <v>8</v>
      </c>
    </row>
    <row r="625" spans="1:8" x14ac:dyDescent="0.25">
      <c r="A625" s="9">
        <v>2018</v>
      </c>
      <c r="B625" t="s">
        <v>35</v>
      </c>
      <c r="C625" t="s">
        <v>25</v>
      </c>
      <c r="D625" s="9">
        <v>25</v>
      </c>
      <c r="E625" s="9">
        <v>5</v>
      </c>
      <c r="F625" s="9">
        <f>VLOOKUP(D625,'Tablas auxiliares'!$H$1:$Q$28,Calculadora!$J$2+1,FALSE)*IF(VLOOKUP($A625,'Tablas auxiliares'!$B$2:$C$6,2,FALSE)-Calculadora!$K$2=0,1,0)*IF($L$2=2,IFERROR(VLOOKUP(B625,'Tablas auxiliares'!$AB$2:$AH$27,7,FALSE),0),1)</f>
        <v>0</v>
      </c>
      <c r="G625" s="9">
        <f>VLOOKUP(E625,'Tablas auxiliares'!$H$1:$Q$28,Calculadora!$J$2+1,FALSE)*IF(VLOOKUP($A625,'Tablas auxiliares'!$B$2:$C$6,2,FALSE)-Calculadora!$K$2=0,1,0)*IF($L$2=2,IFERROR(VLOOKUP(B625,'Tablas auxiliares'!$AB$2:$AH$27,7,FALSE),0),1)</f>
        <v>6</v>
      </c>
      <c r="H625" s="9">
        <f t="shared" si="19"/>
        <v>6</v>
      </c>
    </row>
    <row r="626" spans="1:8" x14ac:dyDescent="0.25">
      <c r="A626" s="9">
        <v>2018</v>
      </c>
      <c r="B626" t="s">
        <v>35</v>
      </c>
      <c r="C626" t="s">
        <v>31</v>
      </c>
      <c r="D626" s="9">
        <v>7</v>
      </c>
      <c r="E626" s="9">
        <v>1</v>
      </c>
      <c r="F626" s="9">
        <f>VLOOKUP(D626,'Tablas auxiliares'!$H$1:$Q$28,Calculadora!$J$2+1,FALSE)*IF(VLOOKUP($A626,'Tablas auxiliares'!$B$2:$C$6,2,FALSE)-Calculadora!$K$2=0,1,0)*IF($L$2=2,IFERROR(VLOOKUP(B626,'Tablas auxiliares'!$AB$2:$AH$27,7,FALSE),0),1)</f>
        <v>4</v>
      </c>
      <c r="G626" s="9">
        <f>VLOOKUP(E626,'Tablas auxiliares'!$H$1:$Q$28,Calculadora!$J$2+1,FALSE)*IF(VLOOKUP($A626,'Tablas auxiliares'!$B$2:$C$6,2,FALSE)-Calculadora!$K$2=0,1,0)*IF($L$2=2,IFERROR(VLOOKUP(B626,'Tablas auxiliares'!$AB$2:$AH$27,7,FALSE),0),1)</f>
        <v>12</v>
      </c>
      <c r="H626" s="9">
        <f t="shared" si="19"/>
        <v>16</v>
      </c>
    </row>
    <row r="627" spans="1:8" x14ac:dyDescent="0.25">
      <c r="A627" s="9">
        <v>2018</v>
      </c>
      <c r="B627" t="s">
        <v>35</v>
      </c>
      <c r="C627" t="s">
        <v>66</v>
      </c>
      <c r="D627" s="9">
        <v>16</v>
      </c>
      <c r="E627" s="9">
        <v>4</v>
      </c>
      <c r="F627" s="9">
        <f>VLOOKUP(D627,'Tablas auxiliares'!$H$1:$Q$28,Calculadora!$J$2+1,FALSE)*IF(VLOOKUP($A627,'Tablas auxiliares'!$B$2:$C$6,2,FALSE)-Calculadora!$K$2=0,1,0)*IF($L$2=2,IFERROR(VLOOKUP(B627,'Tablas auxiliares'!$AB$2:$AH$27,7,FALSE),0),1)</f>
        <v>0</v>
      </c>
      <c r="G627" s="9">
        <f>VLOOKUP(E627,'Tablas auxiliares'!$H$1:$Q$28,Calculadora!$J$2+1,FALSE)*IF(VLOOKUP($A627,'Tablas auxiliares'!$B$2:$C$6,2,FALSE)-Calculadora!$K$2=0,1,0)*IF($L$2=2,IFERROR(VLOOKUP(B627,'Tablas auxiliares'!$AB$2:$AH$27,7,FALSE),0),1)</f>
        <v>7</v>
      </c>
      <c r="H627" s="9">
        <f t="shared" si="19"/>
        <v>7</v>
      </c>
    </row>
    <row r="628" spans="1:8" x14ac:dyDescent="0.25">
      <c r="A628" s="9">
        <v>2018</v>
      </c>
      <c r="B628" t="s">
        <v>35</v>
      </c>
      <c r="C628" t="s">
        <v>69</v>
      </c>
      <c r="D628" s="9">
        <v>11</v>
      </c>
      <c r="E628" s="9">
        <v>9</v>
      </c>
      <c r="F628" s="9">
        <f>VLOOKUP(D628,'Tablas auxiliares'!$H$1:$Q$28,Calculadora!$J$2+1,FALSE)*IF(VLOOKUP($A628,'Tablas auxiliares'!$B$2:$C$6,2,FALSE)-Calculadora!$K$2=0,1,0)*IF($L$2=2,IFERROR(VLOOKUP(B628,'Tablas auxiliares'!$AB$2:$AH$27,7,FALSE),0),1)</f>
        <v>0</v>
      </c>
      <c r="G628" s="9">
        <f>VLOOKUP(E628,'Tablas auxiliares'!$H$1:$Q$28,Calculadora!$J$2+1,FALSE)*IF(VLOOKUP($A628,'Tablas auxiliares'!$B$2:$C$6,2,FALSE)-Calculadora!$K$2=0,1,0)*IF($L$2=2,IFERROR(VLOOKUP(B628,'Tablas auxiliares'!$AB$2:$AH$27,7,FALSE),0),1)</f>
        <v>2</v>
      </c>
      <c r="H628" s="9">
        <f t="shared" si="19"/>
        <v>2</v>
      </c>
    </row>
    <row r="629" spans="1:8" x14ac:dyDescent="0.25">
      <c r="A629" s="9">
        <v>2018</v>
      </c>
      <c r="B629" t="s">
        <v>35</v>
      </c>
      <c r="C629" t="s">
        <v>61</v>
      </c>
      <c r="D629" s="9">
        <v>17</v>
      </c>
      <c r="E629" s="9">
        <v>26</v>
      </c>
      <c r="F629" s="9">
        <f>VLOOKUP(D629,'Tablas auxiliares'!$H$1:$Q$28,Calculadora!$J$2+1,FALSE)*IF(VLOOKUP($A629,'Tablas auxiliares'!$B$2:$C$6,2,FALSE)-Calculadora!$K$2=0,1,0)*IF($L$2=2,IFERROR(VLOOKUP(B629,'Tablas auxiliares'!$AB$2:$AH$27,7,FALSE),0),1)</f>
        <v>0</v>
      </c>
      <c r="G629" s="9">
        <f>VLOOKUP(E629,'Tablas auxiliares'!$H$1:$Q$28,Calculadora!$J$2+1,FALSE)*IF(VLOOKUP($A629,'Tablas auxiliares'!$B$2:$C$6,2,FALSE)-Calculadora!$K$2=0,1,0)*IF($L$2=2,IFERROR(VLOOKUP(B629,'Tablas auxiliares'!$AB$2:$AH$27,7,FALSE),0),1)</f>
        <v>0</v>
      </c>
      <c r="H629" s="9">
        <f t="shared" si="19"/>
        <v>0</v>
      </c>
    </row>
    <row r="630" spans="1:8" x14ac:dyDescent="0.25">
      <c r="A630" s="9">
        <v>2018</v>
      </c>
      <c r="B630" t="s">
        <v>35</v>
      </c>
      <c r="C630" t="s">
        <v>10</v>
      </c>
      <c r="D630" s="9">
        <v>15</v>
      </c>
      <c r="E630" s="9">
        <v>23</v>
      </c>
      <c r="F630" s="9">
        <f>VLOOKUP(D630,'Tablas auxiliares'!$H$1:$Q$28,Calculadora!$J$2+1,FALSE)*IF(VLOOKUP($A630,'Tablas auxiliares'!$B$2:$C$6,2,FALSE)-Calculadora!$K$2=0,1,0)*IF($L$2=2,IFERROR(VLOOKUP(B630,'Tablas auxiliares'!$AB$2:$AH$27,7,FALSE),0),1)</f>
        <v>0</v>
      </c>
      <c r="G630" s="9">
        <f>VLOOKUP(E630,'Tablas auxiliares'!$H$1:$Q$28,Calculadora!$J$2+1,FALSE)*IF(VLOOKUP($A630,'Tablas auxiliares'!$B$2:$C$6,2,FALSE)-Calculadora!$K$2=0,1,0)*IF($L$2=2,IFERROR(VLOOKUP(B630,'Tablas auxiliares'!$AB$2:$AH$27,7,FALSE),0),1)</f>
        <v>0</v>
      </c>
      <c r="H630" s="9">
        <f t="shared" si="19"/>
        <v>0</v>
      </c>
    </row>
    <row r="631" spans="1:8" x14ac:dyDescent="0.25">
      <c r="A631" s="9">
        <v>2018</v>
      </c>
      <c r="B631" t="s">
        <v>35</v>
      </c>
      <c r="C631" t="s">
        <v>89</v>
      </c>
      <c r="D631" s="9">
        <v>10</v>
      </c>
      <c r="E631" s="9">
        <v>22</v>
      </c>
      <c r="F631" s="9">
        <f>VLOOKUP(D631,'Tablas auxiliares'!$H$1:$Q$28,Calculadora!$J$2+1,FALSE)*IF(VLOOKUP($A631,'Tablas auxiliares'!$B$2:$C$6,2,FALSE)-Calculadora!$K$2=0,1,0)*IF($L$2=2,IFERROR(VLOOKUP(B631,'Tablas auxiliares'!$AB$2:$AH$27,7,FALSE),0),1)</f>
        <v>1</v>
      </c>
      <c r="G631" s="9">
        <f>VLOOKUP(E631,'Tablas auxiliares'!$H$1:$Q$28,Calculadora!$J$2+1,FALSE)*IF(VLOOKUP($A631,'Tablas auxiliares'!$B$2:$C$6,2,FALSE)-Calculadora!$K$2=0,1,0)*IF($L$2=2,IFERROR(VLOOKUP(B631,'Tablas auxiliares'!$AB$2:$AH$27,7,FALSE),0),1)</f>
        <v>0</v>
      </c>
      <c r="H631" s="9">
        <f t="shared" si="19"/>
        <v>1</v>
      </c>
    </row>
    <row r="632" spans="1:8" x14ac:dyDescent="0.25">
      <c r="A632" s="9">
        <v>2018</v>
      </c>
      <c r="B632" t="s">
        <v>35</v>
      </c>
      <c r="C632" t="s">
        <v>34</v>
      </c>
      <c r="D632" s="9">
        <v>23</v>
      </c>
      <c r="E632" s="9">
        <v>25</v>
      </c>
      <c r="F632" s="9">
        <f>VLOOKUP(D632,'Tablas auxiliares'!$H$1:$Q$28,Calculadora!$J$2+1,FALSE)*IF(VLOOKUP($A632,'Tablas auxiliares'!$B$2:$C$6,2,FALSE)-Calculadora!$K$2=0,1,0)*IF($L$2=2,IFERROR(VLOOKUP(B632,'Tablas auxiliares'!$AB$2:$AH$27,7,FALSE),0),1)</f>
        <v>0</v>
      </c>
      <c r="G632" s="9">
        <f>VLOOKUP(E632,'Tablas auxiliares'!$H$1:$Q$28,Calculadora!$J$2+1,FALSE)*IF(VLOOKUP($A632,'Tablas auxiliares'!$B$2:$C$6,2,FALSE)-Calculadora!$K$2=0,1,0)*IF($L$2=2,IFERROR(VLOOKUP(B632,'Tablas auxiliares'!$AB$2:$AH$27,7,FALSE),0),1)</f>
        <v>0</v>
      </c>
      <c r="H632" s="9">
        <f t="shared" si="19"/>
        <v>0</v>
      </c>
    </row>
    <row r="633" spans="1:8" x14ac:dyDescent="0.25">
      <c r="A633" s="9">
        <v>2018</v>
      </c>
      <c r="B633" t="s">
        <v>35</v>
      </c>
      <c r="C633" t="s">
        <v>26</v>
      </c>
      <c r="D633" s="9">
        <v>1</v>
      </c>
      <c r="E633" s="9">
        <v>11</v>
      </c>
      <c r="F633" s="9">
        <f>VLOOKUP(D633,'Tablas auxiliares'!$H$1:$Q$28,Calculadora!$J$2+1,FALSE)*IF(VLOOKUP($A633,'Tablas auxiliares'!$B$2:$C$6,2,FALSE)-Calculadora!$K$2=0,1,0)*IF($L$2=2,IFERROR(VLOOKUP(B633,'Tablas auxiliares'!$AB$2:$AH$27,7,FALSE),0),1)</f>
        <v>12</v>
      </c>
      <c r="G633" s="9">
        <f>VLOOKUP(E633,'Tablas auxiliares'!$H$1:$Q$28,Calculadora!$J$2+1,FALSE)*IF(VLOOKUP($A633,'Tablas auxiliares'!$B$2:$C$6,2,FALSE)-Calculadora!$K$2=0,1,0)*IF($L$2=2,IFERROR(VLOOKUP(B633,'Tablas auxiliares'!$AB$2:$AH$27,7,FALSE),0),1)</f>
        <v>0</v>
      </c>
      <c r="H633" s="9">
        <f t="shared" si="19"/>
        <v>12</v>
      </c>
    </row>
    <row r="634" spans="1:8" x14ac:dyDescent="0.25">
      <c r="A634" s="9">
        <v>2018</v>
      </c>
      <c r="B634" t="s">
        <v>35</v>
      </c>
      <c r="C634" t="s">
        <v>22</v>
      </c>
      <c r="D634" s="9">
        <v>6</v>
      </c>
      <c r="E634" s="9">
        <v>15</v>
      </c>
      <c r="F634" s="9">
        <f>VLOOKUP(D634,'Tablas auxiliares'!$H$1:$Q$28,Calculadora!$J$2+1,FALSE)*IF(VLOOKUP($A634,'Tablas auxiliares'!$B$2:$C$6,2,FALSE)-Calculadora!$K$2=0,1,0)*IF($L$2=2,IFERROR(VLOOKUP(B634,'Tablas auxiliares'!$AB$2:$AH$27,7,FALSE),0),1)</f>
        <v>5</v>
      </c>
      <c r="G634" s="9">
        <f>VLOOKUP(E634,'Tablas auxiliares'!$H$1:$Q$28,Calculadora!$J$2+1,FALSE)*IF(VLOOKUP($A634,'Tablas auxiliares'!$B$2:$C$6,2,FALSE)-Calculadora!$K$2=0,1,0)*IF($L$2=2,IFERROR(VLOOKUP(B634,'Tablas auxiliares'!$AB$2:$AH$27,7,FALSE),0),1)</f>
        <v>0</v>
      </c>
      <c r="H634" s="9">
        <f t="shared" si="19"/>
        <v>5</v>
      </c>
    </row>
    <row r="635" spans="1:8" x14ac:dyDescent="0.25">
      <c r="A635" s="9">
        <v>2018</v>
      </c>
      <c r="B635" t="s">
        <v>35</v>
      </c>
      <c r="C635" t="s">
        <v>36</v>
      </c>
      <c r="D635" s="9">
        <v>18</v>
      </c>
      <c r="E635" s="9">
        <v>8</v>
      </c>
      <c r="F635" s="9">
        <f>VLOOKUP(D635,'Tablas auxiliares'!$H$1:$Q$28,Calculadora!$J$2+1,FALSE)*IF(VLOOKUP($A635,'Tablas auxiliares'!$B$2:$C$6,2,FALSE)-Calculadora!$K$2=0,1,0)*IF($L$2=2,IFERROR(VLOOKUP(B635,'Tablas auxiliares'!$AB$2:$AH$27,7,FALSE),0),1)</f>
        <v>0</v>
      </c>
      <c r="G635" s="9">
        <f>VLOOKUP(E635,'Tablas auxiliares'!$H$1:$Q$28,Calculadora!$J$2+1,FALSE)*IF(VLOOKUP($A635,'Tablas auxiliares'!$B$2:$C$6,2,FALSE)-Calculadora!$K$2=0,1,0)*IF($L$2=2,IFERROR(VLOOKUP(B635,'Tablas auxiliares'!$AB$2:$AH$27,7,FALSE),0),1)</f>
        <v>3</v>
      </c>
      <c r="H635" s="9">
        <f t="shared" si="19"/>
        <v>3</v>
      </c>
    </row>
    <row r="636" spans="1:8" x14ac:dyDescent="0.25">
      <c r="A636" s="9">
        <v>2018</v>
      </c>
      <c r="B636" t="s">
        <v>35</v>
      </c>
      <c r="C636" t="s">
        <v>37</v>
      </c>
      <c r="D636" s="9">
        <v>9</v>
      </c>
      <c r="E636" s="9">
        <v>18</v>
      </c>
      <c r="F636" s="9">
        <f>VLOOKUP(D636,'Tablas auxiliares'!$H$1:$Q$28,Calculadora!$J$2+1,FALSE)*IF(VLOOKUP($A636,'Tablas auxiliares'!$B$2:$C$6,2,FALSE)-Calculadora!$K$2=0,1,0)*IF($L$2=2,IFERROR(VLOOKUP(B636,'Tablas auxiliares'!$AB$2:$AH$27,7,FALSE),0),1)</f>
        <v>2</v>
      </c>
      <c r="G636" s="9">
        <f>VLOOKUP(E636,'Tablas auxiliares'!$H$1:$Q$28,Calculadora!$J$2+1,FALSE)*IF(VLOOKUP($A636,'Tablas auxiliares'!$B$2:$C$6,2,FALSE)-Calculadora!$K$2=0,1,0)*IF($L$2=2,IFERROR(VLOOKUP(B636,'Tablas auxiliares'!$AB$2:$AH$27,7,FALSE),0),1)</f>
        <v>0</v>
      </c>
      <c r="H636" s="9">
        <f t="shared" si="19"/>
        <v>2</v>
      </c>
    </row>
    <row r="637" spans="1:8" x14ac:dyDescent="0.25">
      <c r="A637" s="9">
        <v>2018</v>
      </c>
      <c r="B637" t="s">
        <v>31</v>
      </c>
      <c r="C637" t="s">
        <v>6</v>
      </c>
      <c r="D637" s="9">
        <v>14</v>
      </c>
      <c r="E637" s="9">
        <v>23</v>
      </c>
      <c r="F637" s="9">
        <f>VLOOKUP(D637,'Tablas auxiliares'!$H$1:$Q$28,Calculadora!$J$2+1,FALSE)*IF(VLOOKUP($A637,'Tablas auxiliares'!$B$2:$C$6,2,FALSE)-Calculadora!$K$2=0,1,0)*IF($L$2=2,IFERROR(VLOOKUP(B637,'Tablas auxiliares'!$AB$2:$AH$27,7,FALSE),0),1)</f>
        <v>0</v>
      </c>
      <c r="G637" s="9">
        <f>VLOOKUP(E637,'Tablas auxiliares'!$H$1:$Q$28,Calculadora!$J$2+1,FALSE)*IF(VLOOKUP($A637,'Tablas auxiliares'!$B$2:$C$6,2,FALSE)-Calculadora!$K$2=0,1,0)*IF($L$2=2,IFERROR(VLOOKUP(B637,'Tablas auxiliares'!$AB$2:$AH$27,7,FALSE),0),1)</f>
        <v>0</v>
      </c>
      <c r="H637" s="9">
        <f t="shared" si="19"/>
        <v>0</v>
      </c>
    </row>
    <row r="638" spans="1:8" x14ac:dyDescent="0.25">
      <c r="A638" s="9">
        <v>2018</v>
      </c>
      <c r="B638" t="s">
        <v>31</v>
      </c>
      <c r="C638" t="s">
        <v>9</v>
      </c>
      <c r="D638" s="9">
        <v>17</v>
      </c>
      <c r="E638" s="9">
        <v>11</v>
      </c>
      <c r="F638" s="9">
        <f>VLOOKUP(D638,'Tablas auxiliares'!$H$1:$Q$28,Calculadora!$J$2+1,FALSE)*IF(VLOOKUP($A638,'Tablas auxiliares'!$B$2:$C$6,2,FALSE)-Calculadora!$K$2=0,1,0)*IF($L$2=2,IFERROR(VLOOKUP(B638,'Tablas auxiliares'!$AB$2:$AH$27,7,FALSE),0),1)</f>
        <v>0</v>
      </c>
      <c r="G638" s="9">
        <f>VLOOKUP(E638,'Tablas auxiliares'!$H$1:$Q$28,Calculadora!$J$2+1,FALSE)*IF(VLOOKUP($A638,'Tablas auxiliares'!$B$2:$C$6,2,FALSE)-Calculadora!$K$2=0,1,0)*IF($L$2=2,IFERROR(VLOOKUP(B638,'Tablas auxiliares'!$AB$2:$AH$27,7,FALSE),0),1)</f>
        <v>0</v>
      </c>
      <c r="H638" s="9">
        <f t="shared" si="19"/>
        <v>0</v>
      </c>
    </row>
    <row r="639" spans="1:8" x14ac:dyDescent="0.25">
      <c r="A639" s="9">
        <v>2018</v>
      </c>
      <c r="B639" t="s">
        <v>31</v>
      </c>
      <c r="C639" t="s">
        <v>13</v>
      </c>
      <c r="D639" s="9">
        <v>1</v>
      </c>
      <c r="E639" s="9">
        <v>8</v>
      </c>
      <c r="F639" s="9">
        <f>VLOOKUP(D639,'Tablas auxiliares'!$H$1:$Q$28,Calculadora!$J$2+1,FALSE)*IF(VLOOKUP($A639,'Tablas auxiliares'!$B$2:$C$6,2,FALSE)-Calculadora!$K$2=0,1,0)*IF($L$2=2,IFERROR(VLOOKUP(B639,'Tablas auxiliares'!$AB$2:$AH$27,7,FALSE),0),1)</f>
        <v>12</v>
      </c>
      <c r="G639" s="9">
        <f>VLOOKUP(E639,'Tablas auxiliares'!$H$1:$Q$28,Calculadora!$J$2+1,FALSE)*IF(VLOOKUP($A639,'Tablas auxiliares'!$B$2:$C$6,2,FALSE)-Calculadora!$K$2=0,1,0)*IF($L$2=2,IFERROR(VLOOKUP(B639,'Tablas auxiliares'!$AB$2:$AH$27,7,FALSE),0),1)</f>
        <v>3</v>
      </c>
      <c r="H639" s="9">
        <f t="shared" si="19"/>
        <v>15</v>
      </c>
    </row>
    <row r="640" spans="1:8" x14ac:dyDescent="0.25">
      <c r="A640" s="9">
        <v>2018</v>
      </c>
      <c r="B640" t="s">
        <v>31</v>
      </c>
      <c r="C640" t="s">
        <v>8</v>
      </c>
      <c r="D640" s="9">
        <v>11</v>
      </c>
      <c r="E640" s="9">
        <v>17</v>
      </c>
      <c r="F640" s="9">
        <f>VLOOKUP(D640,'Tablas auxiliares'!$H$1:$Q$28,Calculadora!$J$2+1,FALSE)*IF(VLOOKUP($A640,'Tablas auxiliares'!$B$2:$C$6,2,FALSE)-Calculadora!$K$2=0,1,0)*IF($L$2=2,IFERROR(VLOOKUP(B640,'Tablas auxiliares'!$AB$2:$AH$27,7,FALSE),0),1)</f>
        <v>0</v>
      </c>
      <c r="G640" s="9">
        <f>VLOOKUP(E640,'Tablas auxiliares'!$H$1:$Q$28,Calculadora!$J$2+1,FALSE)*IF(VLOOKUP($A640,'Tablas auxiliares'!$B$2:$C$6,2,FALSE)-Calculadora!$K$2=0,1,0)*IF($L$2=2,IFERROR(VLOOKUP(B640,'Tablas auxiliares'!$AB$2:$AH$27,7,FALSE),0),1)</f>
        <v>0</v>
      </c>
      <c r="H640" s="9">
        <f t="shared" si="19"/>
        <v>0</v>
      </c>
    </row>
    <row r="641" spans="1:8" x14ac:dyDescent="0.25">
      <c r="A641" s="9">
        <v>2018</v>
      </c>
      <c r="B641" t="s">
        <v>31</v>
      </c>
      <c r="C641" t="s">
        <v>30</v>
      </c>
      <c r="D641" s="9">
        <v>10</v>
      </c>
      <c r="E641" s="9">
        <v>5</v>
      </c>
      <c r="F641" s="9">
        <f>VLOOKUP(D641,'Tablas auxiliares'!$H$1:$Q$28,Calculadora!$J$2+1,FALSE)*IF(VLOOKUP($A641,'Tablas auxiliares'!$B$2:$C$6,2,FALSE)-Calculadora!$K$2=0,1,0)*IF($L$2=2,IFERROR(VLOOKUP(B641,'Tablas auxiliares'!$AB$2:$AH$27,7,FALSE),0),1)</f>
        <v>1</v>
      </c>
      <c r="G641" s="9">
        <f>VLOOKUP(E641,'Tablas auxiliares'!$H$1:$Q$28,Calculadora!$J$2+1,FALSE)*IF(VLOOKUP($A641,'Tablas auxiliares'!$B$2:$C$6,2,FALSE)-Calculadora!$K$2=0,1,0)*IF($L$2=2,IFERROR(VLOOKUP(B641,'Tablas auxiliares'!$AB$2:$AH$27,7,FALSE),0),1)</f>
        <v>6</v>
      </c>
      <c r="H641" s="9">
        <f t="shared" si="19"/>
        <v>7</v>
      </c>
    </row>
    <row r="642" spans="1:8" x14ac:dyDescent="0.25">
      <c r="A642" s="9">
        <v>2018</v>
      </c>
      <c r="B642" t="s">
        <v>31</v>
      </c>
      <c r="C642" t="s">
        <v>21</v>
      </c>
      <c r="D642" s="9">
        <v>20</v>
      </c>
      <c r="E642" s="9">
        <v>3</v>
      </c>
      <c r="F642" s="9">
        <f>VLOOKUP(D642,'Tablas auxiliares'!$H$1:$Q$28,Calculadora!$J$2+1,FALSE)*IF(VLOOKUP($A642,'Tablas auxiliares'!$B$2:$C$6,2,FALSE)-Calculadora!$K$2=0,1,0)*IF($L$2=2,IFERROR(VLOOKUP(B642,'Tablas auxiliares'!$AB$2:$AH$27,7,FALSE),0),1)</f>
        <v>0</v>
      </c>
      <c r="G642" s="9">
        <f>VLOOKUP(E642,'Tablas auxiliares'!$H$1:$Q$28,Calculadora!$J$2+1,FALSE)*IF(VLOOKUP($A642,'Tablas auxiliares'!$B$2:$C$6,2,FALSE)-Calculadora!$K$2=0,1,0)*IF($L$2=2,IFERROR(VLOOKUP(B642,'Tablas auxiliares'!$AB$2:$AH$27,7,FALSE),0),1)</f>
        <v>8</v>
      </c>
      <c r="H642" s="9">
        <f t="shared" si="19"/>
        <v>8</v>
      </c>
    </row>
    <row r="643" spans="1:8" x14ac:dyDescent="0.25">
      <c r="A643" s="9">
        <v>2018</v>
      </c>
      <c r="B643" t="s">
        <v>31</v>
      </c>
      <c r="C643" t="s">
        <v>67</v>
      </c>
      <c r="D643" s="9">
        <v>23</v>
      </c>
      <c r="E643" s="9">
        <v>2</v>
      </c>
      <c r="F643" s="9">
        <f>VLOOKUP(D643,'Tablas auxiliares'!$H$1:$Q$28,Calculadora!$J$2+1,FALSE)*IF(VLOOKUP($A643,'Tablas auxiliares'!$B$2:$C$6,2,FALSE)-Calculadora!$K$2=0,1,0)*IF($L$2=2,IFERROR(VLOOKUP(B643,'Tablas auxiliares'!$AB$2:$AH$27,7,FALSE),0),1)</f>
        <v>0</v>
      </c>
      <c r="G643" s="9">
        <f>VLOOKUP(E643,'Tablas auxiliares'!$H$1:$Q$28,Calculadora!$J$2+1,FALSE)*IF(VLOOKUP($A643,'Tablas auxiliares'!$B$2:$C$6,2,FALSE)-Calculadora!$K$2=0,1,0)*IF($L$2=2,IFERROR(VLOOKUP(B643,'Tablas auxiliares'!$AB$2:$AH$27,7,FALSE),0),1)</f>
        <v>10</v>
      </c>
      <c r="H643" s="9">
        <f t="shared" ref="H643:H706" si="20">IF($M$2=2,0,F643)+IF($M$2=3,0,G643)</f>
        <v>10</v>
      </c>
    </row>
    <row r="644" spans="1:8" x14ac:dyDescent="0.25">
      <c r="A644" s="9">
        <v>2018</v>
      </c>
      <c r="B644" t="s">
        <v>31</v>
      </c>
      <c r="C644" t="s">
        <v>16</v>
      </c>
      <c r="D644" s="9">
        <v>18</v>
      </c>
      <c r="E644" s="9">
        <v>1</v>
      </c>
      <c r="F644" s="9">
        <f>VLOOKUP(D644,'Tablas auxiliares'!$H$1:$Q$28,Calculadora!$J$2+1,FALSE)*IF(VLOOKUP($A644,'Tablas auxiliares'!$B$2:$C$6,2,FALSE)-Calculadora!$K$2=0,1,0)*IF($L$2=2,IFERROR(VLOOKUP(B644,'Tablas auxiliares'!$AB$2:$AH$27,7,FALSE),0),1)</f>
        <v>0</v>
      </c>
      <c r="G644" s="9">
        <f>VLOOKUP(E644,'Tablas auxiliares'!$H$1:$Q$28,Calculadora!$J$2+1,FALSE)*IF(VLOOKUP($A644,'Tablas auxiliares'!$B$2:$C$6,2,FALSE)-Calculadora!$K$2=0,1,0)*IF($L$2=2,IFERROR(VLOOKUP(B644,'Tablas auxiliares'!$AB$2:$AH$27,7,FALSE),0),1)</f>
        <v>12</v>
      </c>
      <c r="H644" s="9">
        <f t="shared" si="20"/>
        <v>12</v>
      </c>
    </row>
    <row r="645" spans="1:8" x14ac:dyDescent="0.25">
      <c r="A645" s="9">
        <v>2018</v>
      </c>
      <c r="B645" t="s">
        <v>31</v>
      </c>
      <c r="C645" t="s">
        <v>87</v>
      </c>
      <c r="D645" s="9">
        <v>19</v>
      </c>
      <c r="E645" s="9">
        <v>19</v>
      </c>
      <c r="F645" s="9">
        <f>VLOOKUP(D645,'Tablas auxiliares'!$H$1:$Q$28,Calculadora!$J$2+1,FALSE)*IF(VLOOKUP($A645,'Tablas auxiliares'!$B$2:$C$6,2,FALSE)-Calculadora!$K$2=0,1,0)*IF($L$2=2,IFERROR(VLOOKUP(B645,'Tablas auxiliares'!$AB$2:$AH$27,7,FALSE),0),1)</f>
        <v>0</v>
      </c>
      <c r="G645" s="9">
        <f>VLOOKUP(E645,'Tablas auxiliares'!$H$1:$Q$28,Calculadora!$J$2+1,FALSE)*IF(VLOOKUP($A645,'Tablas auxiliares'!$B$2:$C$6,2,FALSE)-Calculadora!$K$2=0,1,0)*IF($L$2=2,IFERROR(VLOOKUP(B645,'Tablas auxiliares'!$AB$2:$AH$27,7,FALSE),0),1)</f>
        <v>0</v>
      </c>
      <c r="H645" s="9">
        <f t="shared" si="20"/>
        <v>0</v>
      </c>
    </row>
    <row r="646" spans="1:8" x14ac:dyDescent="0.25">
      <c r="A646" s="9">
        <v>2018</v>
      </c>
      <c r="B646" t="s">
        <v>31</v>
      </c>
      <c r="C646" t="s">
        <v>28</v>
      </c>
      <c r="D646" s="9">
        <v>2</v>
      </c>
      <c r="E646" s="9">
        <v>6</v>
      </c>
      <c r="F646" s="9">
        <f>VLOOKUP(D646,'Tablas auxiliares'!$H$1:$Q$28,Calculadora!$J$2+1,FALSE)*IF(VLOOKUP($A646,'Tablas auxiliares'!$B$2:$C$6,2,FALSE)-Calculadora!$K$2=0,1,0)*IF($L$2=2,IFERROR(VLOOKUP(B646,'Tablas auxiliares'!$AB$2:$AH$27,7,FALSE),0),1)</f>
        <v>10</v>
      </c>
      <c r="G646" s="9">
        <f>VLOOKUP(E646,'Tablas auxiliares'!$H$1:$Q$28,Calculadora!$J$2+1,FALSE)*IF(VLOOKUP($A646,'Tablas auxiliares'!$B$2:$C$6,2,FALSE)-Calculadora!$K$2=0,1,0)*IF($L$2=2,IFERROR(VLOOKUP(B646,'Tablas auxiliares'!$AB$2:$AH$27,7,FALSE),0),1)</f>
        <v>5</v>
      </c>
      <c r="H646" s="9">
        <f t="shared" si="20"/>
        <v>15</v>
      </c>
    </row>
    <row r="647" spans="1:8" x14ac:dyDescent="0.25">
      <c r="A647" s="9">
        <v>2018</v>
      </c>
      <c r="B647" t="s">
        <v>31</v>
      </c>
      <c r="C647" t="s">
        <v>27</v>
      </c>
      <c r="D647" s="9">
        <v>6</v>
      </c>
      <c r="E647" s="9">
        <v>9</v>
      </c>
      <c r="F647" s="9">
        <f>VLOOKUP(D647,'Tablas auxiliares'!$H$1:$Q$28,Calculadora!$J$2+1,FALSE)*IF(VLOOKUP($A647,'Tablas auxiliares'!$B$2:$C$6,2,FALSE)-Calculadora!$K$2=0,1,0)*IF($L$2=2,IFERROR(VLOOKUP(B647,'Tablas auxiliares'!$AB$2:$AH$27,7,FALSE),0),1)</f>
        <v>5</v>
      </c>
      <c r="G647" s="9">
        <f>VLOOKUP(E647,'Tablas auxiliares'!$H$1:$Q$28,Calculadora!$J$2+1,FALSE)*IF(VLOOKUP($A647,'Tablas auxiliares'!$B$2:$C$6,2,FALSE)-Calculadora!$K$2=0,1,0)*IF($L$2=2,IFERROR(VLOOKUP(B647,'Tablas auxiliares'!$AB$2:$AH$27,7,FALSE),0),1)</f>
        <v>2</v>
      </c>
      <c r="H647" s="9">
        <f t="shared" si="20"/>
        <v>7</v>
      </c>
    </row>
    <row r="648" spans="1:8" x14ac:dyDescent="0.25">
      <c r="A648" s="9">
        <v>2018</v>
      </c>
      <c r="B648" t="s">
        <v>31</v>
      </c>
      <c r="C648" t="s">
        <v>24</v>
      </c>
      <c r="D648" s="9">
        <v>9</v>
      </c>
      <c r="E648" s="9">
        <v>14</v>
      </c>
      <c r="F648" s="9">
        <f>VLOOKUP(D648,'Tablas auxiliares'!$H$1:$Q$28,Calculadora!$J$2+1,FALSE)*IF(VLOOKUP($A648,'Tablas auxiliares'!$B$2:$C$6,2,FALSE)-Calculadora!$K$2=0,1,0)*IF($L$2=2,IFERROR(VLOOKUP(B648,'Tablas auxiliares'!$AB$2:$AH$27,7,FALSE),0),1)</f>
        <v>2</v>
      </c>
      <c r="G648" s="9">
        <f>VLOOKUP(E648,'Tablas auxiliares'!$H$1:$Q$28,Calculadora!$J$2+1,FALSE)*IF(VLOOKUP($A648,'Tablas auxiliares'!$B$2:$C$6,2,FALSE)-Calculadora!$K$2=0,1,0)*IF($L$2=2,IFERROR(VLOOKUP(B648,'Tablas auxiliares'!$AB$2:$AH$27,7,FALSE),0),1)</f>
        <v>0</v>
      </c>
      <c r="H648" s="9">
        <f t="shared" si="20"/>
        <v>2</v>
      </c>
    </row>
    <row r="649" spans="1:8" x14ac:dyDescent="0.25">
      <c r="A649" s="9">
        <v>2018</v>
      </c>
      <c r="B649" t="s">
        <v>31</v>
      </c>
      <c r="C649" t="s">
        <v>88</v>
      </c>
      <c r="D649" s="9">
        <v>7</v>
      </c>
      <c r="E649" s="9">
        <v>15</v>
      </c>
      <c r="F649" s="9">
        <f>VLOOKUP(D649,'Tablas auxiliares'!$H$1:$Q$28,Calculadora!$J$2+1,FALSE)*IF(VLOOKUP($A649,'Tablas auxiliares'!$B$2:$C$6,2,FALSE)-Calculadora!$K$2=0,1,0)*IF($L$2=2,IFERROR(VLOOKUP(B649,'Tablas auxiliares'!$AB$2:$AH$27,7,FALSE),0),1)</f>
        <v>4</v>
      </c>
      <c r="G649" s="9">
        <f>VLOOKUP(E649,'Tablas auxiliares'!$H$1:$Q$28,Calculadora!$J$2+1,FALSE)*IF(VLOOKUP($A649,'Tablas auxiliares'!$B$2:$C$6,2,FALSE)-Calculadora!$K$2=0,1,0)*IF($L$2=2,IFERROR(VLOOKUP(B649,'Tablas auxiliares'!$AB$2:$AH$27,7,FALSE),0),1)</f>
        <v>0</v>
      </c>
      <c r="H649" s="9">
        <f t="shared" si="20"/>
        <v>4</v>
      </c>
    </row>
    <row r="650" spans="1:8" x14ac:dyDescent="0.25">
      <c r="A650" s="9">
        <v>2018</v>
      </c>
      <c r="B650" t="s">
        <v>31</v>
      </c>
      <c r="C650" t="s">
        <v>7</v>
      </c>
      <c r="D650" s="9">
        <v>5</v>
      </c>
      <c r="E650" s="9">
        <v>10</v>
      </c>
      <c r="F650" s="9">
        <f>VLOOKUP(D650,'Tablas auxiliares'!$H$1:$Q$28,Calculadora!$J$2+1,FALSE)*IF(VLOOKUP($A650,'Tablas auxiliares'!$B$2:$C$6,2,FALSE)-Calculadora!$K$2=0,1,0)*IF($L$2=2,IFERROR(VLOOKUP(B650,'Tablas auxiliares'!$AB$2:$AH$27,7,FALSE),0),1)</f>
        <v>6</v>
      </c>
      <c r="G650" s="9">
        <f>VLOOKUP(E650,'Tablas auxiliares'!$H$1:$Q$28,Calculadora!$J$2+1,FALSE)*IF(VLOOKUP($A650,'Tablas auxiliares'!$B$2:$C$6,2,FALSE)-Calculadora!$K$2=0,1,0)*IF($L$2=2,IFERROR(VLOOKUP(B650,'Tablas auxiliares'!$AB$2:$AH$27,7,FALSE),0),1)</f>
        <v>1</v>
      </c>
      <c r="H650" s="9">
        <f t="shared" si="20"/>
        <v>7</v>
      </c>
    </row>
    <row r="651" spans="1:8" x14ac:dyDescent="0.25">
      <c r="A651" s="9">
        <v>2018</v>
      </c>
      <c r="B651" t="s">
        <v>31</v>
      </c>
      <c r="C651" t="s">
        <v>25</v>
      </c>
      <c r="D651" s="9">
        <v>21</v>
      </c>
      <c r="E651" s="9">
        <v>4</v>
      </c>
      <c r="F651" s="9">
        <f>VLOOKUP(D651,'Tablas auxiliares'!$H$1:$Q$28,Calculadora!$J$2+1,FALSE)*IF(VLOOKUP($A651,'Tablas auxiliares'!$B$2:$C$6,2,FALSE)-Calculadora!$K$2=0,1,0)*IF($L$2=2,IFERROR(VLOOKUP(B651,'Tablas auxiliares'!$AB$2:$AH$27,7,FALSE),0),1)</f>
        <v>0</v>
      </c>
      <c r="G651" s="9">
        <f>VLOOKUP(E651,'Tablas auxiliares'!$H$1:$Q$28,Calculadora!$J$2+1,FALSE)*IF(VLOOKUP($A651,'Tablas auxiliares'!$B$2:$C$6,2,FALSE)-Calculadora!$K$2=0,1,0)*IF($L$2=2,IFERROR(VLOOKUP(B651,'Tablas auxiliares'!$AB$2:$AH$27,7,FALSE),0),1)</f>
        <v>7</v>
      </c>
      <c r="H651" s="9">
        <f t="shared" si="20"/>
        <v>7</v>
      </c>
    </row>
    <row r="652" spans="1:8" x14ac:dyDescent="0.25">
      <c r="A652" s="9">
        <v>2018</v>
      </c>
      <c r="B652" t="s">
        <v>31</v>
      </c>
      <c r="C652" t="s">
        <v>66</v>
      </c>
      <c r="D652" s="9">
        <v>25</v>
      </c>
      <c r="E652" s="9">
        <v>16</v>
      </c>
      <c r="F652" s="9">
        <f>VLOOKUP(D652,'Tablas auxiliares'!$H$1:$Q$28,Calculadora!$J$2+1,FALSE)*IF(VLOOKUP($A652,'Tablas auxiliares'!$B$2:$C$6,2,FALSE)-Calculadora!$K$2=0,1,0)*IF($L$2=2,IFERROR(VLOOKUP(B652,'Tablas auxiliares'!$AB$2:$AH$27,7,FALSE),0),1)</f>
        <v>0</v>
      </c>
      <c r="G652" s="9">
        <f>VLOOKUP(E652,'Tablas auxiliares'!$H$1:$Q$28,Calculadora!$J$2+1,FALSE)*IF(VLOOKUP($A652,'Tablas auxiliares'!$B$2:$C$6,2,FALSE)-Calculadora!$K$2=0,1,0)*IF($L$2=2,IFERROR(VLOOKUP(B652,'Tablas auxiliares'!$AB$2:$AH$27,7,FALSE),0),1)</f>
        <v>0</v>
      </c>
      <c r="H652" s="9">
        <f t="shared" si="20"/>
        <v>0</v>
      </c>
    </row>
    <row r="653" spans="1:8" x14ac:dyDescent="0.25">
      <c r="A653" s="9">
        <v>2018</v>
      </c>
      <c r="B653" t="s">
        <v>31</v>
      </c>
      <c r="C653" t="s">
        <v>69</v>
      </c>
      <c r="D653" s="9">
        <v>16</v>
      </c>
      <c r="E653" s="9">
        <v>18</v>
      </c>
      <c r="F653" s="9">
        <f>VLOOKUP(D653,'Tablas auxiliares'!$H$1:$Q$28,Calculadora!$J$2+1,FALSE)*IF(VLOOKUP($A653,'Tablas auxiliares'!$B$2:$C$6,2,FALSE)-Calculadora!$K$2=0,1,0)*IF($L$2=2,IFERROR(VLOOKUP(B653,'Tablas auxiliares'!$AB$2:$AH$27,7,FALSE),0),1)</f>
        <v>0</v>
      </c>
      <c r="G653" s="9">
        <f>VLOOKUP(E653,'Tablas auxiliares'!$H$1:$Q$28,Calculadora!$J$2+1,FALSE)*IF(VLOOKUP($A653,'Tablas auxiliares'!$B$2:$C$6,2,FALSE)-Calculadora!$K$2=0,1,0)*IF($L$2=2,IFERROR(VLOOKUP(B653,'Tablas auxiliares'!$AB$2:$AH$27,7,FALSE),0),1)</f>
        <v>0</v>
      </c>
      <c r="H653" s="9">
        <f t="shared" si="20"/>
        <v>0</v>
      </c>
    </row>
    <row r="654" spans="1:8" x14ac:dyDescent="0.25">
      <c r="A654" s="9">
        <v>2018</v>
      </c>
      <c r="B654" t="s">
        <v>31</v>
      </c>
      <c r="C654" t="s">
        <v>61</v>
      </c>
      <c r="D654" s="9">
        <v>4</v>
      </c>
      <c r="E654" s="9">
        <v>21</v>
      </c>
      <c r="F654" s="9">
        <f>VLOOKUP(D654,'Tablas auxiliares'!$H$1:$Q$28,Calculadora!$J$2+1,FALSE)*IF(VLOOKUP($A654,'Tablas auxiliares'!$B$2:$C$6,2,FALSE)-Calculadora!$K$2=0,1,0)*IF($L$2=2,IFERROR(VLOOKUP(B654,'Tablas auxiliares'!$AB$2:$AH$27,7,FALSE),0),1)</f>
        <v>7</v>
      </c>
      <c r="G654" s="9">
        <f>VLOOKUP(E654,'Tablas auxiliares'!$H$1:$Q$28,Calculadora!$J$2+1,FALSE)*IF(VLOOKUP($A654,'Tablas auxiliares'!$B$2:$C$6,2,FALSE)-Calculadora!$K$2=0,1,0)*IF($L$2=2,IFERROR(VLOOKUP(B654,'Tablas auxiliares'!$AB$2:$AH$27,7,FALSE),0),1)</f>
        <v>0</v>
      </c>
      <c r="H654" s="9">
        <f t="shared" si="20"/>
        <v>7</v>
      </c>
    </row>
    <row r="655" spans="1:8" x14ac:dyDescent="0.25">
      <c r="A655" s="9">
        <v>2018</v>
      </c>
      <c r="B655" t="s">
        <v>31</v>
      </c>
      <c r="C655" t="s">
        <v>10</v>
      </c>
      <c r="D655" s="9">
        <v>24</v>
      </c>
      <c r="E655" s="9">
        <v>25</v>
      </c>
      <c r="F655" s="9">
        <f>VLOOKUP(D655,'Tablas auxiliares'!$H$1:$Q$28,Calculadora!$J$2+1,FALSE)*IF(VLOOKUP($A655,'Tablas auxiliares'!$B$2:$C$6,2,FALSE)-Calculadora!$K$2=0,1,0)*IF($L$2=2,IFERROR(VLOOKUP(B655,'Tablas auxiliares'!$AB$2:$AH$27,7,FALSE),0),1)</f>
        <v>0</v>
      </c>
      <c r="G655" s="9">
        <f>VLOOKUP(E655,'Tablas auxiliares'!$H$1:$Q$28,Calculadora!$J$2+1,FALSE)*IF(VLOOKUP($A655,'Tablas auxiliares'!$B$2:$C$6,2,FALSE)-Calculadora!$K$2=0,1,0)*IF($L$2=2,IFERROR(VLOOKUP(B655,'Tablas auxiliares'!$AB$2:$AH$27,7,FALSE),0),1)</f>
        <v>0</v>
      </c>
      <c r="H655" s="9">
        <f t="shared" si="20"/>
        <v>0</v>
      </c>
    </row>
    <row r="656" spans="1:8" x14ac:dyDescent="0.25">
      <c r="A656" s="9">
        <v>2018</v>
      </c>
      <c r="B656" t="s">
        <v>31</v>
      </c>
      <c r="C656" t="s">
        <v>89</v>
      </c>
      <c r="D656" s="9">
        <v>12</v>
      </c>
      <c r="E656" s="9">
        <v>22</v>
      </c>
      <c r="F656" s="9">
        <f>VLOOKUP(D656,'Tablas auxiliares'!$H$1:$Q$28,Calculadora!$J$2+1,FALSE)*IF(VLOOKUP($A656,'Tablas auxiliares'!$B$2:$C$6,2,FALSE)-Calculadora!$K$2=0,1,0)*IF($L$2=2,IFERROR(VLOOKUP(B656,'Tablas auxiliares'!$AB$2:$AH$27,7,FALSE),0),1)</f>
        <v>0</v>
      </c>
      <c r="G656" s="9">
        <f>VLOOKUP(E656,'Tablas auxiliares'!$H$1:$Q$28,Calculadora!$J$2+1,FALSE)*IF(VLOOKUP($A656,'Tablas auxiliares'!$B$2:$C$6,2,FALSE)-Calculadora!$K$2=0,1,0)*IF($L$2=2,IFERROR(VLOOKUP(B656,'Tablas auxiliares'!$AB$2:$AH$27,7,FALSE),0),1)</f>
        <v>0</v>
      </c>
      <c r="H656" s="9">
        <f t="shared" si="20"/>
        <v>0</v>
      </c>
    </row>
    <row r="657" spans="1:8" x14ac:dyDescent="0.25">
      <c r="A657" s="9">
        <v>2018</v>
      </c>
      <c r="B657" t="s">
        <v>31</v>
      </c>
      <c r="C657" t="s">
        <v>34</v>
      </c>
      <c r="D657" s="9">
        <v>13</v>
      </c>
      <c r="E657" s="9">
        <v>24</v>
      </c>
      <c r="F657" s="9">
        <f>VLOOKUP(D657,'Tablas auxiliares'!$H$1:$Q$28,Calculadora!$J$2+1,FALSE)*IF(VLOOKUP($A657,'Tablas auxiliares'!$B$2:$C$6,2,FALSE)-Calculadora!$K$2=0,1,0)*IF($L$2=2,IFERROR(VLOOKUP(B657,'Tablas auxiliares'!$AB$2:$AH$27,7,FALSE),0),1)</f>
        <v>0</v>
      </c>
      <c r="G657" s="9">
        <f>VLOOKUP(E657,'Tablas auxiliares'!$H$1:$Q$28,Calculadora!$J$2+1,FALSE)*IF(VLOOKUP($A657,'Tablas auxiliares'!$B$2:$C$6,2,FALSE)-Calculadora!$K$2=0,1,0)*IF($L$2=2,IFERROR(VLOOKUP(B657,'Tablas auxiliares'!$AB$2:$AH$27,7,FALSE),0),1)</f>
        <v>0</v>
      </c>
      <c r="H657" s="9">
        <f t="shared" si="20"/>
        <v>0</v>
      </c>
    </row>
    <row r="658" spans="1:8" x14ac:dyDescent="0.25">
      <c r="A658" s="9">
        <v>2018</v>
      </c>
      <c r="B658" t="s">
        <v>31</v>
      </c>
      <c r="C658" t="s">
        <v>26</v>
      </c>
      <c r="D658" s="9">
        <v>3</v>
      </c>
      <c r="E658" s="9">
        <v>7</v>
      </c>
      <c r="F658" s="9">
        <f>VLOOKUP(D658,'Tablas auxiliares'!$H$1:$Q$28,Calculadora!$J$2+1,FALSE)*IF(VLOOKUP($A658,'Tablas auxiliares'!$B$2:$C$6,2,FALSE)-Calculadora!$K$2=0,1,0)*IF($L$2=2,IFERROR(VLOOKUP(B658,'Tablas auxiliares'!$AB$2:$AH$27,7,FALSE),0),1)</f>
        <v>8</v>
      </c>
      <c r="G658" s="9">
        <f>VLOOKUP(E658,'Tablas auxiliares'!$H$1:$Q$28,Calculadora!$J$2+1,FALSE)*IF(VLOOKUP($A658,'Tablas auxiliares'!$B$2:$C$6,2,FALSE)-Calculadora!$K$2=0,1,0)*IF($L$2=2,IFERROR(VLOOKUP(B658,'Tablas auxiliares'!$AB$2:$AH$27,7,FALSE),0),1)</f>
        <v>4</v>
      </c>
      <c r="H658" s="9">
        <f t="shared" si="20"/>
        <v>12</v>
      </c>
    </row>
    <row r="659" spans="1:8" x14ac:dyDescent="0.25">
      <c r="A659" s="9">
        <v>2018</v>
      </c>
      <c r="B659" t="s">
        <v>31</v>
      </c>
      <c r="C659" t="s">
        <v>22</v>
      </c>
      <c r="D659" s="9">
        <v>8</v>
      </c>
      <c r="E659" s="9">
        <v>13</v>
      </c>
      <c r="F659" s="9">
        <f>VLOOKUP(D659,'Tablas auxiliares'!$H$1:$Q$28,Calculadora!$J$2+1,FALSE)*IF(VLOOKUP($A659,'Tablas auxiliares'!$B$2:$C$6,2,FALSE)-Calculadora!$K$2=0,1,0)*IF($L$2=2,IFERROR(VLOOKUP(B659,'Tablas auxiliares'!$AB$2:$AH$27,7,FALSE),0),1)</f>
        <v>3</v>
      </c>
      <c r="G659" s="9">
        <f>VLOOKUP(E659,'Tablas auxiliares'!$H$1:$Q$28,Calculadora!$J$2+1,FALSE)*IF(VLOOKUP($A659,'Tablas auxiliares'!$B$2:$C$6,2,FALSE)-Calculadora!$K$2=0,1,0)*IF($L$2=2,IFERROR(VLOOKUP(B659,'Tablas auxiliares'!$AB$2:$AH$27,7,FALSE),0),1)</f>
        <v>0</v>
      </c>
      <c r="H659" s="9">
        <f t="shared" si="20"/>
        <v>3</v>
      </c>
    </row>
    <row r="660" spans="1:8" x14ac:dyDescent="0.25">
      <c r="A660" s="9">
        <v>2018</v>
      </c>
      <c r="B660" t="s">
        <v>31</v>
      </c>
      <c r="C660" t="s">
        <v>36</v>
      </c>
      <c r="D660" s="9">
        <v>22</v>
      </c>
      <c r="E660" s="9">
        <v>12</v>
      </c>
      <c r="F660" s="9">
        <f>VLOOKUP(D660,'Tablas auxiliares'!$H$1:$Q$28,Calculadora!$J$2+1,FALSE)*IF(VLOOKUP($A660,'Tablas auxiliares'!$B$2:$C$6,2,FALSE)-Calculadora!$K$2=0,1,0)*IF($L$2=2,IFERROR(VLOOKUP(B660,'Tablas auxiliares'!$AB$2:$AH$27,7,FALSE),0),1)</f>
        <v>0</v>
      </c>
      <c r="G660" s="9">
        <f>VLOOKUP(E660,'Tablas auxiliares'!$H$1:$Q$28,Calculadora!$J$2+1,FALSE)*IF(VLOOKUP($A660,'Tablas auxiliares'!$B$2:$C$6,2,FALSE)-Calculadora!$K$2=0,1,0)*IF($L$2=2,IFERROR(VLOOKUP(B660,'Tablas auxiliares'!$AB$2:$AH$27,7,FALSE),0),1)</f>
        <v>0</v>
      </c>
      <c r="H660" s="9">
        <f t="shared" si="20"/>
        <v>0</v>
      </c>
    </row>
    <row r="661" spans="1:8" x14ac:dyDescent="0.25">
      <c r="A661" s="9">
        <v>2018</v>
      </c>
      <c r="B661" t="s">
        <v>31</v>
      </c>
      <c r="C661" t="s">
        <v>37</v>
      </c>
      <c r="D661" s="9">
        <v>15</v>
      </c>
      <c r="E661" s="9">
        <v>20</v>
      </c>
      <c r="F661" s="9">
        <f>VLOOKUP(D661,'Tablas auxiliares'!$H$1:$Q$28,Calculadora!$J$2+1,FALSE)*IF(VLOOKUP($A661,'Tablas auxiliares'!$B$2:$C$6,2,FALSE)-Calculadora!$K$2=0,1,0)*IF($L$2=2,IFERROR(VLOOKUP(B661,'Tablas auxiliares'!$AB$2:$AH$27,7,FALSE),0),1)</f>
        <v>0</v>
      </c>
      <c r="G661" s="9">
        <f>VLOOKUP(E661,'Tablas auxiliares'!$H$1:$Q$28,Calculadora!$J$2+1,FALSE)*IF(VLOOKUP($A661,'Tablas auxiliares'!$B$2:$C$6,2,FALSE)-Calculadora!$K$2=0,1,0)*IF($L$2=2,IFERROR(VLOOKUP(B661,'Tablas auxiliares'!$AB$2:$AH$27,7,FALSE),0),1)</f>
        <v>0</v>
      </c>
      <c r="H661" s="9">
        <f t="shared" si="20"/>
        <v>0</v>
      </c>
    </row>
    <row r="662" spans="1:8" x14ac:dyDescent="0.25">
      <c r="A662" s="9">
        <v>2018</v>
      </c>
      <c r="B662" t="s">
        <v>11</v>
      </c>
      <c r="C662" t="s">
        <v>6</v>
      </c>
      <c r="D662" s="9">
        <v>11</v>
      </c>
      <c r="E662" s="9">
        <v>18</v>
      </c>
      <c r="F662" s="9">
        <f>VLOOKUP(D662,'Tablas auxiliares'!$H$1:$Q$28,Calculadora!$J$2+1,FALSE)*IF(VLOOKUP($A662,'Tablas auxiliares'!$B$2:$C$6,2,FALSE)-Calculadora!$K$2=0,1,0)*IF($L$2=2,IFERROR(VLOOKUP(B662,'Tablas auxiliares'!$AB$2:$AH$27,7,FALSE),0),1)</f>
        <v>0</v>
      </c>
      <c r="G662" s="9">
        <f>VLOOKUP(E662,'Tablas auxiliares'!$H$1:$Q$28,Calculadora!$J$2+1,FALSE)*IF(VLOOKUP($A662,'Tablas auxiliares'!$B$2:$C$6,2,FALSE)-Calculadora!$K$2=0,1,0)*IF($L$2=2,IFERROR(VLOOKUP(B662,'Tablas auxiliares'!$AB$2:$AH$27,7,FALSE),0),1)</f>
        <v>0</v>
      </c>
      <c r="H662" s="9">
        <f t="shared" si="20"/>
        <v>0</v>
      </c>
    </row>
    <row r="663" spans="1:8" x14ac:dyDescent="0.25">
      <c r="A663" s="9">
        <v>2018</v>
      </c>
      <c r="B663" t="s">
        <v>11</v>
      </c>
      <c r="C663" t="s">
        <v>9</v>
      </c>
      <c r="D663" s="9">
        <v>8</v>
      </c>
      <c r="E663" s="9">
        <v>5</v>
      </c>
      <c r="F663" s="9">
        <f>VLOOKUP(D663,'Tablas auxiliares'!$H$1:$Q$28,Calculadora!$J$2+1,FALSE)*IF(VLOOKUP($A663,'Tablas auxiliares'!$B$2:$C$6,2,FALSE)-Calculadora!$K$2=0,1,0)*IF($L$2=2,IFERROR(VLOOKUP(B663,'Tablas auxiliares'!$AB$2:$AH$27,7,FALSE),0),1)</f>
        <v>3</v>
      </c>
      <c r="G663" s="9">
        <f>VLOOKUP(E663,'Tablas auxiliares'!$H$1:$Q$28,Calculadora!$J$2+1,FALSE)*IF(VLOOKUP($A663,'Tablas auxiliares'!$B$2:$C$6,2,FALSE)-Calculadora!$K$2=0,1,0)*IF($L$2=2,IFERROR(VLOOKUP(B663,'Tablas auxiliares'!$AB$2:$AH$27,7,FALSE),0),1)</f>
        <v>6</v>
      </c>
      <c r="H663" s="9">
        <f t="shared" si="20"/>
        <v>9</v>
      </c>
    </row>
    <row r="664" spans="1:8" x14ac:dyDescent="0.25">
      <c r="A664" s="9">
        <v>2018</v>
      </c>
      <c r="B664" t="s">
        <v>11</v>
      </c>
      <c r="C664" t="s">
        <v>13</v>
      </c>
      <c r="D664" s="9">
        <v>10</v>
      </c>
      <c r="E664" s="9">
        <v>15</v>
      </c>
      <c r="F664" s="9">
        <f>VLOOKUP(D664,'Tablas auxiliares'!$H$1:$Q$28,Calculadora!$J$2+1,FALSE)*IF(VLOOKUP($A664,'Tablas auxiliares'!$B$2:$C$6,2,FALSE)-Calculadora!$K$2=0,1,0)*IF($L$2=2,IFERROR(VLOOKUP(B664,'Tablas auxiliares'!$AB$2:$AH$27,7,FALSE),0),1)</f>
        <v>1</v>
      </c>
      <c r="G664" s="9">
        <f>VLOOKUP(E664,'Tablas auxiliares'!$H$1:$Q$28,Calculadora!$J$2+1,FALSE)*IF(VLOOKUP($A664,'Tablas auxiliares'!$B$2:$C$6,2,FALSE)-Calculadora!$K$2=0,1,0)*IF($L$2=2,IFERROR(VLOOKUP(B664,'Tablas auxiliares'!$AB$2:$AH$27,7,FALSE),0),1)</f>
        <v>0</v>
      </c>
      <c r="H664" s="9">
        <f t="shared" si="20"/>
        <v>1</v>
      </c>
    </row>
    <row r="665" spans="1:8" x14ac:dyDescent="0.25">
      <c r="A665" s="9">
        <v>2018</v>
      </c>
      <c r="B665" t="s">
        <v>11</v>
      </c>
      <c r="C665" t="s">
        <v>8</v>
      </c>
      <c r="D665" s="9">
        <v>9</v>
      </c>
      <c r="E665" s="9">
        <v>4</v>
      </c>
      <c r="F665" s="9">
        <f>VLOOKUP(D665,'Tablas auxiliares'!$H$1:$Q$28,Calculadora!$J$2+1,FALSE)*IF(VLOOKUP($A665,'Tablas auxiliares'!$B$2:$C$6,2,FALSE)-Calculadora!$K$2=0,1,0)*IF($L$2=2,IFERROR(VLOOKUP(B665,'Tablas auxiliares'!$AB$2:$AH$27,7,FALSE),0),1)</f>
        <v>2</v>
      </c>
      <c r="G665" s="9">
        <f>VLOOKUP(E665,'Tablas auxiliares'!$H$1:$Q$28,Calculadora!$J$2+1,FALSE)*IF(VLOOKUP($A665,'Tablas auxiliares'!$B$2:$C$6,2,FALSE)-Calculadora!$K$2=0,1,0)*IF($L$2=2,IFERROR(VLOOKUP(B665,'Tablas auxiliares'!$AB$2:$AH$27,7,FALSE),0),1)</f>
        <v>7</v>
      </c>
      <c r="H665" s="9">
        <f t="shared" si="20"/>
        <v>9</v>
      </c>
    </row>
    <row r="666" spans="1:8" x14ac:dyDescent="0.25">
      <c r="A666" s="9">
        <v>2018</v>
      </c>
      <c r="B666" t="s">
        <v>11</v>
      </c>
      <c r="C666" t="s">
        <v>30</v>
      </c>
      <c r="D666" s="9">
        <v>1</v>
      </c>
      <c r="E666" s="9">
        <v>2</v>
      </c>
      <c r="F666" s="9">
        <f>VLOOKUP(D666,'Tablas auxiliares'!$H$1:$Q$28,Calculadora!$J$2+1,FALSE)*IF(VLOOKUP($A666,'Tablas auxiliares'!$B$2:$C$6,2,FALSE)-Calculadora!$K$2=0,1,0)*IF($L$2=2,IFERROR(VLOOKUP(B666,'Tablas auxiliares'!$AB$2:$AH$27,7,FALSE),0),1)</f>
        <v>12</v>
      </c>
      <c r="G666" s="9">
        <f>VLOOKUP(E666,'Tablas auxiliares'!$H$1:$Q$28,Calculadora!$J$2+1,FALSE)*IF(VLOOKUP($A666,'Tablas auxiliares'!$B$2:$C$6,2,FALSE)-Calculadora!$K$2=0,1,0)*IF($L$2=2,IFERROR(VLOOKUP(B666,'Tablas auxiliares'!$AB$2:$AH$27,7,FALSE),0),1)</f>
        <v>10</v>
      </c>
      <c r="H666" s="9">
        <f t="shared" si="20"/>
        <v>22</v>
      </c>
    </row>
    <row r="667" spans="1:8" x14ac:dyDescent="0.25">
      <c r="A667" s="9">
        <v>2018</v>
      </c>
      <c r="B667" t="s">
        <v>11</v>
      </c>
      <c r="C667" t="s">
        <v>21</v>
      </c>
      <c r="D667" s="9">
        <v>6</v>
      </c>
      <c r="E667" s="9">
        <v>8</v>
      </c>
      <c r="F667" s="9">
        <f>VLOOKUP(D667,'Tablas auxiliares'!$H$1:$Q$28,Calculadora!$J$2+1,FALSE)*IF(VLOOKUP($A667,'Tablas auxiliares'!$B$2:$C$6,2,FALSE)-Calculadora!$K$2=0,1,0)*IF($L$2=2,IFERROR(VLOOKUP(B667,'Tablas auxiliares'!$AB$2:$AH$27,7,FALSE),0),1)</f>
        <v>5</v>
      </c>
      <c r="G667" s="9">
        <f>VLOOKUP(E667,'Tablas auxiliares'!$H$1:$Q$28,Calculadora!$J$2+1,FALSE)*IF(VLOOKUP($A667,'Tablas auxiliares'!$B$2:$C$6,2,FALSE)-Calculadora!$K$2=0,1,0)*IF($L$2=2,IFERROR(VLOOKUP(B667,'Tablas auxiliares'!$AB$2:$AH$27,7,FALSE),0),1)</f>
        <v>3</v>
      </c>
      <c r="H667" s="9">
        <f t="shared" si="20"/>
        <v>8</v>
      </c>
    </row>
    <row r="668" spans="1:8" x14ac:dyDescent="0.25">
      <c r="A668" s="9">
        <v>2018</v>
      </c>
      <c r="B668" t="s">
        <v>11</v>
      </c>
      <c r="C668" t="s">
        <v>67</v>
      </c>
      <c r="D668" s="9">
        <v>15</v>
      </c>
      <c r="E668" s="9">
        <v>9</v>
      </c>
      <c r="F668" s="9">
        <f>VLOOKUP(D668,'Tablas auxiliares'!$H$1:$Q$28,Calculadora!$J$2+1,FALSE)*IF(VLOOKUP($A668,'Tablas auxiliares'!$B$2:$C$6,2,FALSE)-Calculadora!$K$2=0,1,0)*IF($L$2=2,IFERROR(VLOOKUP(B668,'Tablas auxiliares'!$AB$2:$AH$27,7,FALSE),0),1)</f>
        <v>0</v>
      </c>
      <c r="G668" s="9">
        <f>VLOOKUP(E668,'Tablas auxiliares'!$H$1:$Q$28,Calculadora!$J$2+1,FALSE)*IF(VLOOKUP($A668,'Tablas auxiliares'!$B$2:$C$6,2,FALSE)-Calculadora!$K$2=0,1,0)*IF($L$2=2,IFERROR(VLOOKUP(B668,'Tablas auxiliares'!$AB$2:$AH$27,7,FALSE),0),1)</f>
        <v>2</v>
      </c>
      <c r="H668" s="9">
        <f t="shared" si="20"/>
        <v>2</v>
      </c>
    </row>
    <row r="669" spans="1:8" x14ac:dyDescent="0.25">
      <c r="A669" s="9">
        <v>2018</v>
      </c>
      <c r="B669" t="s">
        <v>11</v>
      </c>
      <c r="C669" t="s">
        <v>16</v>
      </c>
      <c r="D669" s="9">
        <v>22</v>
      </c>
      <c r="E669" s="9">
        <v>14</v>
      </c>
      <c r="F669" s="9">
        <f>VLOOKUP(D669,'Tablas auxiliares'!$H$1:$Q$28,Calculadora!$J$2+1,FALSE)*IF(VLOOKUP($A669,'Tablas auxiliares'!$B$2:$C$6,2,FALSE)-Calculadora!$K$2=0,1,0)*IF($L$2=2,IFERROR(VLOOKUP(B669,'Tablas auxiliares'!$AB$2:$AH$27,7,FALSE),0),1)</f>
        <v>0</v>
      </c>
      <c r="G669" s="9">
        <f>VLOOKUP(E669,'Tablas auxiliares'!$H$1:$Q$28,Calculadora!$J$2+1,FALSE)*IF(VLOOKUP($A669,'Tablas auxiliares'!$B$2:$C$6,2,FALSE)-Calculadora!$K$2=0,1,0)*IF($L$2=2,IFERROR(VLOOKUP(B669,'Tablas auxiliares'!$AB$2:$AH$27,7,FALSE),0),1)</f>
        <v>0</v>
      </c>
      <c r="H669" s="9">
        <f t="shared" si="20"/>
        <v>0</v>
      </c>
    </row>
    <row r="670" spans="1:8" x14ac:dyDescent="0.25">
      <c r="A670" s="9">
        <v>2018</v>
      </c>
      <c r="B670" t="s">
        <v>11</v>
      </c>
      <c r="C670" t="s">
        <v>87</v>
      </c>
      <c r="D670" s="9">
        <v>18</v>
      </c>
      <c r="E670" s="9">
        <v>16</v>
      </c>
      <c r="F670" s="9">
        <f>VLOOKUP(D670,'Tablas auxiliares'!$H$1:$Q$28,Calculadora!$J$2+1,FALSE)*IF(VLOOKUP($A670,'Tablas auxiliares'!$B$2:$C$6,2,FALSE)-Calculadora!$K$2=0,1,0)*IF($L$2=2,IFERROR(VLOOKUP(B670,'Tablas auxiliares'!$AB$2:$AH$27,7,FALSE),0),1)</f>
        <v>0</v>
      </c>
      <c r="G670" s="9">
        <f>VLOOKUP(E670,'Tablas auxiliares'!$H$1:$Q$28,Calculadora!$J$2+1,FALSE)*IF(VLOOKUP($A670,'Tablas auxiliares'!$B$2:$C$6,2,FALSE)-Calculadora!$K$2=0,1,0)*IF($L$2=2,IFERROR(VLOOKUP(B670,'Tablas auxiliares'!$AB$2:$AH$27,7,FALSE),0),1)</f>
        <v>0</v>
      </c>
      <c r="H670" s="9">
        <f t="shared" si="20"/>
        <v>0</v>
      </c>
    </row>
    <row r="671" spans="1:8" x14ac:dyDescent="0.25">
      <c r="A671" s="9">
        <v>2018</v>
      </c>
      <c r="B671" t="s">
        <v>11</v>
      </c>
      <c r="C671" t="s">
        <v>28</v>
      </c>
      <c r="D671" s="9">
        <v>3</v>
      </c>
      <c r="E671" s="9">
        <v>13</v>
      </c>
      <c r="F671" s="9">
        <f>VLOOKUP(D671,'Tablas auxiliares'!$H$1:$Q$28,Calculadora!$J$2+1,FALSE)*IF(VLOOKUP($A671,'Tablas auxiliares'!$B$2:$C$6,2,FALSE)-Calculadora!$K$2=0,1,0)*IF($L$2=2,IFERROR(VLOOKUP(B671,'Tablas auxiliares'!$AB$2:$AH$27,7,FALSE),0),1)</f>
        <v>8</v>
      </c>
      <c r="G671" s="9">
        <f>VLOOKUP(E671,'Tablas auxiliares'!$H$1:$Q$28,Calculadora!$J$2+1,FALSE)*IF(VLOOKUP($A671,'Tablas auxiliares'!$B$2:$C$6,2,FALSE)-Calculadora!$K$2=0,1,0)*IF($L$2=2,IFERROR(VLOOKUP(B671,'Tablas auxiliares'!$AB$2:$AH$27,7,FALSE),0),1)</f>
        <v>0</v>
      </c>
      <c r="H671" s="9">
        <f t="shared" si="20"/>
        <v>8</v>
      </c>
    </row>
    <row r="672" spans="1:8" x14ac:dyDescent="0.25">
      <c r="A672" s="9">
        <v>2018</v>
      </c>
      <c r="B672" t="s">
        <v>11</v>
      </c>
      <c r="C672" t="s">
        <v>27</v>
      </c>
      <c r="D672" s="9">
        <v>12</v>
      </c>
      <c r="E672" s="9">
        <v>7</v>
      </c>
      <c r="F672" s="9">
        <f>VLOOKUP(D672,'Tablas auxiliares'!$H$1:$Q$28,Calculadora!$J$2+1,FALSE)*IF(VLOOKUP($A672,'Tablas auxiliares'!$B$2:$C$6,2,FALSE)-Calculadora!$K$2=0,1,0)*IF($L$2=2,IFERROR(VLOOKUP(B672,'Tablas auxiliares'!$AB$2:$AH$27,7,FALSE),0),1)</f>
        <v>0</v>
      </c>
      <c r="G672" s="9">
        <f>VLOOKUP(E672,'Tablas auxiliares'!$H$1:$Q$28,Calculadora!$J$2+1,FALSE)*IF(VLOOKUP($A672,'Tablas auxiliares'!$B$2:$C$6,2,FALSE)-Calculadora!$K$2=0,1,0)*IF($L$2=2,IFERROR(VLOOKUP(B672,'Tablas auxiliares'!$AB$2:$AH$27,7,FALSE),0),1)</f>
        <v>4</v>
      </c>
      <c r="H672" s="9">
        <f t="shared" si="20"/>
        <v>4</v>
      </c>
    </row>
    <row r="673" spans="1:8" x14ac:dyDescent="0.25">
      <c r="A673" s="9">
        <v>2018</v>
      </c>
      <c r="B673" t="s">
        <v>11</v>
      </c>
      <c r="C673" t="s">
        <v>24</v>
      </c>
      <c r="D673" s="9">
        <v>25</v>
      </c>
      <c r="E673" s="9">
        <v>23</v>
      </c>
      <c r="F673" s="9">
        <f>VLOOKUP(D673,'Tablas auxiliares'!$H$1:$Q$28,Calculadora!$J$2+1,FALSE)*IF(VLOOKUP($A673,'Tablas auxiliares'!$B$2:$C$6,2,FALSE)-Calculadora!$K$2=0,1,0)*IF($L$2=2,IFERROR(VLOOKUP(B673,'Tablas auxiliares'!$AB$2:$AH$27,7,FALSE),0),1)</f>
        <v>0</v>
      </c>
      <c r="G673" s="9">
        <f>VLOOKUP(E673,'Tablas auxiliares'!$H$1:$Q$28,Calculadora!$J$2+1,FALSE)*IF(VLOOKUP($A673,'Tablas auxiliares'!$B$2:$C$6,2,FALSE)-Calculadora!$K$2=0,1,0)*IF($L$2=2,IFERROR(VLOOKUP(B673,'Tablas auxiliares'!$AB$2:$AH$27,7,FALSE),0),1)</f>
        <v>0</v>
      </c>
      <c r="H673" s="9">
        <f t="shared" si="20"/>
        <v>0</v>
      </c>
    </row>
    <row r="674" spans="1:8" x14ac:dyDescent="0.25">
      <c r="A674" s="9">
        <v>2018</v>
      </c>
      <c r="B674" t="s">
        <v>11</v>
      </c>
      <c r="C674" t="s">
        <v>88</v>
      </c>
      <c r="D674" s="9">
        <v>14</v>
      </c>
      <c r="E674" s="9">
        <v>11</v>
      </c>
      <c r="F674" s="9">
        <f>VLOOKUP(D674,'Tablas auxiliares'!$H$1:$Q$28,Calculadora!$J$2+1,FALSE)*IF(VLOOKUP($A674,'Tablas auxiliares'!$B$2:$C$6,2,FALSE)-Calculadora!$K$2=0,1,0)*IF($L$2=2,IFERROR(VLOOKUP(B674,'Tablas auxiliares'!$AB$2:$AH$27,7,FALSE),0),1)</f>
        <v>0</v>
      </c>
      <c r="G674" s="9">
        <f>VLOOKUP(E674,'Tablas auxiliares'!$H$1:$Q$28,Calculadora!$J$2+1,FALSE)*IF(VLOOKUP($A674,'Tablas auxiliares'!$B$2:$C$6,2,FALSE)-Calculadora!$K$2=0,1,0)*IF($L$2=2,IFERROR(VLOOKUP(B674,'Tablas auxiliares'!$AB$2:$AH$27,7,FALSE),0),1)</f>
        <v>0</v>
      </c>
      <c r="H674" s="9">
        <f t="shared" si="20"/>
        <v>0</v>
      </c>
    </row>
    <row r="675" spans="1:8" x14ac:dyDescent="0.25">
      <c r="A675" s="9">
        <v>2018</v>
      </c>
      <c r="B675" t="s">
        <v>11</v>
      </c>
      <c r="C675" t="s">
        <v>7</v>
      </c>
      <c r="D675" s="9">
        <v>5</v>
      </c>
      <c r="E675" s="9">
        <v>3</v>
      </c>
      <c r="F675" s="9">
        <f>VLOOKUP(D675,'Tablas auxiliares'!$H$1:$Q$28,Calculadora!$J$2+1,FALSE)*IF(VLOOKUP($A675,'Tablas auxiliares'!$B$2:$C$6,2,FALSE)-Calculadora!$K$2=0,1,0)*IF($L$2=2,IFERROR(VLOOKUP(B675,'Tablas auxiliares'!$AB$2:$AH$27,7,FALSE),0),1)</f>
        <v>6</v>
      </c>
      <c r="G675" s="9">
        <f>VLOOKUP(E675,'Tablas auxiliares'!$H$1:$Q$28,Calculadora!$J$2+1,FALSE)*IF(VLOOKUP($A675,'Tablas auxiliares'!$B$2:$C$6,2,FALSE)-Calculadora!$K$2=0,1,0)*IF($L$2=2,IFERROR(VLOOKUP(B675,'Tablas auxiliares'!$AB$2:$AH$27,7,FALSE),0),1)</f>
        <v>8</v>
      </c>
      <c r="H675" s="9">
        <f t="shared" si="20"/>
        <v>14</v>
      </c>
    </row>
    <row r="676" spans="1:8" x14ac:dyDescent="0.25">
      <c r="A676" s="9">
        <v>2018</v>
      </c>
      <c r="B676" t="s">
        <v>11</v>
      </c>
      <c r="C676" t="s">
        <v>25</v>
      </c>
      <c r="D676" s="9">
        <v>2</v>
      </c>
      <c r="E676" s="9">
        <v>1</v>
      </c>
      <c r="F676" s="9">
        <f>VLOOKUP(D676,'Tablas auxiliares'!$H$1:$Q$28,Calculadora!$J$2+1,FALSE)*IF(VLOOKUP($A676,'Tablas auxiliares'!$B$2:$C$6,2,FALSE)-Calculadora!$K$2=0,1,0)*IF($L$2=2,IFERROR(VLOOKUP(B676,'Tablas auxiliares'!$AB$2:$AH$27,7,FALSE),0),1)</f>
        <v>10</v>
      </c>
      <c r="G676" s="9">
        <f>VLOOKUP(E676,'Tablas auxiliares'!$H$1:$Q$28,Calculadora!$J$2+1,FALSE)*IF(VLOOKUP($A676,'Tablas auxiliares'!$B$2:$C$6,2,FALSE)-Calculadora!$K$2=0,1,0)*IF($L$2=2,IFERROR(VLOOKUP(B676,'Tablas auxiliares'!$AB$2:$AH$27,7,FALSE),0),1)</f>
        <v>12</v>
      </c>
      <c r="H676" s="9">
        <f t="shared" si="20"/>
        <v>22</v>
      </c>
    </row>
    <row r="677" spans="1:8" x14ac:dyDescent="0.25">
      <c r="A677" s="9">
        <v>2018</v>
      </c>
      <c r="B677" t="s">
        <v>11</v>
      </c>
      <c r="C677" t="s">
        <v>31</v>
      </c>
      <c r="D677" s="9">
        <v>13</v>
      </c>
      <c r="E677" s="9">
        <v>6</v>
      </c>
      <c r="F677" s="9">
        <f>VLOOKUP(D677,'Tablas auxiliares'!$H$1:$Q$28,Calculadora!$J$2+1,FALSE)*IF(VLOOKUP($A677,'Tablas auxiliares'!$B$2:$C$6,2,FALSE)-Calculadora!$K$2=0,1,0)*IF($L$2=2,IFERROR(VLOOKUP(B677,'Tablas auxiliares'!$AB$2:$AH$27,7,FALSE),0),1)</f>
        <v>0</v>
      </c>
      <c r="G677" s="9">
        <f>VLOOKUP(E677,'Tablas auxiliares'!$H$1:$Q$28,Calculadora!$J$2+1,FALSE)*IF(VLOOKUP($A677,'Tablas auxiliares'!$B$2:$C$6,2,FALSE)-Calculadora!$K$2=0,1,0)*IF($L$2=2,IFERROR(VLOOKUP(B677,'Tablas auxiliares'!$AB$2:$AH$27,7,FALSE),0),1)</f>
        <v>5</v>
      </c>
      <c r="H677" s="9">
        <f t="shared" si="20"/>
        <v>5</v>
      </c>
    </row>
    <row r="678" spans="1:8" x14ac:dyDescent="0.25">
      <c r="A678" s="9">
        <v>2018</v>
      </c>
      <c r="B678" t="s">
        <v>11</v>
      </c>
      <c r="C678" t="s">
        <v>66</v>
      </c>
      <c r="D678" s="9">
        <v>20</v>
      </c>
      <c r="E678" s="9">
        <v>22</v>
      </c>
      <c r="F678" s="9">
        <f>VLOOKUP(D678,'Tablas auxiliares'!$H$1:$Q$28,Calculadora!$J$2+1,FALSE)*IF(VLOOKUP($A678,'Tablas auxiliares'!$B$2:$C$6,2,FALSE)-Calculadora!$K$2=0,1,0)*IF($L$2=2,IFERROR(VLOOKUP(B678,'Tablas auxiliares'!$AB$2:$AH$27,7,FALSE),0),1)</f>
        <v>0</v>
      </c>
      <c r="G678" s="9">
        <f>VLOOKUP(E678,'Tablas auxiliares'!$H$1:$Q$28,Calculadora!$J$2+1,FALSE)*IF(VLOOKUP($A678,'Tablas auxiliares'!$B$2:$C$6,2,FALSE)-Calculadora!$K$2=0,1,0)*IF($L$2=2,IFERROR(VLOOKUP(B678,'Tablas auxiliares'!$AB$2:$AH$27,7,FALSE),0),1)</f>
        <v>0</v>
      </c>
      <c r="H678" s="9">
        <f t="shared" si="20"/>
        <v>0</v>
      </c>
    </row>
    <row r="679" spans="1:8" x14ac:dyDescent="0.25">
      <c r="A679" s="9">
        <v>2018</v>
      </c>
      <c r="B679" t="s">
        <v>11</v>
      </c>
      <c r="C679" t="s">
        <v>69</v>
      </c>
      <c r="D679" s="9">
        <v>7</v>
      </c>
      <c r="E679" s="9">
        <v>17</v>
      </c>
      <c r="F679" s="9">
        <f>VLOOKUP(D679,'Tablas auxiliares'!$H$1:$Q$28,Calculadora!$J$2+1,FALSE)*IF(VLOOKUP($A679,'Tablas auxiliares'!$B$2:$C$6,2,FALSE)-Calculadora!$K$2=0,1,0)*IF($L$2=2,IFERROR(VLOOKUP(B679,'Tablas auxiliares'!$AB$2:$AH$27,7,FALSE),0),1)</f>
        <v>4</v>
      </c>
      <c r="G679" s="9">
        <f>VLOOKUP(E679,'Tablas auxiliares'!$H$1:$Q$28,Calculadora!$J$2+1,FALSE)*IF(VLOOKUP($A679,'Tablas auxiliares'!$B$2:$C$6,2,FALSE)-Calculadora!$K$2=0,1,0)*IF($L$2=2,IFERROR(VLOOKUP(B679,'Tablas auxiliares'!$AB$2:$AH$27,7,FALSE),0),1)</f>
        <v>0</v>
      </c>
      <c r="H679" s="9">
        <f t="shared" si="20"/>
        <v>4</v>
      </c>
    </row>
    <row r="680" spans="1:8" x14ac:dyDescent="0.25">
      <c r="A680" s="9">
        <v>2018</v>
      </c>
      <c r="B680" t="s">
        <v>11</v>
      </c>
      <c r="C680" t="s">
        <v>61</v>
      </c>
      <c r="D680" s="9">
        <v>24</v>
      </c>
      <c r="E680" s="9">
        <v>26</v>
      </c>
      <c r="F680" s="9">
        <f>VLOOKUP(D680,'Tablas auxiliares'!$H$1:$Q$28,Calculadora!$J$2+1,FALSE)*IF(VLOOKUP($A680,'Tablas auxiliares'!$B$2:$C$6,2,FALSE)-Calculadora!$K$2=0,1,0)*IF($L$2=2,IFERROR(VLOOKUP(B680,'Tablas auxiliares'!$AB$2:$AH$27,7,FALSE),0),1)</f>
        <v>0</v>
      </c>
      <c r="G680" s="9">
        <f>VLOOKUP(E680,'Tablas auxiliares'!$H$1:$Q$28,Calculadora!$J$2+1,FALSE)*IF(VLOOKUP($A680,'Tablas auxiliares'!$B$2:$C$6,2,FALSE)-Calculadora!$K$2=0,1,0)*IF($L$2=2,IFERROR(VLOOKUP(B680,'Tablas auxiliares'!$AB$2:$AH$27,7,FALSE),0),1)</f>
        <v>0</v>
      </c>
      <c r="H680" s="9">
        <f t="shared" si="20"/>
        <v>0</v>
      </c>
    </row>
    <row r="681" spans="1:8" x14ac:dyDescent="0.25">
      <c r="A681" s="9">
        <v>2018</v>
      </c>
      <c r="B681" t="s">
        <v>11</v>
      </c>
      <c r="C681" t="s">
        <v>10</v>
      </c>
      <c r="D681" s="9">
        <v>26</v>
      </c>
      <c r="E681" s="9">
        <v>19</v>
      </c>
      <c r="F681" s="9">
        <f>VLOOKUP(D681,'Tablas auxiliares'!$H$1:$Q$28,Calculadora!$J$2+1,FALSE)*IF(VLOOKUP($A681,'Tablas auxiliares'!$B$2:$C$6,2,FALSE)-Calculadora!$K$2=0,1,0)*IF($L$2=2,IFERROR(VLOOKUP(B681,'Tablas auxiliares'!$AB$2:$AH$27,7,FALSE),0),1)</f>
        <v>0</v>
      </c>
      <c r="G681" s="9">
        <f>VLOOKUP(E681,'Tablas auxiliares'!$H$1:$Q$28,Calculadora!$J$2+1,FALSE)*IF(VLOOKUP($A681,'Tablas auxiliares'!$B$2:$C$6,2,FALSE)-Calculadora!$K$2=0,1,0)*IF($L$2=2,IFERROR(VLOOKUP(B681,'Tablas auxiliares'!$AB$2:$AH$27,7,FALSE),0),1)</f>
        <v>0</v>
      </c>
      <c r="H681" s="9">
        <f t="shared" si="20"/>
        <v>0</v>
      </c>
    </row>
    <row r="682" spans="1:8" x14ac:dyDescent="0.25">
      <c r="A682" s="9">
        <v>2018</v>
      </c>
      <c r="B682" t="s">
        <v>11</v>
      </c>
      <c r="C682" t="s">
        <v>89</v>
      </c>
      <c r="D682" s="9">
        <v>23</v>
      </c>
      <c r="E682" s="9">
        <v>24</v>
      </c>
      <c r="F682" s="9">
        <f>VLOOKUP(D682,'Tablas auxiliares'!$H$1:$Q$28,Calculadora!$J$2+1,FALSE)*IF(VLOOKUP($A682,'Tablas auxiliares'!$B$2:$C$6,2,FALSE)-Calculadora!$K$2=0,1,0)*IF($L$2=2,IFERROR(VLOOKUP(B682,'Tablas auxiliares'!$AB$2:$AH$27,7,FALSE),0),1)</f>
        <v>0</v>
      </c>
      <c r="G682" s="9">
        <f>VLOOKUP(E682,'Tablas auxiliares'!$H$1:$Q$28,Calculadora!$J$2+1,FALSE)*IF(VLOOKUP($A682,'Tablas auxiliares'!$B$2:$C$6,2,FALSE)-Calculadora!$K$2=0,1,0)*IF($L$2=2,IFERROR(VLOOKUP(B682,'Tablas auxiliares'!$AB$2:$AH$27,7,FALSE),0),1)</f>
        <v>0</v>
      </c>
      <c r="H682" s="9">
        <f t="shared" si="20"/>
        <v>0</v>
      </c>
    </row>
    <row r="683" spans="1:8" x14ac:dyDescent="0.25">
      <c r="A683" s="9">
        <v>2018</v>
      </c>
      <c r="B683" t="s">
        <v>11</v>
      </c>
      <c r="C683" t="s">
        <v>34</v>
      </c>
      <c r="D683" s="9">
        <v>21</v>
      </c>
      <c r="E683" s="9">
        <v>25</v>
      </c>
      <c r="F683" s="9">
        <f>VLOOKUP(D683,'Tablas auxiliares'!$H$1:$Q$28,Calculadora!$J$2+1,FALSE)*IF(VLOOKUP($A683,'Tablas auxiliares'!$B$2:$C$6,2,FALSE)-Calculadora!$K$2=0,1,0)*IF($L$2=2,IFERROR(VLOOKUP(B683,'Tablas auxiliares'!$AB$2:$AH$27,7,FALSE),0),1)</f>
        <v>0</v>
      </c>
      <c r="G683" s="9">
        <f>VLOOKUP(E683,'Tablas auxiliares'!$H$1:$Q$28,Calculadora!$J$2+1,FALSE)*IF(VLOOKUP($A683,'Tablas auxiliares'!$B$2:$C$6,2,FALSE)-Calculadora!$K$2=0,1,0)*IF($L$2=2,IFERROR(VLOOKUP(B683,'Tablas auxiliares'!$AB$2:$AH$27,7,FALSE),0),1)</f>
        <v>0</v>
      </c>
      <c r="H683" s="9">
        <f t="shared" si="20"/>
        <v>0</v>
      </c>
    </row>
    <row r="684" spans="1:8" x14ac:dyDescent="0.25">
      <c r="A684" s="9">
        <v>2018</v>
      </c>
      <c r="B684" t="s">
        <v>11</v>
      </c>
      <c r="C684" t="s">
        <v>26</v>
      </c>
      <c r="D684" s="9">
        <v>4</v>
      </c>
      <c r="E684" s="9">
        <v>12</v>
      </c>
      <c r="F684" s="9">
        <f>VLOOKUP(D684,'Tablas auxiliares'!$H$1:$Q$28,Calculadora!$J$2+1,FALSE)*IF(VLOOKUP($A684,'Tablas auxiliares'!$B$2:$C$6,2,FALSE)-Calculadora!$K$2=0,1,0)*IF($L$2=2,IFERROR(VLOOKUP(B684,'Tablas auxiliares'!$AB$2:$AH$27,7,FALSE),0),1)</f>
        <v>7</v>
      </c>
      <c r="G684" s="9">
        <f>VLOOKUP(E684,'Tablas auxiliares'!$H$1:$Q$28,Calculadora!$J$2+1,FALSE)*IF(VLOOKUP($A684,'Tablas auxiliares'!$B$2:$C$6,2,FALSE)-Calculadora!$K$2=0,1,0)*IF($L$2=2,IFERROR(VLOOKUP(B684,'Tablas auxiliares'!$AB$2:$AH$27,7,FALSE),0),1)</f>
        <v>0</v>
      </c>
      <c r="H684" s="9">
        <f t="shared" si="20"/>
        <v>7</v>
      </c>
    </row>
    <row r="685" spans="1:8" x14ac:dyDescent="0.25">
      <c r="A685" s="9">
        <v>2018</v>
      </c>
      <c r="B685" t="s">
        <v>11</v>
      </c>
      <c r="C685" t="s">
        <v>22</v>
      </c>
      <c r="D685" s="9">
        <v>19</v>
      </c>
      <c r="E685" s="9">
        <v>20</v>
      </c>
      <c r="F685" s="9">
        <f>VLOOKUP(D685,'Tablas auxiliares'!$H$1:$Q$28,Calculadora!$J$2+1,FALSE)*IF(VLOOKUP($A685,'Tablas auxiliares'!$B$2:$C$6,2,FALSE)-Calculadora!$K$2=0,1,0)*IF($L$2=2,IFERROR(VLOOKUP(B685,'Tablas auxiliares'!$AB$2:$AH$27,7,FALSE),0),1)</f>
        <v>0</v>
      </c>
      <c r="G685" s="9">
        <f>VLOOKUP(E685,'Tablas auxiliares'!$H$1:$Q$28,Calculadora!$J$2+1,FALSE)*IF(VLOOKUP($A685,'Tablas auxiliares'!$B$2:$C$6,2,FALSE)-Calculadora!$K$2=0,1,0)*IF($L$2=2,IFERROR(VLOOKUP(B685,'Tablas auxiliares'!$AB$2:$AH$27,7,FALSE),0),1)</f>
        <v>0</v>
      </c>
      <c r="H685" s="9">
        <f t="shared" si="20"/>
        <v>0</v>
      </c>
    </row>
    <row r="686" spans="1:8" x14ac:dyDescent="0.25">
      <c r="A686" s="9">
        <v>2018</v>
      </c>
      <c r="B686" t="s">
        <v>11</v>
      </c>
      <c r="C686" t="s">
        <v>36</v>
      </c>
      <c r="D686" s="9">
        <v>17</v>
      </c>
      <c r="E686" s="9">
        <v>21</v>
      </c>
      <c r="F686" s="9">
        <f>VLOOKUP(D686,'Tablas auxiliares'!$H$1:$Q$28,Calculadora!$J$2+1,FALSE)*IF(VLOOKUP($A686,'Tablas auxiliares'!$B$2:$C$6,2,FALSE)-Calculadora!$K$2=0,1,0)*IF($L$2=2,IFERROR(VLOOKUP(B686,'Tablas auxiliares'!$AB$2:$AH$27,7,FALSE),0),1)</f>
        <v>0</v>
      </c>
      <c r="G686" s="9">
        <f>VLOOKUP(E686,'Tablas auxiliares'!$H$1:$Q$28,Calculadora!$J$2+1,FALSE)*IF(VLOOKUP($A686,'Tablas auxiliares'!$B$2:$C$6,2,FALSE)-Calculadora!$K$2=0,1,0)*IF($L$2=2,IFERROR(VLOOKUP(B686,'Tablas auxiliares'!$AB$2:$AH$27,7,FALSE),0),1)</f>
        <v>0</v>
      </c>
      <c r="H686" s="9">
        <f t="shared" si="20"/>
        <v>0</v>
      </c>
    </row>
    <row r="687" spans="1:8" x14ac:dyDescent="0.25">
      <c r="A687" s="9">
        <v>2018</v>
      </c>
      <c r="B687" t="s">
        <v>11</v>
      </c>
      <c r="C687" t="s">
        <v>37</v>
      </c>
      <c r="D687" s="9">
        <v>16</v>
      </c>
      <c r="E687" s="9">
        <v>10</v>
      </c>
      <c r="F687" s="9">
        <f>VLOOKUP(D687,'Tablas auxiliares'!$H$1:$Q$28,Calculadora!$J$2+1,FALSE)*IF(VLOOKUP($A687,'Tablas auxiliares'!$B$2:$C$6,2,FALSE)-Calculadora!$K$2=0,1,0)*IF($L$2=2,IFERROR(VLOOKUP(B687,'Tablas auxiliares'!$AB$2:$AH$27,7,FALSE),0),1)</f>
        <v>0</v>
      </c>
      <c r="G687" s="9">
        <f>VLOOKUP(E687,'Tablas auxiliares'!$H$1:$Q$28,Calculadora!$J$2+1,FALSE)*IF(VLOOKUP($A687,'Tablas auxiliares'!$B$2:$C$6,2,FALSE)-Calculadora!$K$2=0,1,0)*IF($L$2=2,IFERROR(VLOOKUP(B687,'Tablas auxiliares'!$AB$2:$AH$27,7,FALSE),0),1)</f>
        <v>1</v>
      </c>
      <c r="H687" s="9">
        <f t="shared" si="20"/>
        <v>1</v>
      </c>
    </row>
    <row r="688" spans="1:8" x14ac:dyDescent="0.25">
      <c r="A688" s="9">
        <v>2018</v>
      </c>
      <c r="B688" t="s">
        <v>66</v>
      </c>
      <c r="C688" t="s">
        <v>6</v>
      </c>
      <c r="D688" s="9">
        <v>11</v>
      </c>
      <c r="E688" s="9">
        <v>19</v>
      </c>
      <c r="F688" s="9">
        <f>VLOOKUP(D688,'Tablas auxiliares'!$H$1:$Q$28,Calculadora!$J$2+1,FALSE)*IF(VLOOKUP($A688,'Tablas auxiliares'!$B$2:$C$6,2,FALSE)-Calculadora!$K$2=0,1,0)*IF($L$2=2,IFERROR(VLOOKUP(B688,'Tablas auxiliares'!$AB$2:$AH$27,7,FALSE),0),1)</f>
        <v>0</v>
      </c>
      <c r="G688" s="9">
        <f>VLOOKUP(E688,'Tablas auxiliares'!$H$1:$Q$28,Calculadora!$J$2+1,FALSE)*IF(VLOOKUP($A688,'Tablas auxiliares'!$B$2:$C$6,2,FALSE)-Calculadora!$K$2=0,1,0)*IF($L$2=2,IFERROR(VLOOKUP(B688,'Tablas auxiliares'!$AB$2:$AH$27,7,FALSE),0),1)</f>
        <v>0</v>
      </c>
      <c r="H688" s="9">
        <f t="shared" si="20"/>
        <v>0</v>
      </c>
    </row>
    <row r="689" spans="1:8" x14ac:dyDescent="0.25">
      <c r="A689" s="9">
        <v>2018</v>
      </c>
      <c r="B689" t="s">
        <v>66</v>
      </c>
      <c r="C689" t="s">
        <v>9</v>
      </c>
      <c r="D689" s="9">
        <v>4</v>
      </c>
      <c r="E689" s="9">
        <v>18</v>
      </c>
      <c r="F689" s="9">
        <f>VLOOKUP(D689,'Tablas auxiliares'!$H$1:$Q$28,Calculadora!$J$2+1,FALSE)*IF(VLOOKUP($A689,'Tablas auxiliares'!$B$2:$C$6,2,FALSE)-Calculadora!$K$2=0,1,0)*IF($L$2=2,IFERROR(VLOOKUP(B689,'Tablas auxiliares'!$AB$2:$AH$27,7,FALSE),0),1)</f>
        <v>7</v>
      </c>
      <c r="G689" s="9">
        <f>VLOOKUP(E689,'Tablas auxiliares'!$H$1:$Q$28,Calculadora!$J$2+1,FALSE)*IF(VLOOKUP($A689,'Tablas auxiliares'!$B$2:$C$6,2,FALSE)-Calculadora!$K$2=0,1,0)*IF($L$2=2,IFERROR(VLOOKUP(B689,'Tablas auxiliares'!$AB$2:$AH$27,7,FALSE),0),1)</f>
        <v>0</v>
      </c>
      <c r="H689" s="9">
        <f t="shared" si="20"/>
        <v>7</v>
      </c>
    </row>
    <row r="690" spans="1:8" x14ac:dyDescent="0.25">
      <c r="A690" s="9">
        <v>2018</v>
      </c>
      <c r="B690" t="s">
        <v>66</v>
      </c>
      <c r="C690" t="s">
        <v>13</v>
      </c>
      <c r="D690" s="9">
        <v>8</v>
      </c>
      <c r="E690" s="9">
        <v>13</v>
      </c>
      <c r="F690" s="9">
        <f>VLOOKUP(D690,'Tablas auxiliares'!$H$1:$Q$28,Calculadora!$J$2+1,FALSE)*IF(VLOOKUP($A690,'Tablas auxiliares'!$B$2:$C$6,2,FALSE)-Calculadora!$K$2=0,1,0)*IF($L$2=2,IFERROR(VLOOKUP(B690,'Tablas auxiliares'!$AB$2:$AH$27,7,FALSE),0),1)</f>
        <v>3</v>
      </c>
      <c r="G690" s="9">
        <f>VLOOKUP(E690,'Tablas auxiliares'!$H$1:$Q$28,Calculadora!$J$2+1,FALSE)*IF(VLOOKUP($A690,'Tablas auxiliares'!$B$2:$C$6,2,FALSE)-Calculadora!$K$2=0,1,0)*IF($L$2=2,IFERROR(VLOOKUP(B690,'Tablas auxiliares'!$AB$2:$AH$27,7,FALSE),0),1)</f>
        <v>0</v>
      </c>
      <c r="H690" s="9">
        <f t="shared" si="20"/>
        <v>3</v>
      </c>
    </row>
    <row r="691" spans="1:8" x14ac:dyDescent="0.25">
      <c r="A691" s="9">
        <v>2018</v>
      </c>
      <c r="B691" t="s">
        <v>66</v>
      </c>
      <c r="C691" t="s">
        <v>8</v>
      </c>
      <c r="D691" s="9">
        <v>3</v>
      </c>
      <c r="E691" s="9">
        <v>8</v>
      </c>
      <c r="F691" s="9">
        <f>VLOOKUP(D691,'Tablas auxiliares'!$H$1:$Q$28,Calculadora!$J$2+1,FALSE)*IF(VLOOKUP($A691,'Tablas auxiliares'!$B$2:$C$6,2,FALSE)-Calculadora!$K$2=0,1,0)*IF($L$2=2,IFERROR(VLOOKUP(B691,'Tablas auxiliares'!$AB$2:$AH$27,7,FALSE),0),1)</f>
        <v>8</v>
      </c>
      <c r="G691" s="9">
        <f>VLOOKUP(E691,'Tablas auxiliares'!$H$1:$Q$28,Calculadora!$J$2+1,FALSE)*IF(VLOOKUP($A691,'Tablas auxiliares'!$B$2:$C$6,2,FALSE)-Calculadora!$K$2=0,1,0)*IF($L$2=2,IFERROR(VLOOKUP(B691,'Tablas auxiliares'!$AB$2:$AH$27,7,FALSE),0),1)</f>
        <v>3</v>
      </c>
      <c r="H691" s="9">
        <f t="shared" si="20"/>
        <v>11</v>
      </c>
    </row>
    <row r="692" spans="1:8" x14ac:dyDescent="0.25">
      <c r="A692" s="9">
        <v>2018</v>
      </c>
      <c r="B692" t="s">
        <v>66</v>
      </c>
      <c r="C692" t="s">
        <v>30</v>
      </c>
      <c r="D692" s="9">
        <v>5</v>
      </c>
      <c r="E692" s="9">
        <v>4</v>
      </c>
      <c r="F692" s="9">
        <f>VLOOKUP(D692,'Tablas auxiliares'!$H$1:$Q$28,Calculadora!$J$2+1,FALSE)*IF(VLOOKUP($A692,'Tablas auxiliares'!$B$2:$C$6,2,FALSE)-Calculadora!$K$2=0,1,0)*IF($L$2=2,IFERROR(VLOOKUP(B692,'Tablas auxiliares'!$AB$2:$AH$27,7,FALSE),0),1)</f>
        <v>6</v>
      </c>
      <c r="G692" s="9">
        <f>VLOOKUP(E692,'Tablas auxiliares'!$H$1:$Q$28,Calculadora!$J$2+1,FALSE)*IF(VLOOKUP($A692,'Tablas auxiliares'!$B$2:$C$6,2,FALSE)-Calculadora!$K$2=0,1,0)*IF($L$2=2,IFERROR(VLOOKUP(B692,'Tablas auxiliares'!$AB$2:$AH$27,7,FALSE),0),1)</f>
        <v>7</v>
      </c>
      <c r="H692" s="9">
        <f t="shared" si="20"/>
        <v>13</v>
      </c>
    </row>
    <row r="693" spans="1:8" x14ac:dyDescent="0.25">
      <c r="A693" s="9">
        <v>2018</v>
      </c>
      <c r="B693" t="s">
        <v>66</v>
      </c>
      <c r="C693" t="s">
        <v>21</v>
      </c>
      <c r="D693" s="9">
        <v>12</v>
      </c>
      <c r="E693" s="9">
        <v>5</v>
      </c>
      <c r="F693" s="9">
        <f>VLOOKUP(D693,'Tablas auxiliares'!$H$1:$Q$28,Calculadora!$J$2+1,FALSE)*IF(VLOOKUP($A693,'Tablas auxiliares'!$B$2:$C$6,2,FALSE)-Calculadora!$K$2=0,1,0)*IF($L$2=2,IFERROR(VLOOKUP(B693,'Tablas auxiliares'!$AB$2:$AH$27,7,FALSE),0),1)</f>
        <v>0</v>
      </c>
      <c r="G693" s="9">
        <f>VLOOKUP(E693,'Tablas auxiliares'!$H$1:$Q$28,Calculadora!$J$2+1,FALSE)*IF(VLOOKUP($A693,'Tablas auxiliares'!$B$2:$C$6,2,FALSE)-Calculadora!$K$2=0,1,0)*IF($L$2=2,IFERROR(VLOOKUP(B693,'Tablas auxiliares'!$AB$2:$AH$27,7,FALSE),0),1)</f>
        <v>6</v>
      </c>
      <c r="H693" s="9">
        <f t="shared" si="20"/>
        <v>6</v>
      </c>
    </row>
    <row r="694" spans="1:8" x14ac:dyDescent="0.25">
      <c r="A694" s="9">
        <v>2018</v>
      </c>
      <c r="B694" t="s">
        <v>66</v>
      </c>
      <c r="C694" t="s">
        <v>67</v>
      </c>
      <c r="D694" s="9">
        <v>17</v>
      </c>
      <c r="E694" s="9">
        <v>12</v>
      </c>
      <c r="F694" s="9">
        <f>VLOOKUP(D694,'Tablas auxiliares'!$H$1:$Q$28,Calculadora!$J$2+1,FALSE)*IF(VLOOKUP($A694,'Tablas auxiliares'!$B$2:$C$6,2,FALSE)-Calculadora!$K$2=0,1,0)*IF($L$2=2,IFERROR(VLOOKUP(B694,'Tablas auxiliares'!$AB$2:$AH$27,7,FALSE),0),1)</f>
        <v>0</v>
      </c>
      <c r="G694" s="9">
        <f>VLOOKUP(E694,'Tablas auxiliares'!$H$1:$Q$28,Calculadora!$J$2+1,FALSE)*IF(VLOOKUP($A694,'Tablas auxiliares'!$B$2:$C$6,2,FALSE)-Calculadora!$K$2=0,1,0)*IF($L$2=2,IFERROR(VLOOKUP(B694,'Tablas auxiliares'!$AB$2:$AH$27,7,FALSE),0),1)</f>
        <v>0</v>
      </c>
      <c r="H694" s="9">
        <f t="shared" si="20"/>
        <v>0</v>
      </c>
    </row>
    <row r="695" spans="1:8" x14ac:dyDescent="0.25">
      <c r="A695" s="9">
        <v>2018</v>
      </c>
      <c r="B695" t="s">
        <v>66</v>
      </c>
      <c r="C695" t="s">
        <v>16</v>
      </c>
      <c r="D695" s="9">
        <v>1</v>
      </c>
      <c r="E695" s="9">
        <v>10</v>
      </c>
      <c r="F695" s="9">
        <f>VLOOKUP(D695,'Tablas auxiliares'!$H$1:$Q$28,Calculadora!$J$2+1,FALSE)*IF(VLOOKUP($A695,'Tablas auxiliares'!$B$2:$C$6,2,FALSE)-Calculadora!$K$2=0,1,0)*IF($L$2=2,IFERROR(VLOOKUP(B695,'Tablas auxiliares'!$AB$2:$AH$27,7,FALSE),0),1)</f>
        <v>12</v>
      </c>
      <c r="G695" s="9">
        <f>VLOOKUP(E695,'Tablas auxiliares'!$H$1:$Q$28,Calculadora!$J$2+1,FALSE)*IF(VLOOKUP($A695,'Tablas auxiliares'!$B$2:$C$6,2,FALSE)-Calculadora!$K$2=0,1,0)*IF($L$2=2,IFERROR(VLOOKUP(B695,'Tablas auxiliares'!$AB$2:$AH$27,7,FALSE),0),1)</f>
        <v>1</v>
      </c>
      <c r="H695" s="9">
        <f t="shared" si="20"/>
        <v>13</v>
      </c>
    </row>
    <row r="696" spans="1:8" x14ac:dyDescent="0.25">
      <c r="A696" s="9">
        <v>2018</v>
      </c>
      <c r="B696" t="s">
        <v>66</v>
      </c>
      <c r="C696" t="s">
        <v>87</v>
      </c>
      <c r="D696" s="9">
        <v>22</v>
      </c>
      <c r="E696" s="9">
        <v>25</v>
      </c>
      <c r="F696" s="9">
        <f>VLOOKUP(D696,'Tablas auxiliares'!$H$1:$Q$28,Calculadora!$J$2+1,FALSE)*IF(VLOOKUP($A696,'Tablas auxiliares'!$B$2:$C$6,2,FALSE)-Calculadora!$K$2=0,1,0)*IF($L$2=2,IFERROR(VLOOKUP(B696,'Tablas auxiliares'!$AB$2:$AH$27,7,FALSE),0),1)</f>
        <v>0</v>
      </c>
      <c r="G696" s="9">
        <f>VLOOKUP(E696,'Tablas auxiliares'!$H$1:$Q$28,Calculadora!$J$2+1,FALSE)*IF(VLOOKUP($A696,'Tablas auxiliares'!$B$2:$C$6,2,FALSE)-Calculadora!$K$2=0,1,0)*IF($L$2=2,IFERROR(VLOOKUP(B696,'Tablas auxiliares'!$AB$2:$AH$27,7,FALSE),0),1)</f>
        <v>0</v>
      </c>
      <c r="H696" s="9">
        <f t="shared" si="20"/>
        <v>0</v>
      </c>
    </row>
    <row r="697" spans="1:8" x14ac:dyDescent="0.25">
      <c r="A697" s="9">
        <v>2018</v>
      </c>
      <c r="B697" t="s">
        <v>66</v>
      </c>
      <c r="C697" t="s">
        <v>28</v>
      </c>
      <c r="D697" s="9">
        <v>18</v>
      </c>
      <c r="E697" s="9">
        <v>11</v>
      </c>
      <c r="F697" s="9">
        <f>VLOOKUP(D697,'Tablas auxiliares'!$H$1:$Q$28,Calculadora!$J$2+1,FALSE)*IF(VLOOKUP($A697,'Tablas auxiliares'!$B$2:$C$6,2,FALSE)-Calculadora!$K$2=0,1,0)*IF($L$2=2,IFERROR(VLOOKUP(B697,'Tablas auxiliares'!$AB$2:$AH$27,7,FALSE),0),1)</f>
        <v>0</v>
      </c>
      <c r="G697" s="9">
        <f>VLOOKUP(E697,'Tablas auxiliares'!$H$1:$Q$28,Calculadora!$J$2+1,FALSE)*IF(VLOOKUP($A697,'Tablas auxiliares'!$B$2:$C$6,2,FALSE)-Calculadora!$K$2=0,1,0)*IF($L$2=2,IFERROR(VLOOKUP(B697,'Tablas auxiliares'!$AB$2:$AH$27,7,FALSE),0),1)</f>
        <v>0</v>
      </c>
      <c r="H697" s="9">
        <f t="shared" si="20"/>
        <v>0</v>
      </c>
    </row>
    <row r="698" spans="1:8" x14ac:dyDescent="0.25">
      <c r="A698" s="9">
        <v>2018</v>
      </c>
      <c r="B698" t="s">
        <v>66</v>
      </c>
      <c r="C698" t="s">
        <v>27</v>
      </c>
      <c r="D698" s="9">
        <v>7</v>
      </c>
      <c r="E698" s="9">
        <v>7</v>
      </c>
      <c r="F698" s="9">
        <f>VLOOKUP(D698,'Tablas auxiliares'!$H$1:$Q$28,Calculadora!$J$2+1,FALSE)*IF(VLOOKUP($A698,'Tablas auxiliares'!$B$2:$C$6,2,FALSE)-Calculadora!$K$2=0,1,0)*IF($L$2=2,IFERROR(VLOOKUP(B698,'Tablas auxiliares'!$AB$2:$AH$27,7,FALSE),0),1)</f>
        <v>4</v>
      </c>
      <c r="G698" s="9">
        <f>VLOOKUP(E698,'Tablas auxiliares'!$H$1:$Q$28,Calculadora!$J$2+1,FALSE)*IF(VLOOKUP($A698,'Tablas auxiliares'!$B$2:$C$6,2,FALSE)-Calculadora!$K$2=0,1,0)*IF($L$2=2,IFERROR(VLOOKUP(B698,'Tablas auxiliares'!$AB$2:$AH$27,7,FALSE),0),1)</f>
        <v>4</v>
      </c>
      <c r="H698" s="9">
        <f t="shared" si="20"/>
        <v>8</v>
      </c>
    </row>
    <row r="699" spans="1:8" x14ac:dyDescent="0.25">
      <c r="A699" s="9">
        <v>2018</v>
      </c>
      <c r="B699" t="s">
        <v>66</v>
      </c>
      <c r="C699" t="s">
        <v>24</v>
      </c>
      <c r="D699" s="9">
        <v>25</v>
      </c>
      <c r="E699" s="9">
        <v>9</v>
      </c>
      <c r="F699" s="9">
        <f>VLOOKUP(D699,'Tablas auxiliares'!$H$1:$Q$28,Calculadora!$J$2+1,FALSE)*IF(VLOOKUP($A699,'Tablas auxiliares'!$B$2:$C$6,2,FALSE)-Calculadora!$K$2=0,1,0)*IF($L$2=2,IFERROR(VLOOKUP(B699,'Tablas auxiliares'!$AB$2:$AH$27,7,FALSE),0),1)</f>
        <v>0</v>
      </c>
      <c r="G699" s="9">
        <f>VLOOKUP(E699,'Tablas auxiliares'!$H$1:$Q$28,Calculadora!$J$2+1,FALSE)*IF(VLOOKUP($A699,'Tablas auxiliares'!$B$2:$C$6,2,FALSE)-Calculadora!$K$2=0,1,0)*IF($L$2=2,IFERROR(VLOOKUP(B699,'Tablas auxiliares'!$AB$2:$AH$27,7,FALSE),0),1)</f>
        <v>2</v>
      </c>
      <c r="H699" s="9">
        <f t="shared" si="20"/>
        <v>2</v>
      </c>
    </row>
    <row r="700" spans="1:8" x14ac:dyDescent="0.25">
      <c r="A700" s="9">
        <v>2018</v>
      </c>
      <c r="B700" t="s">
        <v>66</v>
      </c>
      <c r="C700" t="s">
        <v>88</v>
      </c>
      <c r="D700" s="9">
        <v>19</v>
      </c>
      <c r="E700" s="9">
        <v>21</v>
      </c>
      <c r="F700" s="9">
        <f>VLOOKUP(D700,'Tablas auxiliares'!$H$1:$Q$28,Calculadora!$J$2+1,FALSE)*IF(VLOOKUP($A700,'Tablas auxiliares'!$B$2:$C$6,2,FALSE)-Calculadora!$K$2=0,1,0)*IF($L$2=2,IFERROR(VLOOKUP(B700,'Tablas auxiliares'!$AB$2:$AH$27,7,FALSE),0),1)</f>
        <v>0</v>
      </c>
      <c r="G700" s="9">
        <f>VLOOKUP(E700,'Tablas auxiliares'!$H$1:$Q$28,Calculadora!$J$2+1,FALSE)*IF(VLOOKUP($A700,'Tablas auxiliares'!$B$2:$C$6,2,FALSE)-Calculadora!$K$2=0,1,0)*IF($L$2=2,IFERROR(VLOOKUP(B700,'Tablas auxiliares'!$AB$2:$AH$27,7,FALSE),0),1)</f>
        <v>0</v>
      </c>
      <c r="H700" s="9">
        <f t="shared" si="20"/>
        <v>0</v>
      </c>
    </row>
    <row r="701" spans="1:8" x14ac:dyDescent="0.25">
      <c r="A701" s="9">
        <v>2018</v>
      </c>
      <c r="B701" t="s">
        <v>66</v>
      </c>
      <c r="C701" t="s">
        <v>7</v>
      </c>
      <c r="D701" s="9">
        <v>2</v>
      </c>
      <c r="E701" s="9">
        <v>1</v>
      </c>
      <c r="F701" s="9">
        <f>VLOOKUP(D701,'Tablas auxiliares'!$H$1:$Q$28,Calculadora!$J$2+1,FALSE)*IF(VLOOKUP($A701,'Tablas auxiliares'!$B$2:$C$6,2,FALSE)-Calculadora!$K$2=0,1,0)*IF($L$2=2,IFERROR(VLOOKUP(B701,'Tablas auxiliares'!$AB$2:$AH$27,7,FALSE),0),1)</f>
        <v>10</v>
      </c>
      <c r="G701" s="9">
        <f>VLOOKUP(E701,'Tablas auxiliares'!$H$1:$Q$28,Calculadora!$J$2+1,FALSE)*IF(VLOOKUP($A701,'Tablas auxiliares'!$B$2:$C$6,2,FALSE)-Calculadora!$K$2=0,1,0)*IF($L$2=2,IFERROR(VLOOKUP(B701,'Tablas auxiliares'!$AB$2:$AH$27,7,FALSE),0),1)</f>
        <v>12</v>
      </c>
      <c r="H701" s="9">
        <f t="shared" si="20"/>
        <v>22</v>
      </c>
    </row>
    <row r="702" spans="1:8" x14ac:dyDescent="0.25">
      <c r="A702" s="9">
        <v>2018</v>
      </c>
      <c r="B702" t="s">
        <v>66</v>
      </c>
      <c r="C702" t="s">
        <v>25</v>
      </c>
      <c r="D702" s="9">
        <v>23</v>
      </c>
      <c r="E702" s="9">
        <v>3</v>
      </c>
      <c r="F702" s="9">
        <f>VLOOKUP(D702,'Tablas auxiliares'!$H$1:$Q$28,Calculadora!$J$2+1,FALSE)*IF(VLOOKUP($A702,'Tablas auxiliares'!$B$2:$C$6,2,FALSE)-Calculadora!$K$2=0,1,0)*IF($L$2=2,IFERROR(VLOOKUP(B702,'Tablas auxiliares'!$AB$2:$AH$27,7,FALSE),0),1)</f>
        <v>0</v>
      </c>
      <c r="G702" s="9">
        <f>VLOOKUP(E702,'Tablas auxiliares'!$H$1:$Q$28,Calculadora!$J$2+1,FALSE)*IF(VLOOKUP($A702,'Tablas auxiliares'!$B$2:$C$6,2,FALSE)-Calculadora!$K$2=0,1,0)*IF($L$2=2,IFERROR(VLOOKUP(B702,'Tablas auxiliares'!$AB$2:$AH$27,7,FALSE),0),1)</f>
        <v>8</v>
      </c>
      <c r="H702" s="9">
        <f t="shared" si="20"/>
        <v>8</v>
      </c>
    </row>
    <row r="703" spans="1:8" x14ac:dyDescent="0.25">
      <c r="A703" s="9">
        <v>2018</v>
      </c>
      <c r="B703" t="s">
        <v>66</v>
      </c>
      <c r="C703" t="s">
        <v>31</v>
      </c>
      <c r="D703" s="9">
        <v>13</v>
      </c>
      <c r="E703" s="9">
        <v>17</v>
      </c>
      <c r="F703" s="9">
        <f>VLOOKUP(D703,'Tablas auxiliares'!$H$1:$Q$28,Calculadora!$J$2+1,FALSE)*IF(VLOOKUP($A703,'Tablas auxiliares'!$B$2:$C$6,2,FALSE)-Calculadora!$K$2=0,1,0)*IF($L$2=2,IFERROR(VLOOKUP(B703,'Tablas auxiliares'!$AB$2:$AH$27,7,FALSE),0),1)</f>
        <v>0</v>
      </c>
      <c r="G703" s="9">
        <f>VLOOKUP(E703,'Tablas auxiliares'!$H$1:$Q$28,Calculadora!$J$2+1,FALSE)*IF(VLOOKUP($A703,'Tablas auxiliares'!$B$2:$C$6,2,FALSE)-Calculadora!$K$2=0,1,0)*IF($L$2=2,IFERROR(VLOOKUP(B703,'Tablas auxiliares'!$AB$2:$AH$27,7,FALSE),0),1)</f>
        <v>0</v>
      </c>
      <c r="H703" s="9">
        <f t="shared" si="20"/>
        <v>0</v>
      </c>
    </row>
    <row r="704" spans="1:8" x14ac:dyDescent="0.25">
      <c r="A704" s="9">
        <v>2018</v>
      </c>
      <c r="B704" t="s">
        <v>66</v>
      </c>
      <c r="C704" t="s">
        <v>69</v>
      </c>
      <c r="D704" s="9">
        <v>9</v>
      </c>
      <c r="E704" s="9">
        <v>6</v>
      </c>
      <c r="F704" s="9">
        <f>VLOOKUP(D704,'Tablas auxiliares'!$H$1:$Q$28,Calculadora!$J$2+1,FALSE)*IF(VLOOKUP($A704,'Tablas auxiliares'!$B$2:$C$6,2,FALSE)-Calculadora!$K$2=0,1,0)*IF($L$2=2,IFERROR(VLOOKUP(B704,'Tablas auxiliares'!$AB$2:$AH$27,7,FALSE),0),1)</f>
        <v>2</v>
      </c>
      <c r="G704" s="9">
        <f>VLOOKUP(E704,'Tablas auxiliares'!$H$1:$Q$28,Calculadora!$J$2+1,FALSE)*IF(VLOOKUP($A704,'Tablas auxiliares'!$B$2:$C$6,2,FALSE)-Calculadora!$K$2=0,1,0)*IF($L$2=2,IFERROR(VLOOKUP(B704,'Tablas auxiliares'!$AB$2:$AH$27,7,FALSE),0),1)</f>
        <v>5</v>
      </c>
      <c r="H704" s="9">
        <f t="shared" si="20"/>
        <v>7</v>
      </c>
    </row>
    <row r="705" spans="1:8" x14ac:dyDescent="0.25">
      <c r="A705" s="9">
        <v>2018</v>
      </c>
      <c r="B705" t="s">
        <v>66</v>
      </c>
      <c r="C705" t="s">
        <v>61</v>
      </c>
      <c r="D705" s="9">
        <v>24</v>
      </c>
      <c r="E705" s="9">
        <v>24</v>
      </c>
      <c r="F705" s="9">
        <f>VLOOKUP(D705,'Tablas auxiliares'!$H$1:$Q$28,Calculadora!$J$2+1,FALSE)*IF(VLOOKUP($A705,'Tablas auxiliares'!$B$2:$C$6,2,FALSE)-Calculadora!$K$2=0,1,0)*IF($L$2=2,IFERROR(VLOOKUP(B705,'Tablas auxiliares'!$AB$2:$AH$27,7,FALSE),0),1)</f>
        <v>0</v>
      </c>
      <c r="G705" s="9">
        <f>VLOOKUP(E705,'Tablas auxiliares'!$H$1:$Q$28,Calculadora!$J$2+1,FALSE)*IF(VLOOKUP($A705,'Tablas auxiliares'!$B$2:$C$6,2,FALSE)-Calculadora!$K$2=0,1,0)*IF($L$2=2,IFERROR(VLOOKUP(B705,'Tablas auxiliares'!$AB$2:$AH$27,7,FALSE),0),1)</f>
        <v>0</v>
      </c>
      <c r="H705" s="9">
        <f t="shared" si="20"/>
        <v>0</v>
      </c>
    </row>
    <row r="706" spans="1:8" x14ac:dyDescent="0.25">
      <c r="A706" s="9">
        <v>2018</v>
      </c>
      <c r="B706" t="s">
        <v>66</v>
      </c>
      <c r="C706" t="s">
        <v>10</v>
      </c>
      <c r="D706" s="9">
        <v>16</v>
      </c>
      <c r="E706" s="9">
        <v>14</v>
      </c>
      <c r="F706" s="9">
        <f>VLOOKUP(D706,'Tablas auxiliares'!$H$1:$Q$28,Calculadora!$J$2+1,FALSE)*IF(VLOOKUP($A706,'Tablas auxiliares'!$B$2:$C$6,2,FALSE)-Calculadora!$K$2=0,1,0)*IF($L$2=2,IFERROR(VLOOKUP(B706,'Tablas auxiliares'!$AB$2:$AH$27,7,FALSE),0),1)</f>
        <v>0</v>
      </c>
      <c r="G706" s="9">
        <f>VLOOKUP(E706,'Tablas auxiliares'!$H$1:$Q$28,Calculadora!$J$2+1,FALSE)*IF(VLOOKUP($A706,'Tablas auxiliares'!$B$2:$C$6,2,FALSE)-Calculadora!$K$2=0,1,0)*IF($L$2=2,IFERROR(VLOOKUP(B706,'Tablas auxiliares'!$AB$2:$AH$27,7,FALSE),0),1)</f>
        <v>0</v>
      </c>
      <c r="H706" s="9">
        <f t="shared" si="20"/>
        <v>0</v>
      </c>
    </row>
    <row r="707" spans="1:8" x14ac:dyDescent="0.25">
      <c r="A707" s="9">
        <v>2018</v>
      </c>
      <c r="B707" t="s">
        <v>66</v>
      </c>
      <c r="C707" t="s">
        <v>89</v>
      </c>
      <c r="D707" s="9">
        <v>15</v>
      </c>
      <c r="E707" s="9">
        <v>22</v>
      </c>
      <c r="F707" s="9">
        <f>VLOOKUP(D707,'Tablas auxiliares'!$H$1:$Q$28,Calculadora!$J$2+1,FALSE)*IF(VLOOKUP($A707,'Tablas auxiliares'!$B$2:$C$6,2,FALSE)-Calculadora!$K$2=0,1,0)*IF($L$2=2,IFERROR(VLOOKUP(B707,'Tablas auxiliares'!$AB$2:$AH$27,7,FALSE),0),1)</f>
        <v>0</v>
      </c>
      <c r="G707" s="9">
        <f>VLOOKUP(E707,'Tablas auxiliares'!$H$1:$Q$28,Calculadora!$J$2+1,FALSE)*IF(VLOOKUP($A707,'Tablas auxiliares'!$B$2:$C$6,2,FALSE)-Calculadora!$K$2=0,1,0)*IF($L$2=2,IFERROR(VLOOKUP(B707,'Tablas auxiliares'!$AB$2:$AH$27,7,FALSE),0),1)</f>
        <v>0</v>
      </c>
      <c r="H707" s="9">
        <f t="shared" ref="H707:H770" si="21">IF($M$2=2,0,F707)+IF($M$2=3,0,G707)</f>
        <v>0</v>
      </c>
    </row>
    <row r="708" spans="1:8" x14ac:dyDescent="0.25">
      <c r="A708" s="9">
        <v>2018</v>
      </c>
      <c r="B708" t="s">
        <v>66</v>
      </c>
      <c r="C708" t="s">
        <v>34</v>
      </c>
      <c r="D708" s="9">
        <v>14</v>
      </c>
      <c r="E708" s="9">
        <v>20</v>
      </c>
      <c r="F708" s="9">
        <f>VLOOKUP(D708,'Tablas auxiliares'!$H$1:$Q$28,Calculadora!$J$2+1,FALSE)*IF(VLOOKUP($A708,'Tablas auxiliares'!$B$2:$C$6,2,FALSE)-Calculadora!$K$2=0,1,0)*IF($L$2=2,IFERROR(VLOOKUP(B708,'Tablas auxiliares'!$AB$2:$AH$27,7,FALSE),0),1)</f>
        <v>0</v>
      </c>
      <c r="G708" s="9">
        <f>VLOOKUP(E708,'Tablas auxiliares'!$H$1:$Q$28,Calculadora!$J$2+1,FALSE)*IF(VLOOKUP($A708,'Tablas auxiliares'!$B$2:$C$6,2,FALSE)-Calculadora!$K$2=0,1,0)*IF($L$2=2,IFERROR(VLOOKUP(B708,'Tablas auxiliares'!$AB$2:$AH$27,7,FALSE),0),1)</f>
        <v>0</v>
      </c>
      <c r="H708" s="9">
        <f t="shared" si="21"/>
        <v>0</v>
      </c>
    </row>
    <row r="709" spans="1:8" x14ac:dyDescent="0.25">
      <c r="A709" s="9">
        <v>2018</v>
      </c>
      <c r="B709" t="s">
        <v>66</v>
      </c>
      <c r="C709" t="s">
        <v>26</v>
      </c>
      <c r="D709" s="9">
        <v>20</v>
      </c>
      <c r="E709" s="9">
        <v>15</v>
      </c>
      <c r="F709" s="9">
        <f>VLOOKUP(D709,'Tablas auxiliares'!$H$1:$Q$28,Calculadora!$J$2+1,FALSE)*IF(VLOOKUP($A709,'Tablas auxiliares'!$B$2:$C$6,2,FALSE)-Calculadora!$K$2=0,1,0)*IF($L$2=2,IFERROR(VLOOKUP(B709,'Tablas auxiliares'!$AB$2:$AH$27,7,FALSE),0),1)</f>
        <v>0</v>
      </c>
      <c r="G709" s="9">
        <f>VLOOKUP(E709,'Tablas auxiliares'!$H$1:$Q$28,Calculadora!$J$2+1,FALSE)*IF(VLOOKUP($A709,'Tablas auxiliares'!$B$2:$C$6,2,FALSE)-Calculadora!$K$2=0,1,0)*IF($L$2=2,IFERROR(VLOOKUP(B709,'Tablas auxiliares'!$AB$2:$AH$27,7,FALSE),0),1)</f>
        <v>0</v>
      </c>
      <c r="H709" s="9">
        <f t="shared" si="21"/>
        <v>0</v>
      </c>
    </row>
    <row r="710" spans="1:8" x14ac:dyDescent="0.25">
      <c r="A710" s="9">
        <v>2018</v>
      </c>
      <c r="B710" t="s">
        <v>66</v>
      </c>
      <c r="C710" t="s">
        <v>22</v>
      </c>
      <c r="D710" s="9">
        <v>10</v>
      </c>
      <c r="E710" s="9">
        <v>16</v>
      </c>
      <c r="F710" s="9">
        <f>VLOOKUP(D710,'Tablas auxiliares'!$H$1:$Q$28,Calculadora!$J$2+1,FALSE)*IF(VLOOKUP($A710,'Tablas auxiliares'!$B$2:$C$6,2,FALSE)-Calculadora!$K$2=0,1,0)*IF($L$2=2,IFERROR(VLOOKUP(B710,'Tablas auxiliares'!$AB$2:$AH$27,7,FALSE),0),1)</f>
        <v>1</v>
      </c>
      <c r="G710" s="9">
        <f>VLOOKUP(E710,'Tablas auxiliares'!$H$1:$Q$28,Calculadora!$J$2+1,FALSE)*IF(VLOOKUP($A710,'Tablas auxiliares'!$B$2:$C$6,2,FALSE)-Calculadora!$K$2=0,1,0)*IF($L$2=2,IFERROR(VLOOKUP(B710,'Tablas auxiliares'!$AB$2:$AH$27,7,FALSE),0),1)</f>
        <v>0</v>
      </c>
      <c r="H710" s="9">
        <f t="shared" si="21"/>
        <v>1</v>
      </c>
    </row>
    <row r="711" spans="1:8" x14ac:dyDescent="0.25">
      <c r="A711" s="9">
        <v>2018</v>
      </c>
      <c r="B711" t="s">
        <v>66</v>
      </c>
      <c r="C711" t="s">
        <v>36</v>
      </c>
      <c r="D711" s="9">
        <v>6</v>
      </c>
      <c r="E711" s="9">
        <v>2</v>
      </c>
      <c r="F711" s="9">
        <f>VLOOKUP(D711,'Tablas auxiliares'!$H$1:$Q$28,Calculadora!$J$2+1,FALSE)*IF(VLOOKUP($A711,'Tablas auxiliares'!$B$2:$C$6,2,FALSE)-Calculadora!$K$2=0,1,0)*IF($L$2=2,IFERROR(VLOOKUP(B711,'Tablas auxiliares'!$AB$2:$AH$27,7,FALSE),0),1)</f>
        <v>5</v>
      </c>
      <c r="G711" s="9">
        <f>VLOOKUP(E711,'Tablas auxiliares'!$H$1:$Q$28,Calculadora!$J$2+1,FALSE)*IF(VLOOKUP($A711,'Tablas auxiliares'!$B$2:$C$6,2,FALSE)-Calculadora!$K$2=0,1,0)*IF($L$2=2,IFERROR(VLOOKUP(B711,'Tablas auxiliares'!$AB$2:$AH$27,7,FALSE),0),1)</f>
        <v>10</v>
      </c>
      <c r="H711" s="9">
        <f t="shared" si="21"/>
        <v>15</v>
      </c>
    </row>
    <row r="712" spans="1:8" x14ac:dyDescent="0.25">
      <c r="A712" s="9">
        <v>2018</v>
      </c>
      <c r="B712" t="s">
        <v>66</v>
      </c>
      <c r="C712" t="s">
        <v>37</v>
      </c>
      <c r="D712" s="9">
        <v>21</v>
      </c>
      <c r="E712" s="9">
        <v>23</v>
      </c>
      <c r="F712" s="9">
        <f>VLOOKUP(D712,'Tablas auxiliares'!$H$1:$Q$28,Calculadora!$J$2+1,FALSE)*IF(VLOOKUP($A712,'Tablas auxiliares'!$B$2:$C$6,2,FALSE)-Calculadora!$K$2=0,1,0)*IF($L$2=2,IFERROR(VLOOKUP(B712,'Tablas auxiliares'!$AB$2:$AH$27,7,FALSE),0),1)</f>
        <v>0</v>
      </c>
      <c r="G712" s="9">
        <f>VLOOKUP(E712,'Tablas auxiliares'!$H$1:$Q$28,Calculadora!$J$2+1,FALSE)*IF(VLOOKUP($A712,'Tablas auxiliares'!$B$2:$C$6,2,FALSE)-Calculadora!$K$2=0,1,0)*IF($L$2=2,IFERROR(VLOOKUP(B712,'Tablas auxiliares'!$AB$2:$AH$27,7,FALSE),0),1)</f>
        <v>0</v>
      </c>
      <c r="H712" s="9">
        <f t="shared" si="21"/>
        <v>0</v>
      </c>
    </row>
    <row r="713" spans="1:8" x14ac:dyDescent="0.25">
      <c r="A713" s="9">
        <v>2018</v>
      </c>
      <c r="B713" t="s">
        <v>18</v>
      </c>
      <c r="C713" t="s">
        <v>6</v>
      </c>
      <c r="D713" s="9">
        <v>2</v>
      </c>
      <c r="E713" s="9">
        <v>2</v>
      </c>
      <c r="F713" s="9">
        <f>VLOOKUP(D713,'Tablas auxiliares'!$H$1:$Q$28,Calculadora!$J$2+1,FALSE)*IF(VLOOKUP($A713,'Tablas auxiliares'!$B$2:$C$6,2,FALSE)-Calculadora!$K$2=0,1,0)*IF($L$2=2,IFERROR(VLOOKUP(B713,'Tablas auxiliares'!$AB$2:$AH$27,7,FALSE),0),1)</f>
        <v>10</v>
      </c>
      <c r="G713" s="9">
        <f>VLOOKUP(E713,'Tablas auxiliares'!$H$1:$Q$28,Calculadora!$J$2+1,FALSE)*IF(VLOOKUP($A713,'Tablas auxiliares'!$B$2:$C$6,2,FALSE)-Calculadora!$K$2=0,1,0)*IF($L$2=2,IFERROR(VLOOKUP(B713,'Tablas auxiliares'!$AB$2:$AH$27,7,FALSE),0),1)</f>
        <v>10</v>
      </c>
      <c r="H713" s="9">
        <f t="shared" si="21"/>
        <v>20</v>
      </c>
    </row>
    <row r="714" spans="1:8" x14ac:dyDescent="0.25">
      <c r="A714" s="9">
        <v>2018</v>
      </c>
      <c r="B714" t="s">
        <v>18</v>
      </c>
      <c r="C714" t="s">
        <v>9</v>
      </c>
      <c r="D714" s="9">
        <v>11</v>
      </c>
      <c r="E714" s="9">
        <v>20</v>
      </c>
      <c r="F714" s="9">
        <f>VLOOKUP(D714,'Tablas auxiliares'!$H$1:$Q$28,Calculadora!$J$2+1,FALSE)*IF(VLOOKUP($A714,'Tablas auxiliares'!$B$2:$C$6,2,FALSE)-Calculadora!$K$2=0,1,0)*IF($L$2=2,IFERROR(VLOOKUP(B714,'Tablas auxiliares'!$AB$2:$AH$27,7,FALSE),0),1)</f>
        <v>0</v>
      </c>
      <c r="G714" s="9">
        <f>VLOOKUP(E714,'Tablas auxiliares'!$H$1:$Q$28,Calculadora!$J$2+1,FALSE)*IF(VLOOKUP($A714,'Tablas auxiliares'!$B$2:$C$6,2,FALSE)-Calculadora!$K$2=0,1,0)*IF($L$2=2,IFERROR(VLOOKUP(B714,'Tablas auxiliares'!$AB$2:$AH$27,7,FALSE),0),1)</f>
        <v>0</v>
      </c>
      <c r="H714" s="9">
        <f t="shared" si="21"/>
        <v>0</v>
      </c>
    </row>
    <row r="715" spans="1:8" x14ac:dyDescent="0.25">
      <c r="A715" s="9">
        <v>2018</v>
      </c>
      <c r="B715" t="s">
        <v>18</v>
      </c>
      <c r="C715" t="s">
        <v>13</v>
      </c>
      <c r="D715" s="9">
        <v>20</v>
      </c>
      <c r="E715" s="9">
        <v>15</v>
      </c>
      <c r="F715" s="9">
        <f>VLOOKUP(D715,'Tablas auxiliares'!$H$1:$Q$28,Calculadora!$J$2+1,FALSE)*IF(VLOOKUP($A715,'Tablas auxiliares'!$B$2:$C$6,2,FALSE)-Calculadora!$K$2=0,1,0)*IF($L$2=2,IFERROR(VLOOKUP(B715,'Tablas auxiliares'!$AB$2:$AH$27,7,FALSE),0),1)</f>
        <v>0</v>
      </c>
      <c r="G715" s="9">
        <f>VLOOKUP(E715,'Tablas auxiliares'!$H$1:$Q$28,Calculadora!$J$2+1,FALSE)*IF(VLOOKUP($A715,'Tablas auxiliares'!$B$2:$C$6,2,FALSE)-Calculadora!$K$2=0,1,0)*IF($L$2=2,IFERROR(VLOOKUP(B715,'Tablas auxiliares'!$AB$2:$AH$27,7,FALSE),0),1)</f>
        <v>0</v>
      </c>
      <c r="H715" s="9">
        <f t="shared" si="21"/>
        <v>0</v>
      </c>
    </row>
    <row r="716" spans="1:8" x14ac:dyDescent="0.25">
      <c r="A716" s="9">
        <v>2018</v>
      </c>
      <c r="B716" t="s">
        <v>18</v>
      </c>
      <c r="C716" t="s">
        <v>8</v>
      </c>
      <c r="D716" s="9">
        <v>13</v>
      </c>
      <c r="E716" s="9">
        <v>7</v>
      </c>
      <c r="F716" s="9">
        <f>VLOOKUP(D716,'Tablas auxiliares'!$H$1:$Q$28,Calculadora!$J$2+1,FALSE)*IF(VLOOKUP($A716,'Tablas auxiliares'!$B$2:$C$6,2,FALSE)-Calculadora!$K$2=0,1,0)*IF($L$2=2,IFERROR(VLOOKUP(B716,'Tablas auxiliares'!$AB$2:$AH$27,7,FALSE),0),1)</f>
        <v>0</v>
      </c>
      <c r="G716" s="9">
        <f>VLOOKUP(E716,'Tablas auxiliares'!$H$1:$Q$28,Calculadora!$J$2+1,FALSE)*IF(VLOOKUP($A716,'Tablas auxiliares'!$B$2:$C$6,2,FALSE)-Calculadora!$K$2=0,1,0)*IF($L$2=2,IFERROR(VLOOKUP(B716,'Tablas auxiliares'!$AB$2:$AH$27,7,FALSE),0),1)</f>
        <v>4</v>
      </c>
      <c r="H716" s="9">
        <f t="shared" si="21"/>
        <v>4</v>
      </c>
    </row>
    <row r="717" spans="1:8" x14ac:dyDescent="0.25">
      <c r="A717" s="9">
        <v>2018</v>
      </c>
      <c r="B717" t="s">
        <v>18</v>
      </c>
      <c r="C717" t="s">
        <v>30</v>
      </c>
      <c r="D717" s="9">
        <v>10</v>
      </c>
      <c r="E717" s="9">
        <v>6</v>
      </c>
      <c r="F717" s="9">
        <f>VLOOKUP(D717,'Tablas auxiliares'!$H$1:$Q$28,Calculadora!$J$2+1,FALSE)*IF(VLOOKUP($A717,'Tablas auxiliares'!$B$2:$C$6,2,FALSE)-Calculadora!$K$2=0,1,0)*IF($L$2=2,IFERROR(VLOOKUP(B717,'Tablas auxiliares'!$AB$2:$AH$27,7,FALSE),0),1)</f>
        <v>1</v>
      </c>
      <c r="G717" s="9">
        <f>VLOOKUP(E717,'Tablas auxiliares'!$H$1:$Q$28,Calculadora!$J$2+1,FALSE)*IF(VLOOKUP($A717,'Tablas auxiliares'!$B$2:$C$6,2,FALSE)-Calculadora!$K$2=0,1,0)*IF($L$2=2,IFERROR(VLOOKUP(B717,'Tablas auxiliares'!$AB$2:$AH$27,7,FALSE),0),1)</f>
        <v>5</v>
      </c>
      <c r="H717" s="9">
        <f t="shared" si="21"/>
        <v>6</v>
      </c>
    </row>
    <row r="718" spans="1:8" x14ac:dyDescent="0.25">
      <c r="A718" s="9">
        <v>2018</v>
      </c>
      <c r="B718" t="s">
        <v>18</v>
      </c>
      <c r="C718" t="s">
        <v>21</v>
      </c>
      <c r="D718" s="9">
        <v>22</v>
      </c>
      <c r="E718" s="9">
        <v>12</v>
      </c>
      <c r="F718" s="9">
        <f>VLOOKUP(D718,'Tablas auxiliares'!$H$1:$Q$28,Calculadora!$J$2+1,FALSE)*IF(VLOOKUP($A718,'Tablas auxiliares'!$B$2:$C$6,2,FALSE)-Calculadora!$K$2=0,1,0)*IF($L$2=2,IFERROR(VLOOKUP(B718,'Tablas auxiliares'!$AB$2:$AH$27,7,FALSE),0),1)</f>
        <v>0</v>
      </c>
      <c r="G718" s="9">
        <f>VLOOKUP(E718,'Tablas auxiliares'!$H$1:$Q$28,Calculadora!$J$2+1,FALSE)*IF(VLOOKUP($A718,'Tablas auxiliares'!$B$2:$C$6,2,FALSE)-Calculadora!$K$2=0,1,0)*IF($L$2=2,IFERROR(VLOOKUP(B718,'Tablas auxiliares'!$AB$2:$AH$27,7,FALSE),0),1)</f>
        <v>0</v>
      </c>
      <c r="H718" s="9">
        <f t="shared" si="21"/>
        <v>0</v>
      </c>
    </row>
    <row r="719" spans="1:8" x14ac:dyDescent="0.25">
      <c r="A719" s="9">
        <v>2018</v>
      </c>
      <c r="B719" t="s">
        <v>18</v>
      </c>
      <c r="C719" t="s">
        <v>67</v>
      </c>
      <c r="D719" s="9">
        <v>5</v>
      </c>
      <c r="E719" s="9">
        <v>13</v>
      </c>
      <c r="F719" s="9">
        <f>VLOOKUP(D719,'Tablas auxiliares'!$H$1:$Q$28,Calculadora!$J$2+1,FALSE)*IF(VLOOKUP($A719,'Tablas auxiliares'!$B$2:$C$6,2,FALSE)-Calculadora!$K$2=0,1,0)*IF($L$2=2,IFERROR(VLOOKUP(B719,'Tablas auxiliares'!$AB$2:$AH$27,7,FALSE),0),1)</f>
        <v>6</v>
      </c>
      <c r="G719" s="9">
        <f>VLOOKUP(E719,'Tablas auxiliares'!$H$1:$Q$28,Calculadora!$J$2+1,FALSE)*IF(VLOOKUP($A719,'Tablas auxiliares'!$B$2:$C$6,2,FALSE)-Calculadora!$K$2=0,1,0)*IF($L$2=2,IFERROR(VLOOKUP(B719,'Tablas auxiliares'!$AB$2:$AH$27,7,FALSE),0),1)</f>
        <v>0</v>
      </c>
      <c r="H719" s="9">
        <f t="shared" si="21"/>
        <v>6</v>
      </c>
    </row>
    <row r="720" spans="1:8" x14ac:dyDescent="0.25">
      <c r="A720" s="9">
        <v>2018</v>
      </c>
      <c r="B720" t="s">
        <v>18</v>
      </c>
      <c r="C720" t="s">
        <v>16</v>
      </c>
      <c r="D720" s="9">
        <v>6</v>
      </c>
      <c r="E720" s="9">
        <v>16</v>
      </c>
      <c r="F720" s="9">
        <f>VLOOKUP(D720,'Tablas auxiliares'!$H$1:$Q$28,Calculadora!$J$2+1,FALSE)*IF(VLOOKUP($A720,'Tablas auxiliares'!$B$2:$C$6,2,FALSE)-Calculadora!$K$2=0,1,0)*IF($L$2=2,IFERROR(VLOOKUP(B720,'Tablas auxiliares'!$AB$2:$AH$27,7,FALSE),0),1)</f>
        <v>5</v>
      </c>
      <c r="G720" s="9">
        <f>VLOOKUP(E720,'Tablas auxiliares'!$H$1:$Q$28,Calculadora!$J$2+1,FALSE)*IF(VLOOKUP($A720,'Tablas auxiliares'!$B$2:$C$6,2,FALSE)-Calculadora!$K$2=0,1,0)*IF($L$2=2,IFERROR(VLOOKUP(B720,'Tablas auxiliares'!$AB$2:$AH$27,7,FALSE),0),1)</f>
        <v>0</v>
      </c>
      <c r="H720" s="9">
        <f t="shared" si="21"/>
        <v>5</v>
      </c>
    </row>
    <row r="721" spans="1:8" x14ac:dyDescent="0.25">
      <c r="A721" s="9">
        <v>2018</v>
      </c>
      <c r="B721" t="s">
        <v>18</v>
      </c>
      <c r="C721" t="s">
        <v>87</v>
      </c>
      <c r="D721" s="9">
        <v>14</v>
      </c>
      <c r="E721" s="9">
        <v>24</v>
      </c>
      <c r="F721" s="9">
        <f>VLOOKUP(D721,'Tablas auxiliares'!$H$1:$Q$28,Calculadora!$J$2+1,FALSE)*IF(VLOOKUP($A721,'Tablas auxiliares'!$B$2:$C$6,2,FALSE)-Calculadora!$K$2=0,1,0)*IF($L$2=2,IFERROR(VLOOKUP(B721,'Tablas auxiliares'!$AB$2:$AH$27,7,FALSE),0),1)</f>
        <v>0</v>
      </c>
      <c r="G721" s="9">
        <f>VLOOKUP(E721,'Tablas auxiliares'!$H$1:$Q$28,Calculadora!$J$2+1,FALSE)*IF(VLOOKUP($A721,'Tablas auxiliares'!$B$2:$C$6,2,FALSE)-Calculadora!$K$2=0,1,0)*IF($L$2=2,IFERROR(VLOOKUP(B721,'Tablas auxiliares'!$AB$2:$AH$27,7,FALSE),0),1)</f>
        <v>0</v>
      </c>
      <c r="H721" s="9">
        <f t="shared" si="21"/>
        <v>0</v>
      </c>
    </row>
    <row r="722" spans="1:8" x14ac:dyDescent="0.25">
      <c r="A722" s="9">
        <v>2018</v>
      </c>
      <c r="B722" t="s">
        <v>18</v>
      </c>
      <c r="C722" t="s">
        <v>28</v>
      </c>
      <c r="D722" s="9">
        <v>17</v>
      </c>
      <c r="E722" s="9">
        <v>18</v>
      </c>
      <c r="F722" s="9">
        <f>VLOOKUP(D722,'Tablas auxiliares'!$H$1:$Q$28,Calculadora!$J$2+1,FALSE)*IF(VLOOKUP($A722,'Tablas auxiliares'!$B$2:$C$6,2,FALSE)-Calculadora!$K$2=0,1,0)*IF($L$2=2,IFERROR(VLOOKUP(B722,'Tablas auxiliares'!$AB$2:$AH$27,7,FALSE),0),1)</f>
        <v>0</v>
      </c>
      <c r="G722" s="9">
        <f>VLOOKUP(E722,'Tablas auxiliares'!$H$1:$Q$28,Calculadora!$J$2+1,FALSE)*IF(VLOOKUP($A722,'Tablas auxiliares'!$B$2:$C$6,2,FALSE)-Calculadora!$K$2=0,1,0)*IF($L$2=2,IFERROR(VLOOKUP(B722,'Tablas auxiliares'!$AB$2:$AH$27,7,FALSE),0),1)</f>
        <v>0</v>
      </c>
      <c r="H722" s="9">
        <f t="shared" si="21"/>
        <v>0</v>
      </c>
    </row>
    <row r="723" spans="1:8" x14ac:dyDescent="0.25">
      <c r="A723" s="9">
        <v>2018</v>
      </c>
      <c r="B723" t="s">
        <v>18</v>
      </c>
      <c r="C723" t="s">
        <v>27</v>
      </c>
      <c r="D723" s="9">
        <v>12</v>
      </c>
      <c r="E723" s="9">
        <v>17</v>
      </c>
      <c r="F723" s="9">
        <f>VLOOKUP(D723,'Tablas auxiliares'!$H$1:$Q$28,Calculadora!$J$2+1,FALSE)*IF(VLOOKUP($A723,'Tablas auxiliares'!$B$2:$C$6,2,FALSE)-Calculadora!$K$2=0,1,0)*IF($L$2=2,IFERROR(VLOOKUP(B723,'Tablas auxiliares'!$AB$2:$AH$27,7,FALSE),0),1)</f>
        <v>0</v>
      </c>
      <c r="G723" s="9">
        <f>VLOOKUP(E723,'Tablas auxiliares'!$H$1:$Q$28,Calculadora!$J$2+1,FALSE)*IF(VLOOKUP($A723,'Tablas auxiliares'!$B$2:$C$6,2,FALSE)-Calculadora!$K$2=0,1,0)*IF($L$2=2,IFERROR(VLOOKUP(B723,'Tablas auxiliares'!$AB$2:$AH$27,7,FALSE),0),1)</f>
        <v>0</v>
      </c>
      <c r="H723" s="9">
        <f t="shared" si="21"/>
        <v>0</v>
      </c>
    </row>
    <row r="724" spans="1:8" x14ac:dyDescent="0.25">
      <c r="A724" s="9">
        <v>2018</v>
      </c>
      <c r="B724" t="s">
        <v>18</v>
      </c>
      <c r="C724" t="s">
        <v>24</v>
      </c>
      <c r="D724" s="9">
        <v>26</v>
      </c>
      <c r="E724" s="9">
        <v>8</v>
      </c>
      <c r="F724" s="9">
        <f>VLOOKUP(D724,'Tablas auxiliares'!$H$1:$Q$28,Calculadora!$J$2+1,FALSE)*IF(VLOOKUP($A724,'Tablas auxiliares'!$B$2:$C$6,2,FALSE)-Calculadora!$K$2=0,1,0)*IF($L$2=2,IFERROR(VLOOKUP(B724,'Tablas auxiliares'!$AB$2:$AH$27,7,FALSE),0),1)</f>
        <v>0</v>
      </c>
      <c r="G724" s="9">
        <f>VLOOKUP(E724,'Tablas auxiliares'!$H$1:$Q$28,Calculadora!$J$2+1,FALSE)*IF(VLOOKUP($A724,'Tablas auxiliares'!$B$2:$C$6,2,FALSE)-Calculadora!$K$2=0,1,0)*IF($L$2=2,IFERROR(VLOOKUP(B724,'Tablas auxiliares'!$AB$2:$AH$27,7,FALSE),0),1)</f>
        <v>3</v>
      </c>
      <c r="H724" s="9">
        <f t="shared" si="21"/>
        <v>3</v>
      </c>
    </row>
    <row r="725" spans="1:8" x14ac:dyDescent="0.25">
      <c r="A725" s="9">
        <v>2018</v>
      </c>
      <c r="B725" t="s">
        <v>18</v>
      </c>
      <c r="C725" t="s">
        <v>88</v>
      </c>
      <c r="D725" s="9">
        <v>24</v>
      </c>
      <c r="E725" s="9">
        <v>22</v>
      </c>
      <c r="F725" s="9">
        <f>VLOOKUP(D725,'Tablas auxiliares'!$H$1:$Q$28,Calculadora!$J$2+1,FALSE)*IF(VLOOKUP($A725,'Tablas auxiliares'!$B$2:$C$6,2,FALSE)-Calculadora!$K$2=0,1,0)*IF($L$2=2,IFERROR(VLOOKUP(B725,'Tablas auxiliares'!$AB$2:$AH$27,7,FALSE),0),1)</f>
        <v>0</v>
      </c>
      <c r="G725" s="9">
        <f>VLOOKUP(E725,'Tablas auxiliares'!$H$1:$Q$28,Calculadora!$J$2+1,FALSE)*IF(VLOOKUP($A725,'Tablas auxiliares'!$B$2:$C$6,2,FALSE)-Calculadora!$K$2=0,1,0)*IF($L$2=2,IFERROR(VLOOKUP(B725,'Tablas auxiliares'!$AB$2:$AH$27,7,FALSE),0),1)</f>
        <v>0</v>
      </c>
      <c r="H725" s="9">
        <f t="shared" si="21"/>
        <v>0</v>
      </c>
    </row>
    <row r="726" spans="1:8" x14ac:dyDescent="0.25">
      <c r="A726" s="9">
        <v>2018</v>
      </c>
      <c r="B726" t="s">
        <v>18</v>
      </c>
      <c r="C726" t="s">
        <v>7</v>
      </c>
      <c r="D726" s="9">
        <v>18</v>
      </c>
      <c r="E726" s="9">
        <v>10</v>
      </c>
      <c r="F726" s="9">
        <f>VLOOKUP(D726,'Tablas auxiliares'!$H$1:$Q$28,Calculadora!$J$2+1,FALSE)*IF(VLOOKUP($A726,'Tablas auxiliares'!$B$2:$C$6,2,FALSE)-Calculadora!$K$2=0,1,0)*IF($L$2=2,IFERROR(VLOOKUP(B726,'Tablas auxiliares'!$AB$2:$AH$27,7,FALSE),0),1)</f>
        <v>0</v>
      </c>
      <c r="G726" s="9">
        <f>VLOOKUP(E726,'Tablas auxiliares'!$H$1:$Q$28,Calculadora!$J$2+1,FALSE)*IF(VLOOKUP($A726,'Tablas auxiliares'!$B$2:$C$6,2,FALSE)-Calculadora!$K$2=0,1,0)*IF($L$2=2,IFERROR(VLOOKUP(B726,'Tablas auxiliares'!$AB$2:$AH$27,7,FALSE),0),1)</f>
        <v>1</v>
      </c>
      <c r="H726" s="9">
        <f t="shared" si="21"/>
        <v>1</v>
      </c>
    </row>
    <row r="727" spans="1:8" x14ac:dyDescent="0.25">
      <c r="A727" s="9">
        <v>2018</v>
      </c>
      <c r="B727" t="s">
        <v>18</v>
      </c>
      <c r="C727" t="s">
        <v>25</v>
      </c>
      <c r="D727" s="9">
        <v>7</v>
      </c>
      <c r="E727" s="9">
        <v>3</v>
      </c>
      <c r="F727" s="9">
        <f>VLOOKUP(D727,'Tablas auxiliares'!$H$1:$Q$28,Calculadora!$J$2+1,FALSE)*IF(VLOOKUP($A727,'Tablas auxiliares'!$B$2:$C$6,2,FALSE)-Calculadora!$K$2=0,1,0)*IF($L$2=2,IFERROR(VLOOKUP(B727,'Tablas auxiliares'!$AB$2:$AH$27,7,FALSE),0),1)</f>
        <v>4</v>
      </c>
      <c r="G727" s="9">
        <f>VLOOKUP(E727,'Tablas auxiliares'!$H$1:$Q$28,Calculadora!$J$2+1,FALSE)*IF(VLOOKUP($A727,'Tablas auxiliares'!$B$2:$C$6,2,FALSE)-Calculadora!$K$2=0,1,0)*IF($L$2=2,IFERROR(VLOOKUP(B727,'Tablas auxiliares'!$AB$2:$AH$27,7,FALSE),0),1)</f>
        <v>8</v>
      </c>
      <c r="H727" s="9">
        <f t="shared" si="21"/>
        <v>12</v>
      </c>
    </row>
    <row r="728" spans="1:8" x14ac:dyDescent="0.25">
      <c r="A728" s="9">
        <v>2018</v>
      </c>
      <c r="B728" t="s">
        <v>18</v>
      </c>
      <c r="C728" t="s">
        <v>31</v>
      </c>
      <c r="D728" s="9">
        <v>16</v>
      </c>
      <c r="E728" s="9">
        <v>25</v>
      </c>
      <c r="F728" s="9">
        <f>VLOOKUP(D728,'Tablas auxiliares'!$H$1:$Q$28,Calculadora!$J$2+1,FALSE)*IF(VLOOKUP($A728,'Tablas auxiliares'!$B$2:$C$6,2,FALSE)-Calculadora!$K$2=0,1,0)*IF($L$2=2,IFERROR(VLOOKUP(B728,'Tablas auxiliares'!$AB$2:$AH$27,7,FALSE),0),1)</f>
        <v>0</v>
      </c>
      <c r="G728" s="9">
        <f>VLOOKUP(E728,'Tablas auxiliares'!$H$1:$Q$28,Calculadora!$J$2+1,FALSE)*IF(VLOOKUP($A728,'Tablas auxiliares'!$B$2:$C$6,2,FALSE)-Calculadora!$K$2=0,1,0)*IF($L$2=2,IFERROR(VLOOKUP(B728,'Tablas auxiliares'!$AB$2:$AH$27,7,FALSE),0),1)</f>
        <v>0</v>
      </c>
      <c r="H728" s="9">
        <f t="shared" si="21"/>
        <v>0</v>
      </c>
    </row>
    <row r="729" spans="1:8" x14ac:dyDescent="0.25">
      <c r="A729" s="9">
        <v>2018</v>
      </c>
      <c r="B729" t="s">
        <v>18</v>
      </c>
      <c r="C729" t="s">
        <v>66</v>
      </c>
      <c r="D729" s="9">
        <v>3</v>
      </c>
      <c r="E729" s="9">
        <v>14</v>
      </c>
      <c r="F729" s="9">
        <f>VLOOKUP(D729,'Tablas auxiliares'!$H$1:$Q$28,Calculadora!$J$2+1,FALSE)*IF(VLOOKUP($A729,'Tablas auxiliares'!$B$2:$C$6,2,FALSE)-Calculadora!$K$2=0,1,0)*IF($L$2=2,IFERROR(VLOOKUP(B729,'Tablas auxiliares'!$AB$2:$AH$27,7,FALSE),0),1)</f>
        <v>8</v>
      </c>
      <c r="G729" s="9">
        <f>VLOOKUP(E729,'Tablas auxiliares'!$H$1:$Q$28,Calculadora!$J$2+1,FALSE)*IF(VLOOKUP($A729,'Tablas auxiliares'!$B$2:$C$6,2,FALSE)-Calculadora!$K$2=0,1,0)*IF($L$2=2,IFERROR(VLOOKUP(B729,'Tablas auxiliares'!$AB$2:$AH$27,7,FALSE),0),1)</f>
        <v>0</v>
      </c>
      <c r="H729" s="9">
        <f t="shared" si="21"/>
        <v>8</v>
      </c>
    </row>
    <row r="730" spans="1:8" x14ac:dyDescent="0.25">
      <c r="A730" s="9">
        <v>2018</v>
      </c>
      <c r="B730" t="s">
        <v>18</v>
      </c>
      <c r="C730" t="s">
        <v>69</v>
      </c>
      <c r="D730" s="9">
        <v>4</v>
      </c>
      <c r="E730" s="9">
        <v>11</v>
      </c>
      <c r="F730" s="9">
        <f>VLOOKUP(D730,'Tablas auxiliares'!$H$1:$Q$28,Calculadora!$J$2+1,FALSE)*IF(VLOOKUP($A730,'Tablas auxiliares'!$B$2:$C$6,2,FALSE)-Calculadora!$K$2=0,1,0)*IF($L$2=2,IFERROR(VLOOKUP(B730,'Tablas auxiliares'!$AB$2:$AH$27,7,FALSE),0),1)</f>
        <v>7</v>
      </c>
      <c r="G730" s="9">
        <f>VLOOKUP(E730,'Tablas auxiliares'!$H$1:$Q$28,Calculadora!$J$2+1,FALSE)*IF(VLOOKUP($A730,'Tablas auxiliares'!$B$2:$C$6,2,FALSE)-Calculadora!$K$2=0,1,0)*IF($L$2=2,IFERROR(VLOOKUP(B730,'Tablas auxiliares'!$AB$2:$AH$27,7,FALSE),0),1)</f>
        <v>0</v>
      </c>
      <c r="H730" s="9">
        <f t="shared" si="21"/>
        <v>7</v>
      </c>
    </row>
    <row r="731" spans="1:8" x14ac:dyDescent="0.25">
      <c r="A731" s="9">
        <v>2018</v>
      </c>
      <c r="B731" t="s">
        <v>18</v>
      </c>
      <c r="C731" t="s">
        <v>61</v>
      </c>
      <c r="D731" s="9">
        <v>25</v>
      </c>
      <c r="E731" s="9">
        <v>26</v>
      </c>
      <c r="F731" s="9">
        <f>VLOOKUP(D731,'Tablas auxiliares'!$H$1:$Q$28,Calculadora!$J$2+1,FALSE)*IF(VLOOKUP($A731,'Tablas auxiliares'!$B$2:$C$6,2,FALSE)-Calculadora!$K$2=0,1,0)*IF($L$2=2,IFERROR(VLOOKUP(B731,'Tablas auxiliares'!$AB$2:$AH$27,7,FALSE),0),1)</f>
        <v>0</v>
      </c>
      <c r="G731" s="9">
        <f>VLOOKUP(E731,'Tablas auxiliares'!$H$1:$Q$28,Calculadora!$J$2+1,FALSE)*IF(VLOOKUP($A731,'Tablas auxiliares'!$B$2:$C$6,2,FALSE)-Calculadora!$K$2=0,1,0)*IF($L$2=2,IFERROR(VLOOKUP(B731,'Tablas auxiliares'!$AB$2:$AH$27,7,FALSE),0),1)</f>
        <v>0</v>
      </c>
      <c r="H731" s="9">
        <f t="shared" si="21"/>
        <v>0</v>
      </c>
    </row>
    <row r="732" spans="1:8" x14ac:dyDescent="0.25">
      <c r="A732" s="9">
        <v>2018</v>
      </c>
      <c r="B732" t="s">
        <v>18</v>
      </c>
      <c r="C732" t="s">
        <v>10</v>
      </c>
      <c r="D732" s="9">
        <v>1</v>
      </c>
      <c r="E732" s="9">
        <v>1</v>
      </c>
      <c r="F732" s="9">
        <f>VLOOKUP(D732,'Tablas auxiliares'!$H$1:$Q$28,Calculadora!$J$2+1,FALSE)*IF(VLOOKUP($A732,'Tablas auxiliares'!$B$2:$C$6,2,FALSE)-Calculadora!$K$2=0,1,0)*IF($L$2=2,IFERROR(VLOOKUP(B732,'Tablas auxiliares'!$AB$2:$AH$27,7,FALSE),0),1)</f>
        <v>12</v>
      </c>
      <c r="G732" s="9">
        <f>VLOOKUP(E732,'Tablas auxiliares'!$H$1:$Q$28,Calculadora!$J$2+1,FALSE)*IF(VLOOKUP($A732,'Tablas auxiliares'!$B$2:$C$6,2,FALSE)-Calculadora!$K$2=0,1,0)*IF($L$2=2,IFERROR(VLOOKUP(B732,'Tablas auxiliares'!$AB$2:$AH$27,7,FALSE),0),1)</f>
        <v>12</v>
      </c>
      <c r="H732" s="9">
        <f t="shared" si="21"/>
        <v>24</v>
      </c>
    </row>
    <row r="733" spans="1:8" x14ac:dyDescent="0.25">
      <c r="A733" s="9">
        <v>2018</v>
      </c>
      <c r="B733" t="s">
        <v>18</v>
      </c>
      <c r="C733" t="s">
        <v>89</v>
      </c>
      <c r="D733" s="9">
        <v>23</v>
      </c>
      <c r="E733" s="9">
        <v>5</v>
      </c>
      <c r="F733" s="9">
        <f>VLOOKUP(D733,'Tablas auxiliares'!$H$1:$Q$28,Calculadora!$J$2+1,FALSE)*IF(VLOOKUP($A733,'Tablas auxiliares'!$B$2:$C$6,2,FALSE)-Calculadora!$K$2=0,1,0)*IF($L$2=2,IFERROR(VLOOKUP(B733,'Tablas auxiliares'!$AB$2:$AH$27,7,FALSE),0),1)</f>
        <v>0</v>
      </c>
      <c r="G733" s="9">
        <f>VLOOKUP(E733,'Tablas auxiliares'!$H$1:$Q$28,Calculadora!$J$2+1,FALSE)*IF(VLOOKUP($A733,'Tablas auxiliares'!$B$2:$C$6,2,FALSE)-Calculadora!$K$2=0,1,0)*IF($L$2=2,IFERROR(VLOOKUP(B733,'Tablas auxiliares'!$AB$2:$AH$27,7,FALSE),0),1)</f>
        <v>6</v>
      </c>
      <c r="H733" s="9">
        <f t="shared" si="21"/>
        <v>6</v>
      </c>
    </row>
    <row r="734" spans="1:8" x14ac:dyDescent="0.25">
      <c r="A734" s="9">
        <v>2018</v>
      </c>
      <c r="B734" t="s">
        <v>18</v>
      </c>
      <c r="C734" t="s">
        <v>34</v>
      </c>
      <c r="D734" s="9">
        <v>19</v>
      </c>
      <c r="E734" s="9">
        <v>21</v>
      </c>
      <c r="F734" s="9">
        <f>VLOOKUP(D734,'Tablas auxiliares'!$H$1:$Q$28,Calculadora!$J$2+1,FALSE)*IF(VLOOKUP($A734,'Tablas auxiliares'!$B$2:$C$6,2,FALSE)-Calculadora!$K$2=0,1,0)*IF($L$2=2,IFERROR(VLOOKUP(B734,'Tablas auxiliares'!$AB$2:$AH$27,7,FALSE),0),1)</f>
        <v>0</v>
      </c>
      <c r="G734" s="9">
        <f>VLOOKUP(E734,'Tablas auxiliares'!$H$1:$Q$28,Calculadora!$J$2+1,FALSE)*IF(VLOOKUP($A734,'Tablas auxiliares'!$B$2:$C$6,2,FALSE)-Calculadora!$K$2=0,1,0)*IF($L$2=2,IFERROR(VLOOKUP(B734,'Tablas auxiliares'!$AB$2:$AH$27,7,FALSE),0),1)</f>
        <v>0</v>
      </c>
      <c r="H734" s="9">
        <f t="shared" si="21"/>
        <v>0</v>
      </c>
    </row>
    <row r="735" spans="1:8" x14ac:dyDescent="0.25">
      <c r="A735" s="9">
        <v>2018</v>
      </c>
      <c r="B735" t="s">
        <v>18</v>
      </c>
      <c r="C735" t="s">
        <v>26</v>
      </c>
      <c r="D735" s="9">
        <v>15</v>
      </c>
      <c r="E735" s="9">
        <v>9</v>
      </c>
      <c r="F735" s="9">
        <f>VLOOKUP(D735,'Tablas auxiliares'!$H$1:$Q$28,Calculadora!$J$2+1,FALSE)*IF(VLOOKUP($A735,'Tablas auxiliares'!$B$2:$C$6,2,FALSE)-Calculadora!$K$2=0,1,0)*IF($L$2=2,IFERROR(VLOOKUP(B735,'Tablas auxiliares'!$AB$2:$AH$27,7,FALSE),0),1)</f>
        <v>0</v>
      </c>
      <c r="G735" s="9">
        <f>VLOOKUP(E735,'Tablas auxiliares'!$H$1:$Q$28,Calculadora!$J$2+1,FALSE)*IF(VLOOKUP($A735,'Tablas auxiliares'!$B$2:$C$6,2,FALSE)-Calculadora!$K$2=0,1,0)*IF($L$2=2,IFERROR(VLOOKUP(B735,'Tablas auxiliares'!$AB$2:$AH$27,7,FALSE),0),1)</f>
        <v>2</v>
      </c>
      <c r="H735" s="9">
        <f t="shared" si="21"/>
        <v>2</v>
      </c>
    </row>
    <row r="736" spans="1:8" x14ac:dyDescent="0.25">
      <c r="A736" s="9">
        <v>2018</v>
      </c>
      <c r="B736" t="s">
        <v>18</v>
      </c>
      <c r="C736" t="s">
        <v>22</v>
      </c>
      <c r="D736" s="9">
        <v>8</v>
      </c>
      <c r="E736" s="9">
        <v>19</v>
      </c>
      <c r="F736" s="9">
        <f>VLOOKUP(D736,'Tablas auxiliares'!$H$1:$Q$28,Calculadora!$J$2+1,FALSE)*IF(VLOOKUP($A736,'Tablas auxiliares'!$B$2:$C$6,2,FALSE)-Calculadora!$K$2=0,1,0)*IF($L$2=2,IFERROR(VLOOKUP(B736,'Tablas auxiliares'!$AB$2:$AH$27,7,FALSE),0),1)</f>
        <v>3</v>
      </c>
      <c r="G736" s="9">
        <f>VLOOKUP(E736,'Tablas auxiliares'!$H$1:$Q$28,Calculadora!$J$2+1,FALSE)*IF(VLOOKUP($A736,'Tablas auxiliares'!$B$2:$C$6,2,FALSE)-Calculadora!$K$2=0,1,0)*IF($L$2=2,IFERROR(VLOOKUP(B736,'Tablas auxiliares'!$AB$2:$AH$27,7,FALSE),0),1)</f>
        <v>0</v>
      </c>
      <c r="H736" s="9">
        <f t="shared" si="21"/>
        <v>3</v>
      </c>
    </row>
    <row r="737" spans="1:8" x14ac:dyDescent="0.25">
      <c r="A737" s="9">
        <v>2018</v>
      </c>
      <c r="B737" t="s">
        <v>18</v>
      </c>
      <c r="C737" t="s">
        <v>36</v>
      </c>
      <c r="D737" s="9">
        <v>21</v>
      </c>
      <c r="E737" s="9">
        <v>4</v>
      </c>
      <c r="F737" s="9">
        <f>VLOOKUP(D737,'Tablas auxiliares'!$H$1:$Q$28,Calculadora!$J$2+1,FALSE)*IF(VLOOKUP($A737,'Tablas auxiliares'!$B$2:$C$6,2,FALSE)-Calculadora!$K$2=0,1,0)*IF($L$2=2,IFERROR(VLOOKUP(B737,'Tablas auxiliares'!$AB$2:$AH$27,7,FALSE),0),1)</f>
        <v>0</v>
      </c>
      <c r="G737" s="9">
        <f>VLOOKUP(E737,'Tablas auxiliares'!$H$1:$Q$28,Calculadora!$J$2+1,FALSE)*IF(VLOOKUP($A737,'Tablas auxiliares'!$B$2:$C$6,2,FALSE)-Calculadora!$K$2=0,1,0)*IF($L$2=2,IFERROR(VLOOKUP(B737,'Tablas auxiliares'!$AB$2:$AH$27,7,FALSE),0),1)</f>
        <v>7</v>
      </c>
      <c r="H737" s="9">
        <f t="shared" si="21"/>
        <v>7</v>
      </c>
    </row>
    <row r="738" spans="1:8" x14ac:dyDescent="0.25">
      <c r="A738" s="9">
        <v>2018</v>
      </c>
      <c r="B738" t="s">
        <v>18</v>
      </c>
      <c r="C738" t="s">
        <v>37</v>
      </c>
      <c r="D738" s="9">
        <v>9</v>
      </c>
      <c r="E738" s="9">
        <v>23</v>
      </c>
      <c r="F738" s="9">
        <f>VLOOKUP(D738,'Tablas auxiliares'!$H$1:$Q$28,Calculadora!$J$2+1,FALSE)*IF(VLOOKUP($A738,'Tablas auxiliares'!$B$2:$C$6,2,FALSE)-Calculadora!$K$2=0,1,0)*IF($L$2=2,IFERROR(VLOOKUP(B738,'Tablas auxiliares'!$AB$2:$AH$27,7,FALSE),0),1)</f>
        <v>2</v>
      </c>
      <c r="G738" s="9">
        <f>VLOOKUP(E738,'Tablas auxiliares'!$H$1:$Q$28,Calculadora!$J$2+1,FALSE)*IF(VLOOKUP($A738,'Tablas auxiliares'!$B$2:$C$6,2,FALSE)-Calculadora!$K$2=0,1,0)*IF($L$2=2,IFERROR(VLOOKUP(B738,'Tablas auxiliares'!$AB$2:$AH$27,7,FALSE),0),1)</f>
        <v>0</v>
      </c>
      <c r="H738" s="9">
        <f t="shared" si="21"/>
        <v>2</v>
      </c>
    </row>
    <row r="739" spans="1:8" x14ac:dyDescent="0.25">
      <c r="A739" s="9">
        <v>2018</v>
      </c>
      <c r="B739" t="s">
        <v>69</v>
      </c>
      <c r="C739" t="s">
        <v>6</v>
      </c>
      <c r="D739" s="9">
        <v>12</v>
      </c>
      <c r="E739" s="9">
        <v>22</v>
      </c>
      <c r="F739" s="9">
        <f>VLOOKUP(D739,'Tablas auxiliares'!$H$1:$Q$28,Calculadora!$J$2+1,FALSE)*IF(VLOOKUP($A739,'Tablas auxiliares'!$B$2:$C$6,2,FALSE)-Calculadora!$K$2=0,1,0)*IF($L$2=2,IFERROR(VLOOKUP(B739,'Tablas auxiliares'!$AB$2:$AH$27,7,FALSE),0),1)</f>
        <v>0</v>
      </c>
      <c r="G739" s="9">
        <f>VLOOKUP(E739,'Tablas auxiliares'!$H$1:$Q$28,Calculadora!$J$2+1,FALSE)*IF(VLOOKUP($A739,'Tablas auxiliares'!$B$2:$C$6,2,FALSE)-Calculadora!$K$2=0,1,0)*IF($L$2=2,IFERROR(VLOOKUP(B739,'Tablas auxiliares'!$AB$2:$AH$27,7,FALSE),0),1)</f>
        <v>0</v>
      </c>
      <c r="H739" s="9">
        <f t="shared" si="21"/>
        <v>0</v>
      </c>
    </row>
    <row r="740" spans="1:8" x14ac:dyDescent="0.25">
      <c r="A740" s="9">
        <v>2018</v>
      </c>
      <c r="B740" t="s">
        <v>69</v>
      </c>
      <c r="C740" t="s">
        <v>9</v>
      </c>
      <c r="D740" s="9">
        <v>5</v>
      </c>
      <c r="E740" s="9">
        <v>12</v>
      </c>
      <c r="F740" s="9">
        <f>VLOOKUP(D740,'Tablas auxiliares'!$H$1:$Q$28,Calculadora!$J$2+1,FALSE)*IF(VLOOKUP($A740,'Tablas auxiliares'!$B$2:$C$6,2,FALSE)-Calculadora!$K$2=0,1,0)*IF($L$2=2,IFERROR(VLOOKUP(B740,'Tablas auxiliares'!$AB$2:$AH$27,7,FALSE),0),1)</f>
        <v>6</v>
      </c>
      <c r="G740" s="9">
        <f>VLOOKUP(E740,'Tablas auxiliares'!$H$1:$Q$28,Calculadora!$J$2+1,FALSE)*IF(VLOOKUP($A740,'Tablas auxiliares'!$B$2:$C$6,2,FALSE)-Calculadora!$K$2=0,1,0)*IF($L$2=2,IFERROR(VLOOKUP(B740,'Tablas auxiliares'!$AB$2:$AH$27,7,FALSE),0),1)</f>
        <v>0</v>
      </c>
      <c r="H740" s="9">
        <f t="shared" si="21"/>
        <v>6</v>
      </c>
    </row>
    <row r="741" spans="1:8" x14ac:dyDescent="0.25">
      <c r="A741" s="9">
        <v>2018</v>
      </c>
      <c r="B741" t="s">
        <v>69</v>
      </c>
      <c r="C741" t="s">
        <v>13</v>
      </c>
      <c r="D741" s="9">
        <v>3</v>
      </c>
      <c r="E741" s="9">
        <v>3</v>
      </c>
      <c r="F741" s="9">
        <f>VLOOKUP(D741,'Tablas auxiliares'!$H$1:$Q$28,Calculadora!$J$2+1,FALSE)*IF(VLOOKUP($A741,'Tablas auxiliares'!$B$2:$C$6,2,FALSE)-Calculadora!$K$2=0,1,0)*IF($L$2=2,IFERROR(VLOOKUP(B741,'Tablas auxiliares'!$AB$2:$AH$27,7,FALSE),0),1)</f>
        <v>8</v>
      </c>
      <c r="G741" s="9">
        <f>VLOOKUP(E741,'Tablas auxiliares'!$H$1:$Q$28,Calculadora!$J$2+1,FALSE)*IF(VLOOKUP($A741,'Tablas auxiliares'!$B$2:$C$6,2,FALSE)-Calculadora!$K$2=0,1,0)*IF($L$2=2,IFERROR(VLOOKUP(B741,'Tablas auxiliares'!$AB$2:$AH$27,7,FALSE),0),1)</f>
        <v>8</v>
      </c>
      <c r="H741" s="9">
        <f t="shared" si="21"/>
        <v>16</v>
      </c>
    </row>
    <row r="742" spans="1:8" x14ac:dyDescent="0.25">
      <c r="A742" s="9">
        <v>2018</v>
      </c>
      <c r="B742" t="s">
        <v>69</v>
      </c>
      <c r="C742" t="s">
        <v>8</v>
      </c>
      <c r="D742" s="9">
        <v>14</v>
      </c>
      <c r="E742" s="9">
        <v>16</v>
      </c>
      <c r="F742" s="9">
        <f>VLOOKUP(D742,'Tablas auxiliares'!$H$1:$Q$28,Calculadora!$J$2+1,FALSE)*IF(VLOOKUP($A742,'Tablas auxiliares'!$B$2:$C$6,2,FALSE)-Calculadora!$K$2=0,1,0)*IF($L$2=2,IFERROR(VLOOKUP(B742,'Tablas auxiliares'!$AB$2:$AH$27,7,FALSE),0),1)</f>
        <v>0</v>
      </c>
      <c r="G742" s="9">
        <f>VLOOKUP(E742,'Tablas auxiliares'!$H$1:$Q$28,Calculadora!$J$2+1,FALSE)*IF(VLOOKUP($A742,'Tablas auxiliares'!$B$2:$C$6,2,FALSE)-Calculadora!$K$2=0,1,0)*IF($L$2=2,IFERROR(VLOOKUP(B742,'Tablas auxiliares'!$AB$2:$AH$27,7,FALSE),0),1)</f>
        <v>0</v>
      </c>
      <c r="H742" s="9">
        <f t="shared" si="21"/>
        <v>0</v>
      </c>
    </row>
    <row r="743" spans="1:8" x14ac:dyDescent="0.25">
      <c r="A743" s="9">
        <v>2018</v>
      </c>
      <c r="B743" t="s">
        <v>69</v>
      </c>
      <c r="C743" t="s">
        <v>30</v>
      </c>
      <c r="D743" s="9">
        <v>6</v>
      </c>
      <c r="E743" s="9">
        <v>9</v>
      </c>
      <c r="F743" s="9">
        <f>VLOOKUP(D743,'Tablas auxiliares'!$H$1:$Q$28,Calculadora!$J$2+1,FALSE)*IF(VLOOKUP($A743,'Tablas auxiliares'!$B$2:$C$6,2,FALSE)-Calculadora!$K$2=0,1,0)*IF($L$2=2,IFERROR(VLOOKUP(B743,'Tablas auxiliares'!$AB$2:$AH$27,7,FALSE),0),1)</f>
        <v>5</v>
      </c>
      <c r="G743" s="9">
        <f>VLOOKUP(E743,'Tablas auxiliares'!$H$1:$Q$28,Calculadora!$J$2+1,FALSE)*IF(VLOOKUP($A743,'Tablas auxiliares'!$B$2:$C$6,2,FALSE)-Calculadora!$K$2=0,1,0)*IF($L$2=2,IFERROR(VLOOKUP(B743,'Tablas auxiliares'!$AB$2:$AH$27,7,FALSE),0),1)</f>
        <v>2</v>
      </c>
      <c r="H743" s="9">
        <f t="shared" si="21"/>
        <v>7</v>
      </c>
    </row>
    <row r="744" spans="1:8" x14ac:dyDescent="0.25">
      <c r="A744" s="9">
        <v>2018</v>
      </c>
      <c r="B744" t="s">
        <v>69</v>
      </c>
      <c r="C744" t="s">
        <v>21</v>
      </c>
      <c r="D744" s="9">
        <v>13</v>
      </c>
      <c r="E744" s="9">
        <v>7</v>
      </c>
      <c r="F744" s="9">
        <f>VLOOKUP(D744,'Tablas auxiliares'!$H$1:$Q$28,Calculadora!$J$2+1,FALSE)*IF(VLOOKUP($A744,'Tablas auxiliares'!$B$2:$C$6,2,FALSE)-Calculadora!$K$2=0,1,0)*IF($L$2=2,IFERROR(VLOOKUP(B744,'Tablas auxiliares'!$AB$2:$AH$27,7,FALSE),0),1)</f>
        <v>0</v>
      </c>
      <c r="G744" s="9">
        <f>VLOOKUP(E744,'Tablas auxiliares'!$H$1:$Q$28,Calculadora!$J$2+1,FALSE)*IF(VLOOKUP($A744,'Tablas auxiliares'!$B$2:$C$6,2,FALSE)-Calculadora!$K$2=0,1,0)*IF($L$2=2,IFERROR(VLOOKUP(B744,'Tablas auxiliares'!$AB$2:$AH$27,7,FALSE),0),1)</f>
        <v>4</v>
      </c>
      <c r="H744" s="9">
        <f t="shared" si="21"/>
        <v>4</v>
      </c>
    </row>
    <row r="745" spans="1:8" x14ac:dyDescent="0.25">
      <c r="A745" s="9">
        <v>2018</v>
      </c>
      <c r="B745" t="s">
        <v>69</v>
      </c>
      <c r="C745" t="s">
        <v>67</v>
      </c>
      <c r="D745" s="9">
        <v>23</v>
      </c>
      <c r="E745" s="9">
        <v>2</v>
      </c>
      <c r="F745" s="9">
        <f>VLOOKUP(D745,'Tablas auxiliares'!$H$1:$Q$28,Calculadora!$J$2+1,FALSE)*IF(VLOOKUP($A745,'Tablas auxiliares'!$B$2:$C$6,2,FALSE)-Calculadora!$K$2=0,1,0)*IF($L$2=2,IFERROR(VLOOKUP(B745,'Tablas auxiliares'!$AB$2:$AH$27,7,FALSE),0),1)</f>
        <v>0</v>
      </c>
      <c r="G745" s="9">
        <f>VLOOKUP(E745,'Tablas auxiliares'!$H$1:$Q$28,Calculadora!$J$2+1,FALSE)*IF(VLOOKUP($A745,'Tablas auxiliares'!$B$2:$C$6,2,FALSE)-Calculadora!$K$2=0,1,0)*IF($L$2=2,IFERROR(VLOOKUP(B745,'Tablas auxiliares'!$AB$2:$AH$27,7,FALSE),0),1)</f>
        <v>10</v>
      </c>
      <c r="H745" s="9">
        <f t="shared" si="21"/>
        <v>10</v>
      </c>
    </row>
    <row r="746" spans="1:8" x14ac:dyDescent="0.25">
      <c r="A746" s="9">
        <v>2018</v>
      </c>
      <c r="B746" t="s">
        <v>69</v>
      </c>
      <c r="C746" t="s">
        <v>16</v>
      </c>
      <c r="D746" s="9">
        <v>20</v>
      </c>
      <c r="E746" s="9">
        <v>15</v>
      </c>
      <c r="F746" s="9">
        <f>VLOOKUP(D746,'Tablas auxiliares'!$H$1:$Q$28,Calculadora!$J$2+1,FALSE)*IF(VLOOKUP($A746,'Tablas auxiliares'!$B$2:$C$6,2,FALSE)-Calculadora!$K$2=0,1,0)*IF($L$2=2,IFERROR(VLOOKUP(B746,'Tablas auxiliares'!$AB$2:$AH$27,7,FALSE),0),1)</f>
        <v>0</v>
      </c>
      <c r="G746" s="9">
        <f>VLOOKUP(E746,'Tablas auxiliares'!$H$1:$Q$28,Calculadora!$J$2+1,FALSE)*IF(VLOOKUP($A746,'Tablas auxiliares'!$B$2:$C$6,2,FALSE)-Calculadora!$K$2=0,1,0)*IF($L$2=2,IFERROR(VLOOKUP(B746,'Tablas auxiliares'!$AB$2:$AH$27,7,FALSE),0),1)</f>
        <v>0</v>
      </c>
      <c r="H746" s="9">
        <f t="shared" si="21"/>
        <v>0</v>
      </c>
    </row>
    <row r="747" spans="1:8" x14ac:dyDescent="0.25">
      <c r="A747" s="9">
        <v>2018</v>
      </c>
      <c r="B747" t="s">
        <v>69</v>
      </c>
      <c r="C747" t="s">
        <v>87</v>
      </c>
      <c r="D747" s="9">
        <v>17</v>
      </c>
      <c r="E747" s="9">
        <v>13</v>
      </c>
      <c r="F747" s="9">
        <f>VLOOKUP(D747,'Tablas auxiliares'!$H$1:$Q$28,Calculadora!$J$2+1,FALSE)*IF(VLOOKUP($A747,'Tablas auxiliares'!$B$2:$C$6,2,FALSE)-Calculadora!$K$2=0,1,0)*IF($L$2=2,IFERROR(VLOOKUP(B747,'Tablas auxiliares'!$AB$2:$AH$27,7,FALSE),0),1)</f>
        <v>0</v>
      </c>
      <c r="G747" s="9">
        <f>VLOOKUP(E747,'Tablas auxiliares'!$H$1:$Q$28,Calculadora!$J$2+1,FALSE)*IF(VLOOKUP($A747,'Tablas auxiliares'!$B$2:$C$6,2,FALSE)-Calculadora!$K$2=0,1,0)*IF($L$2=2,IFERROR(VLOOKUP(B747,'Tablas auxiliares'!$AB$2:$AH$27,7,FALSE),0),1)</f>
        <v>0</v>
      </c>
      <c r="H747" s="9">
        <f t="shared" si="21"/>
        <v>0</v>
      </c>
    </row>
    <row r="748" spans="1:8" x14ac:dyDescent="0.25">
      <c r="A748" s="9">
        <v>2018</v>
      </c>
      <c r="B748" t="s">
        <v>69</v>
      </c>
      <c r="C748" t="s">
        <v>28</v>
      </c>
      <c r="D748" s="9">
        <v>4</v>
      </c>
      <c r="E748" s="9">
        <v>10</v>
      </c>
      <c r="F748" s="9">
        <f>VLOOKUP(D748,'Tablas auxiliares'!$H$1:$Q$28,Calculadora!$J$2+1,FALSE)*IF(VLOOKUP($A748,'Tablas auxiliares'!$B$2:$C$6,2,FALSE)-Calculadora!$K$2=0,1,0)*IF($L$2=2,IFERROR(VLOOKUP(B748,'Tablas auxiliares'!$AB$2:$AH$27,7,FALSE),0),1)</f>
        <v>7</v>
      </c>
      <c r="G748" s="9">
        <f>VLOOKUP(E748,'Tablas auxiliares'!$H$1:$Q$28,Calculadora!$J$2+1,FALSE)*IF(VLOOKUP($A748,'Tablas auxiliares'!$B$2:$C$6,2,FALSE)-Calculadora!$K$2=0,1,0)*IF($L$2=2,IFERROR(VLOOKUP(B748,'Tablas auxiliares'!$AB$2:$AH$27,7,FALSE),0),1)</f>
        <v>1</v>
      </c>
      <c r="H748" s="9">
        <f t="shared" si="21"/>
        <v>8</v>
      </c>
    </row>
    <row r="749" spans="1:8" x14ac:dyDescent="0.25">
      <c r="A749" s="9">
        <v>2018</v>
      </c>
      <c r="B749" t="s">
        <v>69</v>
      </c>
      <c r="C749" t="s">
        <v>27</v>
      </c>
      <c r="D749" s="9">
        <v>1</v>
      </c>
      <c r="E749" s="9">
        <v>5</v>
      </c>
      <c r="F749" s="9">
        <f>VLOOKUP(D749,'Tablas auxiliares'!$H$1:$Q$28,Calculadora!$J$2+1,FALSE)*IF(VLOOKUP($A749,'Tablas auxiliares'!$B$2:$C$6,2,FALSE)-Calculadora!$K$2=0,1,0)*IF($L$2=2,IFERROR(VLOOKUP(B749,'Tablas auxiliares'!$AB$2:$AH$27,7,FALSE),0),1)</f>
        <v>12</v>
      </c>
      <c r="G749" s="9">
        <f>VLOOKUP(E749,'Tablas auxiliares'!$H$1:$Q$28,Calculadora!$J$2+1,FALSE)*IF(VLOOKUP($A749,'Tablas auxiliares'!$B$2:$C$6,2,FALSE)-Calculadora!$K$2=0,1,0)*IF($L$2=2,IFERROR(VLOOKUP(B749,'Tablas auxiliares'!$AB$2:$AH$27,7,FALSE),0),1)</f>
        <v>6</v>
      </c>
      <c r="H749" s="9">
        <f t="shared" si="21"/>
        <v>18</v>
      </c>
    </row>
    <row r="750" spans="1:8" x14ac:dyDescent="0.25">
      <c r="A750" s="9">
        <v>2018</v>
      </c>
      <c r="B750" t="s">
        <v>69</v>
      </c>
      <c r="C750" t="s">
        <v>24</v>
      </c>
      <c r="D750" s="9">
        <v>24</v>
      </c>
      <c r="E750" s="9">
        <v>18</v>
      </c>
      <c r="F750" s="9">
        <f>VLOOKUP(D750,'Tablas auxiliares'!$H$1:$Q$28,Calculadora!$J$2+1,FALSE)*IF(VLOOKUP($A750,'Tablas auxiliares'!$B$2:$C$6,2,FALSE)-Calculadora!$K$2=0,1,0)*IF($L$2=2,IFERROR(VLOOKUP(B750,'Tablas auxiliares'!$AB$2:$AH$27,7,FALSE),0),1)</f>
        <v>0</v>
      </c>
      <c r="G750" s="9">
        <f>VLOOKUP(E750,'Tablas auxiliares'!$H$1:$Q$28,Calculadora!$J$2+1,FALSE)*IF(VLOOKUP($A750,'Tablas auxiliares'!$B$2:$C$6,2,FALSE)-Calculadora!$K$2=0,1,0)*IF($L$2=2,IFERROR(VLOOKUP(B750,'Tablas auxiliares'!$AB$2:$AH$27,7,FALSE),0),1)</f>
        <v>0</v>
      </c>
      <c r="H750" s="9">
        <f t="shared" si="21"/>
        <v>0</v>
      </c>
    </row>
    <row r="751" spans="1:8" x14ac:dyDescent="0.25">
      <c r="A751" s="9">
        <v>2018</v>
      </c>
      <c r="B751" t="s">
        <v>69</v>
      </c>
      <c r="C751" t="s">
        <v>88</v>
      </c>
      <c r="D751" s="9">
        <v>10</v>
      </c>
      <c r="E751" s="9">
        <v>19</v>
      </c>
      <c r="F751" s="9">
        <f>VLOOKUP(D751,'Tablas auxiliares'!$H$1:$Q$28,Calculadora!$J$2+1,FALSE)*IF(VLOOKUP($A751,'Tablas auxiliares'!$B$2:$C$6,2,FALSE)-Calculadora!$K$2=0,1,0)*IF($L$2=2,IFERROR(VLOOKUP(B751,'Tablas auxiliares'!$AB$2:$AH$27,7,FALSE),0),1)</f>
        <v>1</v>
      </c>
      <c r="G751" s="9">
        <f>VLOOKUP(E751,'Tablas auxiliares'!$H$1:$Q$28,Calculadora!$J$2+1,FALSE)*IF(VLOOKUP($A751,'Tablas auxiliares'!$B$2:$C$6,2,FALSE)-Calculadora!$K$2=0,1,0)*IF($L$2=2,IFERROR(VLOOKUP(B751,'Tablas auxiliares'!$AB$2:$AH$27,7,FALSE),0),1)</f>
        <v>0</v>
      </c>
      <c r="H751" s="9">
        <f t="shared" si="21"/>
        <v>1</v>
      </c>
    </row>
    <row r="752" spans="1:8" x14ac:dyDescent="0.25">
      <c r="A752" s="9">
        <v>2018</v>
      </c>
      <c r="B752" t="s">
        <v>69</v>
      </c>
      <c r="C752" t="s">
        <v>7</v>
      </c>
      <c r="D752" s="9">
        <v>16</v>
      </c>
      <c r="E752" s="9">
        <v>4</v>
      </c>
      <c r="F752" s="9">
        <f>VLOOKUP(D752,'Tablas auxiliares'!$H$1:$Q$28,Calculadora!$J$2+1,FALSE)*IF(VLOOKUP($A752,'Tablas auxiliares'!$B$2:$C$6,2,FALSE)-Calculadora!$K$2=0,1,0)*IF($L$2=2,IFERROR(VLOOKUP(B752,'Tablas auxiliares'!$AB$2:$AH$27,7,FALSE),0),1)</f>
        <v>0</v>
      </c>
      <c r="G752" s="9">
        <f>VLOOKUP(E752,'Tablas auxiliares'!$H$1:$Q$28,Calculadora!$J$2+1,FALSE)*IF(VLOOKUP($A752,'Tablas auxiliares'!$B$2:$C$6,2,FALSE)-Calculadora!$K$2=0,1,0)*IF($L$2=2,IFERROR(VLOOKUP(B752,'Tablas auxiliares'!$AB$2:$AH$27,7,FALSE),0),1)</f>
        <v>7</v>
      </c>
      <c r="H752" s="9">
        <f t="shared" si="21"/>
        <v>7</v>
      </c>
    </row>
    <row r="753" spans="1:8" x14ac:dyDescent="0.25">
      <c r="A753" s="9">
        <v>2018</v>
      </c>
      <c r="B753" t="s">
        <v>69</v>
      </c>
      <c r="C753" t="s">
        <v>25</v>
      </c>
      <c r="D753" s="9">
        <v>18</v>
      </c>
      <c r="E753" s="9">
        <v>11</v>
      </c>
      <c r="F753" s="9">
        <f>VLOOKUP(D753,'Tablas auxiliares'!$H$1:$Q$28,Calculadora!$J$2+1,FALSE)*IF(VLOOKUP($A753,'Tablas auxiliares'!$B$2:$C$6,2,FALSE)-Calculadora!$K$2=0,1,0)*IF($L$2=2,IFERROR(VLOOKUP(B753,'Tablas auxiliares'!$AB$2:$AH$27,7,FALSE),0),1)</f>
        <v>0</v>
      </c>
      <c r="G753" s="9">
        <f>VLOOKUP(E753,'Tablas auxiliares'!$H$1:$Q$28,Calculadora!$J$2+1,FALSE)*IF(VLOOKUP($A753,'Tablas auxiliares'!$B$2:$C$6,2,FALSE)-Calculadora!$K$2=0,1,0)*IF($L$2=2,IFERROR(VLOOKUP(B753,'Tablas auxiliares'!$AB$2:$AH$27,7,FALSE),0),1)</f>
        <v>0</v>
      </c>
      <c r="H753" s="9">
        <f t="shared" si="21"/>
        <v>0</v>
      </c>
    </row>
    <row r="754" spans="1:8" x14ac:dyDescent="0.25">
      <c r="A754" s="9">
        <v>2018</v>
      </c>
      <c r="B754" t="s">
        <v>69</v>
      </c>
      <c r="C754" t="s">
        <v>31</v>
      </c>
      <c r="D754" s="9">
        <v>8</v>
      </c>
      <c r="E754" s="9">
        <v>1</v>
      </c>
      <c r="F754" s="9">
        <f>VLOOKUP(D754,'Tablas auxiliares'!$H$1:$Q$28,Calculadora!$J$2+1,FALSE)*IF(VLOOKUP($A754,'Tablas auxiliares'!$B$2:$C$6,2,FALSE)-Calculadora!$K$2=0,1,0)*IF($L$2=2,IFERROR(VLOOKUP(B754,'Tablas auxiliares'!$AB$2:$AH$27,7,FALSE),0),1)</f>
        <v>3</v>
      </c>
      <c r="G754" s="9">
        <f>VLOOKUP(E754,'Tablas auxiliares'!$H$1:$Q$28,Calculadora!$J$2+1,FALSE)*IF(VLOOKUP($A754,'Tablas auxiliares'!$B$2:$C$6,2,FALSE)-Calculadora!$K$2=0,1,0)*IF($L$2=2,IFERROR(VLOOKUP(B754,'Tablas auxiliares'!$AB$2:$AH$27,7,FALSE),0),1)</f>
        <v>12</v>
      </c>
      <c r="H754" s="9">
        <f t="shared" si="21"/>
        <v>15</v>
      </c>
    </row>
    <row r="755" spans="1:8" x14ac:dyDescent="0.25">
      <c r="A755" s="9">
        <v>2018</v>
      </c>
      <c r="B755" t="s">
        <v>69</v>
      </c>
      <c r="C755" t="s">
        <v>66</v>
      </c>
      <c r="D755" s="9">
        <v>25</v>
      </c>
      <c r="E755" s="9">
        <v>17</v>
      </c>
      <c r="F755" s="9">
        <f>VLOOKUP(D755,'Tablas auxiliares'!$H$1:$Q$28,Calculadora!$J$2+1,FALSE)*IF(VLOOKUP($A755,'Tablas auxiliares'!$B$2:$C$6,2,FALSE)-Calculadora!$K$2=0,1,0)*IF($L$2=2,IFERROR(VLOOKUP(B755,'Tablas auxiliares'!$AB$2:$AH$27,7,FALSE),0),1)</f>
        <v>0</v>
      </c>
      <c r="G755" s="9">
        <f>VLOOKUP(E755,'Tablas auxiliares'!$H$1:$Q$28,Calculadora!$J$2+1,FALSE)*IF(VLOOKUP($A755,'Tablas auxiliares'!$B$2:$C$6,2,FALSE)-Calculadora!$K$2=0,1,0)*IF($L$2=2,IFERROR(VLOOKUP(B755,'Tablas auxiliares'!$AB$2:$AH$27,7,FALSE),0),1)</f>
        <v>0</v>
      </c>
      <c r="H755" s="9">
        <f t="shared" si="21"/>
        <v>0</v>
      </c>
    </row>
    <row r="756" spans="1:8" x14ac:dyDescent="0.25">
      <c r="A756" s="9">
        <v>2018</v>
      </c>
      <c r="B756" t="s">
        <v>69</v>
      </c>
      <c r="C756" t="s">
        <v>61</v>
      </c>
      <c r="D756" s="9">
        <v>11</v>
      </c>
      <c r="E756" s="9">
        <v>25</v>
      </c>
      <c r="F756" s="9">
        <f>VLOOKUP(D756,'Tablas auxiliares'!$H$1:$Q$28,Calculadora!$J$2+1,FALSE)*IF(VLOOKUP($A756,'Tablas auxiliares'!$B$2:$C$6,2,FALSE)-Calculadora!$K$2=0,1,0)*IF($L$2=2,IFERROR(VLOOKUP(B756,'Tablas auxiliares'!$AB$2:$AH$27,7,FALSE),0),1)</f>
        <v>0</v>
      </c>
      <c r="G756" s="9">
        <f>VLOOKUP(E756,'Tablas auxiliares'!$H$1:$Q$28,Calculadora!$J$2+1,FALSE)*IF(VLOOKUP($A756,'Tablas auxiliares'!$B$2:$C$6,2,FALSE)-Calculadora!$K$2=0,1,0)*IF($L$2=2,IFERROR(VLOOKUP(B756,'Tablas auxiliares'!$AB$2:$AH$27,7,FALSE),0),1)</f>
        <v>0</v>
      </c>
      <c r="H756" s="9">
        <f t="shared" si="21"/>
        <v>0</v>
      </c>
    </row>
    <row r="757" spans="1:8" x14ac:dyDescent="0.25">
      <c r="A757" s="9">
        <v>2018</v>
      </c>
      <c r="B757" t="s">
        <v>69</v>
      </c>
      <c r="C757" t="s">
        <v>10</v>
      </c>
      <c r="D757" s="9">
        <v>22</v>
      </c>
      <c r="E757" s="9">
        <v>21</v>
      </c>
      <c r="F757" s="9">
        <f>VLOOKUP(D757,'Tablas auxiliares'!$H$1:$Q$28,Calculadora!$J$2+1,FALSE)*IF(VLOOKUP($A757,'Tablas auxiliares'!$B$2:$C$6,2,FALSE)-Calculadora!$K$2=0,1,0)*IF($L$2=2,IFERROR(VLOOKUP(B757,'Tablas auxiliares'!$AB$2:$AH$27,7,FALSE),0),1)</f>
        <v>0</v>
      </c>
      <c r="G757" s="9">
        <f>VLOOKUP(E757,'Tablas auxiliares'!$H$1:$Q$28,Calculadora!$J$2+1,FALSE)*IF(VLOOKUP($A757,'Tablas auxiliares'!$B$2:$C$6,2,FALSE)-Calculadora!$K$2=0,1,0)*IF($L$2=2,IFERROR(VLOOKUP(B757,'Tablas auxiliares'!$AB$2:$AH$27,7,FALSE),0),1)</f>
        <v>0</v>
      </c>
      <c r="H757" s="9">
        <f t="shared" si="21"/>
        <v>0</v>
      </c>
    </row>
    <row r="758" spans="1:8" x14ac:dyDescent="0.25">
      <c r="A758" s="9">
        <v>2018</v>
      </c>
      <c r="B758" t="s">
        <v>69</v>
      </c>
      <c r="C758" t="s">
        <v>89</v>
      </c>
      <c r="D758" s="9">
        <v>21</v>
      </c>
      <c r="E758" s="9">
        <v>23</v>
      </c>
      <c r="F758" s="9">
        <f>VLOOKUP(D758,'Tablas auxiliares'!$H$1:$Q$28,Calculadora!$J$2+1,FALSE)*IF(VLOOKUP($A758,'Tablas auxiliares'!$B$2:$C$6,2,FALSE)-Calculadora!$K$2=0,1,0)*IF($L$2=2,IFERROR(VLOOKUP(B758,'Tablas auxiliares'!$AB$2:$AH$27,7,FALSE),0),1)</f>
        <v>0</v>
      </c>
      <c r="G758" s="9">
        <f>VLOOKUP(E758,'Tablas auxiliares'!$H$1:$Q$28,Calculadora!$J$2+1,FALSE)*IF(VLOOKUP($A758,'Tablas auxiliares'!$B$2:$C$6,2,FALSE)-Calculadora!$K$2=0,1,0)*IF($L$2=2,IFERROR(VLOOKUP(B758,'Tablas auxiliares'!$AB$2:$AH$27,7,FALSE),0),1)</f>
        <v>0</v>
      </c>
      <c r="H758" s="9">
        <f t="shared" si="21"/>
        <v>0</v>
      </c>
    </row>
    <row r="759" spans="1:8" x14ac:dyDescent="0.25">
      <c r="A759" s="9">
        <v>2018</v>
      </c>
      <c r="B759" t="s">
        <v>69</v>
      </c>
      <c r="C759" t="s">
        <v>34</v>
      </c>
      <c r="D759" s="9">
        <v>9</v>
      </c>
      <c r="E759" s="9">
        <v>24</v>
      </c>
      <c r="F759" s="9">
        <f>VLOOKUP(D759,'Tablas auxiliares'!$H$1:$Q$28,Calculadora!$J$2+1,FALSE)*IF(VLOOKUP($A759,'Tablas auxiliares'!$B$2:$C$6,2,FALSE)-Calculadora!$K$2=0,1,0)*IF($L$2=2,IFERROR(VLOOKUP(B759,'Tablas auxiliares'!$AB$2:$AH$27,7,FALSE),0),1)</f>
        <v>2</v>
      </c>
      <c r="G759" s="9">
        <f>VLOOKUP(E759,'Tablas auxiliares'!$H$1:$Q$28,Calculadora!$J$2+1,FALSE)*IF(VLOOKUP($A759,'Tablas auxiliares'!$B$2:$C$6,2,FALSE)-Calculadora!$K$2=0,1,0)*IF($L$2=2,IFERROR(VLOOKUP(B759,'Tablas auxiliares'!$AB$2:$AH$27,7,FALSE),0),1)</f>
        <v>0</v>
      </c>
      <c r="H759" s="9">
        <f t="shared" si="21"/>
        <v>2</v>
      </c>
    </row>
    <row r="760" spans="1:8" x14ac:dyDescent="0.25">
      <c r="A760" s="9">
        <v>2018</v>
      </c>
      <c r="B760" t="s">
        <v>69</v>
      </c>
      <c r="C760" t="s">
        <v>26</v>
      </c>
      <c r="D760" s="9">
        <v>2</v>
      </c>
      <c r="E760" s="9">
        <v>8</v>
      </c>
      <c r="F760" s="9">
        <f>VLOOKUP(D760,'Tablas auxiliares'!$H$1:$Q$28,Calculadora!$J$2+1,FALSE)*IF(VLOOKUP($A760,'Tablas auxiliares'!$B$2:$C$6,2,FALSE)-Calculadora!$K$2=0,1,0)*IF($L$2=2,IFERROR(VLOOKUP(B760,'Tablas auxiliares'!$AB$2:$AH$27,7,FALSE),0),1)</f>
        <v>10</v>
      </c>
      <c r="G760" s="9">
        <f>VLOOKUP(E760,'Tablas auxiliares'!$H$1:$Q$28,Calculadora!$J$2+1,FALSE)*IF(VLOOKUP($A760,'Tablas auxiliares'!$B$2:$C$6,2,FALSE)-Calculadora!$K$2=0,1,0)*IF($L$2=2,IFERROR(VLOOKUP(B760,'Tablas auxiliares'!$AB$2:$AH$27,7,FALSE),0),1)</f>
        <v>3</v>
      </c>
      <c r="H760" s="9">
        <f t="shared" si="21"/>
        <v>13</v>
      </c>
    </row>
    <row r="761" spans="1:8" x14ac:dyDescent="0.25">
      <c r="A761" s="9">
        <v>2018</v>
      </c>
      <c r="B761" t="s">
        <v>69</v>
      </c>
      <c r="C761" t="s">
        <v>22</v>
      </c>
      <c r="D761" s="9">
        <v>7</v>
      </c>
      <c r="E761" s="9">
        <v>6</v>
      </c>
      <c r="F761" s="9">
        <f>VLOOKUP(D761,'Tablas auxiliares'!$H$1:$Q$28,Calculadora!$J$2+1,FALSE)*IF(VLOOKUP($A761,'Tablas auxiliares'!$B$2:$C$6,2,FALSE)-Calculadora!$K$2=0,1,0)*IF($L$2=2,IFERROR(VLOOKUP(B761,'Tablas auxiliares'!$AB$2:$AH$27,7,FALSE),0),1)</f>
        <v>4</v>
      </c>
      <c r="G761" s="9">
        <f>VLOOKUP(E761,'Tablas auxiliares'!$H$1:$Q$28,Calculadora!$J$2+1,FALSE)*IF(VLOOKUP($A761,'Tablas auxiliares'!$B$2:$C$6,2,FALSE)-Calculadora!$K$2=0,1,0)*IF($L$2=2,IFERROR(VLOOKUP(B761,'Tablas auxiliares'!$AB$2:$AH$27,7,FALSE),0),1)</f>
        <v>5</v>
      </c>
      <c r="H761" s="9">
        <f t="shared" si="21"/>
        <v>9</v>
      </c>
    </row>
    <row r="762" spans="1:8" x14ac:dyDescent="0.25">
      <c r="A762" s="9">
        <v>2018</v>
      </c>
      <c r="B762" t="s">
        <v>69</v>
      </c>
      <c r="C762" t="s">
        <v>36</v>
      </c>
      <c r="D762" s="9">
        <v>19</v>
      </c>
      <c r="E762" s="9">
        <v>20</v>
      </c>
      <c r="F762" s="9">
        <f>VLOOKUP(D762,'Tablas auxiliares'!$H$1:$Q$28,Calculadora!$J$2+1,FALSE)*IF(VLOOKUP($A762,'Tablas auxiliares'!$B$2:$C$6,2,FALSE)-Calculadora!$K$2=0,1,0)*IF($L$2=2,IFERROR(VLOOKUP(B762,'Tablas auxiliares'!$AB$2:$AH$27,7,FALSE),0),1)</f>
        <v>0</v>
      </c>
      <c r="G762" s="9">
        <f>VLOOKUP(E762,'Tablas auxiliares'!$H$1:$Q$28,Calculadora!$J$2+1,FALSE)*IF(VLOOKUP($A762,'Tablas auxiliares'!$B$2:$C$6,2,FALSE)-Calculadora!$K$2=0,1,0)*IF($L$2=2,IFERROR(VLOOKUP(B762,'Tablas auxiliares'!$AB$2:$AH$27,7,FALSE),0),1)</f>
        <v>0</v>
      </c>
      <c r="H762" s="9">
        <f t="shared" si="21"/>
        <v>0</v>
      </c>
    </row>
    <row r="763" spans="1:8" x14ac:dyDescent="0.25">
      <c r="A763" s="9">
        <v>2018</v>
      </c>
      <c r="B763" t="s">
        <v>69</v>
      </c>
      <c r="C763" t="s">
        <v>37</v>
      </c>
      <c r="D763" s="9">
        <v>15</v>
      </c>
      <c r="E763" s="9">
        <v>14</v>
      </c>
      <c r="F763" s="9">
        <f>VLOOKUP(D763,'Tablas auxiliares'!$H$1:$Q$28,Calculadora!$J$2+1,FALSE)*IF(VLOOKUP($A763,'Tablas auxiliares'!$B$2:$C$6,2,FALSE)-Calculadora!$K$2=0,1,0)*IF($L$2=2,IFERROR(VLOOKUP(B763,'Tablas auxiliares'!$AB$2:$AH$27,7,FALSE),0),1)</f>
        <v>0</v>
      </c>
      <c r="G763" s="9">
        <f>VLOOKUP(E763,'Tablas auxiliares'!$H$1:$Q$28,Calculadora!$J$2+1,FALSE)*IF(VLOOKUP($A763,'Tablas auxiliares'!$B$2:$C$6,2,FALSE)-Calculadora!$K$2=0,1,0)*IF($L$2=2,IFERROR(VLOOKUP(B763,'Tablas auxiliares'!$AB$2:$AH$27,7,FALSE),0),1)</f>
        <v>0</v>
      </c>
      <c r="H763" s="9">
        <f t="shared" si="21"/>
        <v>0</v>
      </c>
    </row>
    <row r="764" spans="1:8" x14ac:dyDescent="0.25">
      <c r="A764" s="9">
        <v>2018</v>
      </c>
      <c r="B764" t="s">
        <v>29</v>
      </c>
      <c r="C764" t="s">
        <v>6</v>
      </c>
      <c r="D764" s="9">
        <v>4</v>
      </c>
      <c r="E764" s="9">
        <v>25</v>
      </c>
      <c r="F764" s="9">
        <f>VLOOKUP(D764,'Tablas auxiliares'!$H$1:$Q$28,Calculadora!$J$2+1,FALSE)*IF(VLOOKUP($A764,'Tablas auxiliares'!$B$2:$C$6,2,FALSE)-Calculadora!$K$2=0,1,0)*IF($L$2=2,IFERROR(VLOOKUP(B764,'Tablas auxiliares'!$AB$2:$AH$27,7,FALSE),0),1)</f>
        <v>7</v>
      </c>
      <c r="G764" s="9">
        <f>VLOOKUP(E764,'Tablas auxiliares'!$H$1:$Q$28,Calculadora!$J$2+1,FALSE)*IF(VLOOKUP($A764,'Tablas auxiliares'!$B$2:$C$6,2,FALSE)-Calculadora!$K$2=0,1,0)*IF($L$2=2,IFERROR(VLOOKUP(B764,'Tablas auxiliares'!$AB$2:$AH$27,7,FALSE),0),1)</f>
        <v>0</v>
      </c>
      <c r="H764" s="9">
        <f t="shared" si="21"/>
        <v>7</v>
      </c>
    </row>
    <row r="765" spans="1:8" x14ac:dyDescent="0.25">
      <c r="A765" s="9">
        <v>2018</v>
      </c>
      <c r="B765" t="s">
        <v>29</v>
      </c>
      <c r="C765" t="s">
        <v>9</v>
      </c>
      <c r="D765" s="9">
        <v>7</v>
      </c>
      <c r="E765" s="9">
        <v>19</v>
      </c>
      <c r="F765" s="9">
        <f>VLOOKUP(D765,'Tablas auxiliares'!$H$1:$Q$28,Calculadora!$J$2+1,FALSE)*IF(VLOOKUP($A765,'Tablas auxiliares'!$B$2:$C$6,2,FALSE)-Calculadora!$K$2=0,1,0)*IF($L$2=2,IFERROR(VLOOKUP(B765,'Tablas auxiliares'!$AB$2:$AH$27,7,FALSE),0),1)</f>
        <v>4</v>
      </c>
      <c r="G765" s="9">
        <f>VLOOKUP(E765,'Tablas auxiliares'!$H$1:$Q$28,Calculadora!$J$2+1,FALSE)*IF(VLOOKUP($A765,'Tablas auxiliares'!$B$2:$C$6,2,FALSE)-Calculadora!$K$2=0,1,0)*IF($L$2=2,IFERROR(VLOOKUP(B765,'Tablas auxiliares'!$AB$2:$AH$27,7,FALSE),0),1)</f>
        <v>0</v>
      </c>
      <c r="H765" s="9">
        <f t="shared" si="21"/>
        <v>4</v>
      </c>
    </row>
    <row r="766" spans="1:8" x14ac:dyDescent="0.25">
      <c r="A766" s="9">
        <v>2018</v>
      </c>
      <c r="B766" t="s">
        <v>29</v>
      </c>
      <c r="C766" t="s">
        <v>13</v>
      </c>
      <c r="D766" s="9">
        <v>1</v>
      </c>
      <c r="E766" s="9">
        <v>15</v>
      </c>
      <c r="F766" s="9">
        <f>VLOOKUP(D766,'Tablas auxiliares'!$H$1:$Q$28,Calculadora!$J$2+1,FALSE)*IF(VLOOKUP($A766,'Tablas auxiliares'!$B$2:$C$6,2,FALSE)-Calculadora!$K$2=0,1,0)*IF($L$2=2,IFERROR(VLOOKUP(B766,'Tablas auxiliares'!$AB$2:$AH$27,7,FALSE),0),1)</f>
        <v>12</v>
      </c>
      <c r="G766" s="9">
        <f>VLOOKUP(E766,'Tablas auxiliares'!$H$1:$Q$28,Calculadora!$J$2+1,FALSE)*IF(VLOOKUP($A766,'Tablas auxiliares'!$B$2:$C$6,2,FALSE)-Calculadora!$K$2=0,1,0)*IF($L$2=2,IFERROR(VLOOKUP(B766,'Tablas auxiliares'!$AB$2:$AH$27,7,FALSE),0),1)</f>
        <v>0</v>
      </c>
      <c r="H766" s="9">
        <f t="shared" si="21"/>
        <v>12</v>
      </c>
    </row>
    <row r="767" spans="1:8" x14ac:dyDescent="0.25">
      <c r="A767" s="9">
        <v>2018</v>
      </c>
      <c r="B767" t="s">
        <v>29</v>
      </c>
      <c r="C767" t="s">
        <v>8</v>
      </c>
      <c r="D767" s="9">
        <v>9</v>
      </c>
      <c r="E767" s="9">
        <v>18</v>
      </c>
      <c r="F767" s="9">
        <f>VLOOKUP(D767,'Tablas auxiliares'!$H$1:$Q$28,Calculadora!$J$2+1,FALSE)*IF(VLOOKUP($A767,'Tablas auxiliares'!$B$2:$C$6,2,FALSE)-Calculadora!$K$2=0,1,0)*IF($L$2=2,IFERROR(VLOOKUP(B767,'Tablas auxiliares'!$AB$2:$AH$27,7,FALSE),0),1)</f>
        <v>2</v>
      </c>
      <c r="G767" s="9">
        <f>VLOOKUP(E767,'Tablas auxiliares'!$H$1:$Q$28,Calculadora!$J$2+1,FALSE)*IF(VLOOKUP($A767,'Tablas auxiliares'!$B$2:$C$6,2,FALSE)-Calculadora!$K$2=0,1,0)*IF($L$2=2,IFERROR(VLOOKUP(B767,'Tablas auxiliares'!$AB$2:$AH$27,7,FALSE),0),1)</f>
        <v>0</v>
      </c>
      <c r="H767" s="9">
        <f t="shared" si="21"/>
        <v>2</v>
      </c>
    </row>
    <row r="768" spans="1:8" x14ac:dyDescent="0.25">
      <c r="A768" s="9">
        <v>2018</v>
      </c>
      <c r="B768" t="s">
        <v>29</v>
      </c>
      <c r="C768" t="s">
        <v>30</v>
      </c>
      <c r="D768" s="9">
        <v>13</v>
      </c>
      <c r="E768" s="9">
        <v>3</v>
      </c>
      <c r="F768" s="9">
        <f>VLOOKUP(D768,'Tablas auxiliares'!$H$1:$Q$28,Calculadora!$J$2+1,FALSE)*IF(VLOOKUP($A768,'Tablas auxiliares'!$B$2:$C$6,2,FALSE)-Calculadora!$K$2=0,1,0)*IF($L$2=2,IFERROR(VLOOKUP(B768,'Tablas auxiliares'!$AB$2:$AH$27,7,FALSE),0),1)</f>
        <v>0</v>
      </c>
      <c r="G768" s="9">
        <f>VLOOKUP(E768,'Tablas auxiliares'!$H$1:$Q$28,Calculadora!$J$2+1,FALSE)*IF(VLOOKUP($A768,'Tablas auxiliares'!$B$2:$C$6,2,FALSE)-Calculadora!$K$2=0,1,0)*IF($L$2=2,IFERROR(VLOOKUP(B768,'Tablas auxiliares'!$AB$2:$AH$27,7,FALSE),0),1)</f>
        <v>8</v>
      </c>
      <c r="H768" s="9">
        <f t="shared" si="21"/>
        <v>8</v>
      </c>
    </row>
    <row r="769" spans="1:8" x14ac:dyDescent="0.25">
      <c r="A769" s="9">
        <v>2018</v>
      </c>
      <c r="B769" t="s">
        <v>29</v>
      </c>
      <c r="C769" t="s">
        <v>21</v>
      </c>
      <c r="D769" s="9">
        <v>18</v>
      </c>
      <c r="E769" s="9">
        <v>7</v>
      </c>
      <c r="F769" s="9">
        <f>VLOOKUP(D769,'Tablas auxiliares'!$H$1:$Q$28,Calculadora!$J$2+1,FALSE)*IF(VLOOKUP($A769,'Tablas auxiliares'!$B$2:$C$6,2,FALSE)-Calculadora!$K$2=0,1,0)*IF($L$2=2,IFERROR(VLOOKUP(B769,'Tablas auxiliares'!$AB$2:$AH$27,7,FALSE),0),1)</f>
        <v>0</v>
      </c>
      <c r="G769" s="9">
        <f>VLOOKUP(E769,'Tablas auxiliares'!$H$1:$Q$28,Calculadora!$J$2+1,FALSE)*IF(VLOOKUP($A769,'Tablas auxiliares'!$B$2:$C$6,2,FALSE)-Calculadora!$K$2=0,1,0)*IF($L$2=2,IFERROR(VLOOKUP(B769,'Tablas auxiliares'!$AB$2:$AH$27,7,FALSE),0),1)</f>
        <v>4</v>
      </c>
      <c r="H769" s="9">
        <f t="shared" si="21"/>
        <v>4</v>
      </c>
    </row>
    <row r="770" spans="1:8" x14ac:dyDescent="0.25">
      <c r="A770" s="9">
        <v>2018</v>
      </c>
      <c r="B770" t="s">
        <v>29</v>
      </c>
      <c r="C770" t="s">
        <v>67</v>
      </c>
      <c r="D770" s="9">
        <v>23</v>
      </c>
      <c r="E770" s="9">
        <v>5</v>
      </c>
      <c r="F770" s="9">
        <f>VLOOKUP(D770,'Tablas auxiliares'!$H$1:$Q$28,Calculadora!$J$2+1,FALSE)*IF(VLOOKUP($A770,'Tablas auxiliares'!$B$2:$C$6,2,FALSE)-Calculadora!$K$2=0,1,0)*IF($L$2=2,IFERROR(VLOOKUP(B770,'Tablas auxiliares'!$AB$2:$AH$27,7,FALSE),0),1)</f>
        <v>0</v>
      </c>
      <c r="G770" s="9">
        <f>VLOOKUP(E770,'Tablas auxiliares'!$H$1:$Q$28,Calculadora!$J$2+1,FALSE)*IF(VLOOKUP($A770,'Tablas auxiliares'!$B$2:$C$6,2,FALSE)-Calculadora!$K$2=0,1,0)*IF($L$2=2,IFERROR(VLOOKUP(B770,'Tablas auxiliares'!$AB$2:$AH$27,7,FALSE),0),1)</f>
        <v>6</v>
      </c>
      <c r="H770" s="9">
        <f t="shared" si="21"/>
        <v>6</v>
      </c>
    </row>
    <row r="771" spans="1:8" x14ac:dyDescent="0.25">
      <c r="A771" s="9">
        <v>2018</v>
      </c>
      <c r="B771" t="s">
        <v>29</v>
      </c>
      <c r="C771" t="s">
        <v>16</v>
      </c>
      <c r="D771" s="9">
        <v>14</v>
      </c>
      <c r="E771" s="9">
        <v>12</v>
      </c>
      <c r="F771" s="9">
        <f>VLOOKUP(D771,'Tablas auxiliares'!$H$1:$Q$28,Calculadora!$J$2+1,FALSE)*IF(VLOOKUP($A771,'Tablas auxiliares'!$B$2:$C$6,2,FALSE)-Calculadora!$K$2=0,1,0)*IF($L$2=2,IFERROR(VLOOKUP(B771,'Tablas auxiliares'!$AB$2:$AH$27,7,FALSE),0),1)</f>
        <v>0</v>
      </c>
      <c r="G771" s="9">
        <f>VLOOKUP(E771,'Tablas auxiliares'!$H$1:$Q$28,Calculadora!$J$2+1,FALSE)*IF(VLOOKUP($A771,'Tablas auxiliares'!$B$2:$C$6,2,FALSE)-Calculadora!$K$2=0,1,0)*IF($L$2=2,IFERROR(VLOOKUP(B771,'Tablas auxiliares'!$AB$2:$AH$27,7,FALSE),0),1)</f>
        <v>0</v>
      </c>
      <c r="H771" s="9">
        <f t="shared" ref="H771:H834" si="22">IF($M$2=2,0,F771)+IF($M$2=3,0,G771)</f>
        <v>0</v>
      </c>
    </row>
    <row r="772" spans="1:8" x14ac:dyDescent="0.25">
      <c r="A772" s="9">
        <v>2018</v>
      </c>
      <c r="B772" t="s">
        <v>29</v>
      </c>
      <c r="C772" t="s">
        <v>87</v>
      </c>
      <c r="D772" s="9">
        <v>22</v>
      </c>
      <c r="E772" s="9">
        <v>22</v>
      </c>
      <c r="F772" s="9">
        <f>VLOOKUP(D772,'Tablas auxiliares'!$H$1:$Q$28,Calculadora!$J$2+1,FALSE)*IF(VLOOKUP($A772,'Tablas auxiliares'!$B$2:$C$6,2,FALSE)-Calculadora!$K$2=0,1,0)*IF($L$2=2,IFERROR(VLOOKUP(B772,'Tablas auxiliares'!$AB$2:$AH$27,7,FALSE),0),1)</f>
        <v>0</v>
      </c>
      <c r="G772" s="9">
        <f>VLOOKUP(E772,'Tablas auxiliares'!$H$1:$Q$28,Calculadora!$J$2+1,FALSE)*IF(VLOOKUP($A772,'Tablas auxiliares'!$B$2:$C$6,2,FALSE)-Calculadora!$K$2=0,1,0)*IF($L$2=2,IFERROR(VLOOKUP(B772,'Tablas auxiliares'!$AB$2:$AH$27,7,FALSE),0),1)</f>
        <v>0</v>
      </c>
      <c r="H772" s="9">
        <f t="shared" si="22"/>
        <v>0</v>
      </c>
    </row>
    <row r="773" spans="1:8" x14ac:dyDescent="0.25">
      <c r="A773" s="9">
        <v>2018</v>
      </c>
      <c r="B773" t="s">
        <v>29</v>
      </c>
      <c r="C773" t="s">
        <v>28</v>
      </c>
      <c r="D773" s="9">
        <v>20</v>
      </c>
      <c r="E773" s="9">
        <v>8</v>
      </c>
      <c r="F773" s="9">
        <f>VLOOKUP(D773,'Tablas auxiliares'!$H$1:$Q$28,Calculadora!$J$2+1,FALSE)*IF(VLOOKUP($A773,'Tablas auxiliares'!$B$2:$C$6,2,FALSE)-Calculadora!$K$2=0,1,0)*IF($L$2=2,IFERROR(VLOOKUP(B773,'Tablas auxiliares'!$AB$2:$AH$27,7,FALSE),0),1)</f>
        <v>0</v>
      </c>
      <c r="G773" s="9">
        <f>VLOOKUP(E773,'Tablas auxiliares'!$H$1:$Q$28,Calculadora!$J$2+1,FALSE)*IF(VLOOKUP($A773,'Tablas auxiliares'!$B$2:$C$6,2,FALSE)-Calculadora!$K$2=0,1,0)*IF($L$2=2,IFERROR(VLOOKUP(B773,'Tablas auxiliares'!$AB$2:$AH$27,7,FALSE),0),1)</f>
        <v>3</v>
      </c>
      <c r="H773" s="9">
        <f t="shared" si="22"/>
        <v>3</v>
      </c>
    </row>
    <row r="774" spans="1:8" x14ac:dyDescent="0.25">
      <c r="A774" s="9">
        <v>2018</v>
      </c>
      <c r="B774" t="s">
        <v>29</v>
      </c>
      <c r="C774" t="s">
        <v>27</v>
      </c>
      <c r="D774" s="9">
        <v>2</v>
      </c>
      <c r="E774" s="9">
        <v>10</v>
      </c>
      <c r="F774" s="9">
        <f>VLOOKUP(D774,'Tablas auxiliares'!$H$1:$Q$28,Calculadora!$J$2+1,FALSE)*IF(VLOOKUP($A774,'Tablas auxiliares'!$B$2:$C$6,2,FALSE)-Calculadora!$K$2=0,1,0)*IF($L$2=2,IFERROR(VLOOKUP(B774,'Tablas auxiliares'!$AB$2:$AH$27,7,FALSE),0),1)</f>
        <v>10</v>
      </c>
      <c r="G774" s="9">
        <f>VLOOKUP(E774,'Tablas auxiliares'!$H$1:$Q$28,Calculadora!$J$2+1,FALSE)*IF(VLOOKUP($A774,'Tablas auxiliares'!$B$2:$C$6,2,FALSE)-Calculadora!$K$2=0,1,0)*IF($L$2=2,IFERROR(VLOOKUP(B774,'Tablas auxiliares'!$AB$2:$AH$27,7,FALSE),0),1)</f>
        <v>1</v>
      </c>
      <c r="H774" s="9">
        <f t="shared" si="22"/>
        <v>11</v>
      </c>
    </row>
    <row r="775" spans="1:8" x14ac:dyDescent="0.25">
      <c r="A775" s="9">
        <v>2018</v>
      </c>
      <c r="B775" t="s">
        <v>29</v>
      </c>
      <c r="C775" t="s">
        <v>24</v>
      </c>
      <c r="D775" s="9">
        <v>8</v>
      </c>
      <c r="E775" s="9">
        <v>4</v>
      </c>
      <c r="F775" s="9">
        <f>VLOOKUP(D775,'Tablas auxiliares'!$H$1:$Q$28,Calculadora!$J$2+1,FALSE)*IF(VLOOKUP($A775,'Tablas auxiliares'!$B$2:$C$6,2,FALSE)-Calculadora!$K$2=0,1,0)*IF($L$2=2,IFERROR(VLOOKUP(B775,'Tablas auxiliares'!$AB$2:$AH$27,7,FALSE),0),1)</f>
        <v>3</v>
      </c>
      <c r="G775" s="9">
        <f>VLOOKUP(E775,'Tablas auxiliares'!$H$1:$Q$28,Calculadora!$J$2+1,FALSE)*IF(VLOOKUP($A775,'Tablas auxiliares'!$B$2:$C$6,2,FALSE)-Calculadora!$K$2=0,1,0)*IF($L$2=2,IFERROR(VLOOKUP(B775,'Tablas auxiliares'!$AB$2:$AH$27,7,FALSE),0),1)</f>
        <v>7</v>
      </c>
      <c r="H775" s="9">
        <f t="shared" si="22"/>
        <v>10</v>
      </c>
    </row>
    <row r="776" spans="1:8" x14ac:dyDescent="0.25">
      <c r="A776" s="9">
        <v>2018</v>
      </c>
      <c r="B776" t="s">
        <v>29</v>
      </c>
      <c r="C776" t="s">
        <v>88</v>
      </c>
      <c r="D776" s="9">
        <v>6</v>
      </c>
      <c r="E776" s="9">
        <v>9</v>
      </c>
      <c r="F776" s="9">
        <f>VLOOKUP(D776,'Tablas auxiliares'!$H$1:$Q$28,Calculadora!$J$2+1,FALSE)*IF(VLOOKUP($A776,'Tablas auxiliares'!$B$2:$C$6,2,FALSE)-Calculadora!$K$2=0,1,0)*IF($L$2=2,IFERROR(VLOOKUP(B776,'Tablas auxiliares'!$AB$2:$AH$27,7,FALSE),0),1)</f>
        <v>5</v>
      </c>
      <c r="G776" s="9">
        <f>VLOOKUP(E776,'Tablas auxiliares'!$H$1:$Q$28,Calculadora!$J$2+1,FALSE)*IF(VLOOKUP($A776,'Tablas auxiliares'!$B$2:$C$6,2,FALSE)-Calculadora!$K$2=0,1,0)*IF($L$2=2,IFERROR(VLOOKUP(B776,'Tablas auxiliares'!$AB$2:$AH$27,7,FALSE),0),1)</f>
        <v>2</v>
      </c>
      <c r="H776" s="9">
        <f t="shared" si="22"/>
        <v>7</v>
      </c>
    </row>
    <row r="777" spans="1:8" x14ac:dyDescent="0.25">
      <c r="A777" s="9">
        <v>2018</v>
      </c>
      <c r="B777" t="s">
        <v>29</v>
      </c>
      <c r="C777" t="s">
        <v>7</v>
      </c>
      <c r="D777" s="9">
        <v>19</v>
      </c>
      <c r="E777" s="9">
        <v>2</v>
      </c>
      <c r="F777" s="9">
        <f>VLOOKUP(D777,'Tablas auxiliares'!$H$1:$Q$28,Calculadora!$J$2+1,FALSE)*IF(VLOOKUP($A777,'Tablas auxiliares'!$B$2:$C$6,2,FALSE)-Calculadora!$K$2=0,1,0)*IF($L$2=2,IFERROR(VLOOKUP(B777,'Tablas auxiliares'!$AB$2:$AH$27,7,FALSE),0),1)</f>
        <v>0</v>
      </c>
      <c r="G777" s="9">
        <f>VLOOKUP(E777,'Tablas auxiliares'!$H$1:$Q$28,Calculadora!$J$2+1,FALSE)*IF(VLOOKUP($A777,'Tablas auxiliares'!$B$2:$C$6,2,FALSE)-Calculadora!$K$2=0,1,0)*IF($L$2=2,IFERROR(VLOOKUP(B777,'Tablas auxiliares'!$AB$2:$AH$27,7,FALSE),0),1)</f>
        <v>10</v>
      </c>
      <c r="H777" s="9">
        <f t="shared" si="22"/>
        <v>10</v>
      </c>
    </row>
    <row r="778" spans="1:8" x14ac:dyDescent="0.25">
      <c r="A778" s="9">
        <v>2018</v>
      </c>
      <c r="B778" t="s">
        <v>29</v>
      </c>
      <c r="C778" t="s">
        <v>25</v>
      </c>
      <c r="D778" s="9">
        <v>21</v>
      </c>
      <c r="E778" s="9">
        <v>6</v>
      </c>
      <c r="F778" s="9">
        <f>VLOOKUP(D778,'Tablas auxiliares'!$H$1:$Q$28,Calculadora!$J$2+1,FALSE)*IF(VLOOKUP($A778,'Tablas auxiliares'!$B$2:$C$6,2,FALSE)-Calculadora!$K$2=0,1,0)*IF($L$2=2,IFERROR(VLOOKUP(B778,'Tablas auxiliares'!$AB$2:$AH$27,7,FALSE),0),1)</f>
        <v>0</v>
      </c>
      <c r="G778" s="9">
        <f>VLOOKUP(E778,'Tablas auxiliares'!$H$1:$Q$28,Calculadora!$J$2+1,FALSE)*IF(VLOOKUP($A778,'Tablas auxiliares'!$B$2:$C$6,2,FALSE)-Calculadora!$K$2=0,1,0)*IF($L$2=2,IFERROR(VLOOKUP(B778,'Tablas auxiliares'!$AB$2:$AH$27,7,FALSE),0),1)</f>
        <v>5</v>
      </c>
      <c r="H778" s="9">
        <f t="shared" si="22"/>
        <v>5</v>
      </c>
    </row>
    <row r="779" spans="1:8" x14ac:dyDescent="0.25">
      <c r="A779" s="9">
        <v>2018</v>
      </c>
      <c r="B779" t="s">
        <v>29</v>
      </c>
      <c r="C779" t="s">
        <v>31</v>
      </c>
      <c r="D779" s="9">
        <v>10</v>
      </c>
      <c r="E779" s="9">
        <v>14</v>
      </c>
      <c r="F779" s="9">
        <f>VLOOKUP(D779,'Tablas auxiliares'!$H$1:$Q$28,Calculadora!$J$2+1,FALSE)*IF(VLOOKUP($A779,'Tablas auxiliares'!$B$2:$C$6,2,FALSE)-Calculadora!$K$2=0,1,0)*IF($L$2=2,IFERROR(VLOOKUP(B779,'Tablas auxiliares'!$AB$2:$AH$27,7,FALSE),0),1)</f>
        <v>1</v>
      </c>
      <c r="G779" s="9">
        <f>VLOOKUP(E779,'Tablas auxiliares'!$H$1:$Q$28,Calculadora!$J$2+1,FALSE)*IF(VLOOKUP($A779,'Tablas auxiliares'!$B$2:$C$6,2,FALSE)-Calculadora!$K$2=0,1,0)*IF($L$2=2,IFERROR(VLOOKUP(B779,'Tablas auxiliares'!$AB$2:$AH$27,7,FALSE),0),1)</f>
        <v>0</v>
      </c>
      <c r="H779" s="9">
        <f t="shared" si="22"/>
        <v>1</v>
      </c>
    </row>
    <row r="780" spans="1:8" x14ac:dyDescent="0.25">
      <c r="A780" s="9">
        <v>2018</v>
      </c>
      <c r="B780" t="s">
        <v>29</v>
      </c>
      <c r="C780" t="s">
        <v>66</v>
      </c>
      <c r="D780" s="9">
        <v>26</v>
      </c>
      <c r="E780" s="9">
        <v>17</v>
      </c>
      <c r="F780" s="9">
        <f>VLOOKUP(D780,'Tablas auxiliares'!$H$1:$Q$28,Calculadora!$J$2+1,FALSE)*IF(VLOOKUP($A780,'Tablas auxiliares'!$B$2:$C$6,2,FALSE)-Calculadora!$K$2=0,1,0)*IF($L$2=2,IFERROR(VLOOKUP(B780,'Tablas auxiliares'!$AB$2:$AH$27,7,FALSE),0),1)</f>
        <v>0</v>
      </c>
      <c r="G780" s="9">
        <f>VLOOKUP(E780,'Tablas auxiliares'!$H$1:$Q$28,Calculadora!$J$2+1,FALSE)*IF(VLOOKUP($A780,'Tablas auxiliares'!$B$2:$C$6,2,FALSE)-Calculadora!$K$2=0,1,0)*IF($L$2=2,IFERROR(VLOOKUP(B780,'Tablas auxiliares'!$AB$2:$AH$27,7,FALSE),0),1)</f>
        <v>0</v>
      </c>
      <c r="H780" s="9">
        <f t="shared" si="22"/>
        <v>0</v>
      </c>
    </row>
    <row r="781" spans="1:8" x14ac:dyDescent="0.25">
      <c r="A781" s="9">
        <v>2018</v>
      </c>
      <c r="B781" t="s">
        <v>29</v>
      </c>
      <c r="C781" t="s">
        <v>69</v>
      </c>
      <c r="D781" s="9">
        <v>12</v>
      </c>
      <c r="E781" s="9">
        <v>11</v>
      </c>
      <c r="F781" s="9">
        <f>VLOOKUP(D781,'Tablas auxiliares'!$H$1:$Q$28,Calculadora!$J$2+1,FALSE)*IF(VLOOKUP($A781,'Tablas auxiliares'!$B$2:$C$6,2,FALSE)-Calculadora!$K$2=0,1,0)*IF($L$2=2,IFERROR(VLOOKUP(B781,'Tablas auxiliares'!$AB$2:$AH$27,7,FALSE),0),1)</f>
        <v>0</v>
      </c>
      <c r="G781" s="9">
        <f>VLOOKUP(E781,'Tablas auxiliares'!$H$1:$Q$28,Calculadora!$J$2+1,FALSE)*IF(VLOOKUP($A781,'Tablas auxiliares'!$B$2:$C$6,2,FALSE)-Calculadora!$K$2=0,1,0)*IF($L$2=2,IFERROR(VLOOKUP(B781,'Tablas auxiliares'!$AB$2:$AH$27,7,FALSE),0),1)</f>
        <v>0</v>
      </c>
      <c r="H781" s="9">
        <f t="shared" si="22"/>
        <v>0</v>
      </c>
    </row>
    <row r="782" spans="1:8" x14ac:dyDescent="0.25">
      <c r="A782" s="9">
        <v>2018</v>
      </c>
      <c r="B782" t="s">
        <v>29</v>
      </c>
      <c r="C782" t="s">
        <v>61</v>
      </c>
      <c r="D782" s="9">
        <v>15</v>
      </c>
      <c r="E782" s="9">
        <v>26</v>
      </c>
      <c r="F782" s="9">
        <f>VLOOKUP(D782,'Tablas auxiliares'!$H$1:$Q$28,Calculadora!$J$2+1,FALSE)*IF(VLOOKUP($A782,'Tablas auxiliares'!$B$2:$C$6,2,FALSE)-Calculadora!$K$2=0,1,0)*IF($L$2=2,IFERROR(VLOOKUP(B782,'Tablas auxiliares'!$AB$2:$AH$27,7,FALSE),0),1)</f>
        <v>0</v>
      </c>
      <c r="G782" s="9">
        <f>VLOOKUP(E782,'Tablas auxiliares'!$H$1:$Q$28,Calculadora!$J$2+1,FALSE)*IF(VLOOKUP($A782,'Tablas auxiliares'!$B$2:$C$6,2,FALSE)-Calculadora!$K$2=0,1,0)*IF($L$2=2,IFERROR(VLOOKUP(B782,'Tablas auxiliares'!$AB$2:$AH$27,7,FALSE),0),1)</f>
        <v>0</v>
      </c>
      <c r="H782" s="9">
        <f t="shared" si="22"/>
        <v>0</v>
      </c>
    </row>
    <row r="783" spans="1:8" x14ac:dyDescent="0.25">
      <c r="A783" s="9">
        <v>2018</v>
      </c>
      <c r="B783" t="s">
        <v>29</v>
      </c>
      <c r="C783" t="s">
        <v>10</v>
      </c>
      <c r="D783" s="9">
        <v>24</v>
      </c>
      <c r="E783" s="9">
        <v>23</v>
      </c>
      <c r="F783" s="9">
        <f>VLOOKUP(D783,'Tablas auxiliares'!$H$1:$Q$28,Calculadora!$J$2+1,FALSE)*IF(VLOOKUP($A783,'Tablas auxiliares'!$B$2:$C$6,2,FALSE)-Calculadora!$K$2=0,1,0)*IF($L$2=2,IFERROR(VLOOKUP(B783,'Tablas auxiliares'!$AB$2:$AH$27,7,FALSE),0),1)</f>
        <v>0</v>
      </c>
      <c r="G783" s="9">
        <f>VLOOKUP(E783,'Tablas auxiliares'!$H$1:$Q$28,Calculadora!$J$2+1,FALSE)*IF(VLOOKUP($A783,'Tablas auxiliares'!$B$2:$C$6,2,FALSE)-Calculadora!$K$2=0,1,0)*IF($L$2=2,IFERROR(VLOOKUP(B783,'Tablas auxiliares'!$AB$2:$AH$27,7,FALSE),0),1)</f>
        <v>0</v>
      </c>
      <c r="H783" s="9">
        <f t="shared" si="22"/>
        <v>0</v>
      </c>
    </row>
    <row r="784" spans="1:8" x14ac:dyDescent="0.25">
      <c r="A784" s="9">
        <v>2018</v>
      </c>
      <c r="B784" t="s">
        <v>29</v>
      </c>
      <c r="C784" t="s">
        <v>89</v>
      </c>
      <c r="D784" s="9">
        <v>17</v>
      </c>
      <c r="E784" s="9">
        <v>16</v>
      </c>
      <c r="F784" s="9">
        <f>VLOOKUP(D784,'Tablas auxiliares'!$H$1:$Q$28,Calculadora!$J$2+1,FALSE)*IF(VLOOKUP($A784,'Tablas auxiliares'!$B$2:$C$6,2,FALSE)-Calculadora!$K$2=0,1,0)*IF($L$2=2,IFERROR(VLOOKUP(B784,'Tablas auxiliares'!$AB$2:$AH$27,7,FALSE),0),1)</f>
        <v>0</v>
      </c>
      <c r="G784" s="9">
        <f>VLOOKUP(E784,'Tablas auxiliares'!$H$1:$Q$28,Calculadora!$J$2+1,FALSE)*IF(VLOOKUP($A784,'Tablas auxiliares'!$B$2:$C$6,2,FALSE)-Calculadora!$K$2=0,1,0)*IF($L$2=2,IFERROR(VLOOKUP(B784,'Tablas auxiliares'!$AB$2:$AH$27,7,FALSE),0),1)</f>
        <v>0</v>
      </c>
      <c r="H784" s="9">
        <f t="shared" si="22"/>
        <v>0</v>
      </c>
    </row>
    <row r="785" spans="1:8" x14ac:dyDescent="0.25">
      <c r="A785" s="9">
        <v>2018</v>
      </c>
      <c r="B785" t="s">
        <v>29</v>
      </c>
      <c r="C785" t="s">
        <v>34</v>
      </c>
      <c r="D785" s="9">
        <v>11</v>
      </c>
      <c r="E785" s="9">
        <v>24</v>
      </c>
      <c r="F785" s="9">
        <f>VLOOKUP(D785,'Tablas auxiliares'!$H$1:$Q$28,Calculadora!$J$2+1,FALSE)*IF(VLOOKUP($A785,'Tablas auxiliares'!$B$2:$C$6,2,FALSE)-Calculadora!$K$2=0,1,0)*IF($L$2=2,IFERROR(VLOOKUP(B785,'Tablas auxiliares'!$AB$2:$AH$27,7,FALSE),0),1)</f>
        <v>0</v>
      </c>
      <c r="G785" s="9">
        <f>VLOOKUP(E785,'Tablas auxiliares'!$H$1:$Q$28,Calculadora!$J$2+1,FALSE)*IF(VLOOKUP($A785,'Tablas auxiliares'!$B$2:$C$6,2,FALSE)-Calculadora!$K$2=0,1,0)*IF($L$2=2,IFERROR(VLOOKUP(B785,'Tablas auxiliares'!$AB$2:$AH$27,7,FALSE),0),1)</f>
        <v>0</v>
      </c>
      <c r="H785" s="9">
        <f t="shared" si="22"/>
        <v>0</v>
      </c>
    </row>
    <row r="786" spans="1:8" x14ac:dyDescent="0.25">
      <c r="A786" s="9">
        <v>2018</v>
      </c>
      <c r="B786" t="s">
        <v>29</v>
      </c>
      <c r="C786" t="s">
        <v>26</v>
      </c>
      <c r="D786" s="9">
        <v>5</v>
      </c>
      <c r="E786" s="9">
        <v>13</v>
      </c>
      <c r="F786" s="9">
        <f>VLOOKUP(D786,'Tablas auxiliares'!$H$1:$Q$28,Calculadora!$J$2+1,FALSE)*IF(VLOOKUP($A786,'Tablas auxiliares'!$B$2:$C$6,2,FALSE)-Calculadora!$K$2=0,1,0)*IF($L$2=2,IFERROR(VLOOKUP(B786,'Tablas auxiliares'!$AB$2:$AH$27,7,FALSE),0),1)</f>
        <v>6</v>
      </c>
      <c r="G786" s="9">
        <f>VLOOKUP(E786,'Tablas auxiliares'!$H$1:$Q$28,Calculadora!$J$2+1,FALSE)*IF(VLOOKUP($A786,'Tablas auxiliares'!$B$2:$C$6,2,FALSE)-Calculadora!$K$2=0,1,0)*IF($L$2=2,IFERROR(VLOOKUP(B786,'Tablas auxiliares'!$AB$2:$AH$27,7,FALSE),0),1)</f>
        <v>0</v>
      </c>
      <c r="H786" s="9">
        <f t="shared" si="22"/>
        <v>6</v>
      </c>
    </row>
    <row r="787" spans="1:8" x14ac:dyDescent="0.25">
      <c r="A787" s="9">
        <v>2018</v>
      </c>
      <c r="B787" t="s">
        <v>29</v>
      </c>
      <c r="C787" t="s">
        <v>22</v>
      </c>
      <c r="D787" s="9">
        <v>3</v>
      </c>
      <c r="E787" s="9">
        <v>20</v>
      </c>
      <c r="F787" s="9">
        <f>VLOOKUP(D787,'Tablas auxiliares'!$H$1:$Q$28,Calculadora!$J$2+1,FALSE)*IF(VLOOKUP($A787,'Tablas auxiliares'!$B$2:$C$6,2,FALSE)-Calculadora!$K$2=0,1,0)*IF($L$2=2,IFERROR(VLOOKUP(B787,'Tablas auxiliares'!$AB$2:$AH$27,7,FALSE),0),1)</f>
        <v>8</v>
      </c>
      <c r="G787" s="9">
        <f>VLOOKUP(E787,'Tablas auxiliares'!$H$1:$Q$28,Calculadora!$J$2+1,FALSE)*IF(VLOOKUP($A787,'Tablas auxiliares'!$B$2:$C$6,2,FALSE)-Calculadora!$K$2=0,1,0)*IF($L$2=2,IFERROR(VLOOKUP(B787,'Tablas auxiliares'!$AB$2:$AH$27,7,FALSE),0),1)</f>
        <v>0</v>
      </c>
      <c r="H787" s="9">
        <f t="shared" si="22"/>
        <v>8</v>
      </c>
    </row>
    <row r="788" spans="1:8" x14ac:dyDescent="0.25">
      <c r="A788" s="9">
        <v>2018</v>
      </c>
      <c r="B788" t="s">
        <v>29</v>
      </c>
      <c r="C788" t="s">
        <v>36</v>
      </c>
      <c r="D788" s="9">
        <v>16</v>
      </c>
      <c r="E788" s="9">
        <v>1</v>
      </c>
      <c r="F788" s="9">
        <f>VLOOKUP(D788,'Tablas auxiliares'!$H$1:$Q$28,Calculadora!$J$2+1,FALSE)*IF(VLOOKUP($A788,'Tablas auxiliares'!$B$2:$C$6,2,FALSE)-Calculadora!$K$2=0,1,0)*IF($L$2=2,IFERROR(VLOOKUP(B788,'Tablas auxiliares'!$AB$2:$AH$27,7,FALSE),0),1)</f>
        <v>0</v>
      </c>
      <c r="G788" s="9">
        <f>VLOOKUP(E788,'Tablas auxiliares'!$H$1:$Q$28,Calculadora!$J$2+1,FALSE)*IF(VLOOKUP($A788,'Tablas auxiliares'!$B$2:$C$6,2,FALSE)-Calculadora!$K$2=0,1,0)*IF($L$2=2,IFERROR(VLOOKUP(B788,'Tablas auxiliares'!$AB$2:$AH$27,7,FALSE),0),1)</f>
        <v>12</v>
      </c>
      <c r="H788" s="9">
        <f t="shared" si="22"/>
        <v>12</v>
      </c>
    </row>
    <row r="789" spans="1:8" x14ac:dyDescent="0.25">
      <c r="A789" s="9">
        <v>2018</v>
      </c>
      <c r="B789" t="s">
        <v>29</v>
      </c>
      <c r="C789" t="s">
        <v>37</v>
      </c>
      <c r="D789" s="9">
        <v>25</v>
      </c>
      <c r="E789" s="9">
        <v>21</v>
      </c>
      <c r="F789" s="9">
        <f>VLOOKUP(D789,'Tablas auxiliares'!$H$1:$Q$28,Calculadora!$J$2+1,FALSE)*IF(VLOOKUP($A789,'Tablas auxiliares'!$B$2:$C$6,2,FALSE)-Calculadora!$K$2=0,1,0)*IF($L$2=2,IFERROR(VLOOKUP(B789,'Tablas auxiliares'!$AB$2:$AH$27,7,FALSE),0),1)</f>
        <v>0</v>
      </c>
      <c r="G789" s="9">
        <f>VLOOKUP(E789,'Tablas auxiliares'!$H$1:$Q$28,Calculadora!$J$2+1,FALSE)*IF(VLOOKUP($A789,'Tablas auxiliares'!$B$2:$C$6,2,FALSE)-Calculadora!$K$2=0,1,0)*IF($L$2=2,IFERROR(VLOOKUP(B789,'Tablas auxiliares'!$AB$2:$AH$27,7,FALSE),0),1)</f>
        <v>0</v>
      </c>
      <c r="H789" s="9">
        <f t="shared" si="22"/>
        <v>0</v>
      </c>
    </row>
    <row r="790" spans="1:8" x14ac:dyDescent="0.25">
      <c r="A790" s="9">
        <v>2018</v>
      </c>
      <c r="B790" t="s">
        <v>61</v>
      </c>
      <c r="C790" t="s">
        <v>6</v>
      </c>
      <c r="D790" s="9">
        <v>2</v>
      </c>
      <c r="E790" s="9">
        <v>23</v>
      </c>
      <c r="F790" s="9">
        <f>VLOOKUP(D790,'Tablas auxiliares'!$H$1:$Q$28,Calculadora!$J$2+1,FALSE)*IF(VLOOKUP($A790,'Tablas auxiliares'!$B$2:$C$6,2,FALSE)-Calculadora!$K$2=0,1,0)*IF($L$2=2,IFERROR(VLOOKUP(B790,'Tablas auxiliares'!$AB$2:$AH$27,7,FALSE),0),1)</f>
        <v>10</v>
      </c>
      <c r="G790" s="9">
        <f>VLOOKUP(E790,'Tablas auxiliares'!$H$1:$Q$28,Calculadora!$J$2+1,FALSE)*IF(VLOOKUP($A790,'Tablas auxiliares'!$B$2:$C$6,2,FALSE)-Calculadora!$K$2=0,1,0)*IF($L$2=2,IFERROR(VLOOKUP(B790,'Tablas auxiliares'!$AB$2:$AH$27,7,FALSE),0),1)</f>
        <v>0</v>
      </c>
      <c r="H790" s="9">
        <f t="shared" si="22"/>
        <v>10</v>
      </c>
    </row>
    <row r="791" spans="1:8" x14ac:dyDescent="0.25">
      <c r="A791" s="9">
        <v>2018</v>
      </c>
      <c r="B791" t="s">
        <v>61</v>
      </c>
      <c r="C791" t="s">
        <v>9</v>
      </c>
      <c r="D791" s="9">
        <v>12</v>
      </c>
      <c r="E791" s="9">
        <v>14</v>
      </c>
      <c r="F791" s="9">
        <f>VLOOKUP(D791,'Tablas auxiliares'!$H$1:$Q$28,Calculadora!$J$2+1,FALSE)*IF(VLOOKUP($A791,'Tablas auxiliares'!$B$2:$C$6,2,FALSE)-Calculadora!$K$2=0,1,0)*IF($L$2=2,IFERROR(VLOOKUP(B791,'Tablas auxiliares'!$AB$2:$AH$27,7,FALSE),0),1)</f>
        <v>0</v>
      </c>
      <c r="G791" s="9">
        <f>VLOOKUP(E791,'Tablas auxiliares'!$H$1:$Q$28,Calculadora!$J$2+1,FALSE)*IF(VLOOKUP($A791,'Tablas auxiliares'!$B$2:$C$6,2,FALSE)-Calculadora!$K$2=0,1,0)*IF($L$2=2,IFERROR(VLOOKUP(B791,'Tablas auxiliares'!$AB$2:$AH$27,7,FALSE),0),1)</f>
        <v>0</v>
      </c>
      <c r="H791" s="9">
        <f t="shared" si="22"/>
        <v>0</v>
      </c>
    </row>
    <row r="792" spans="1:8" x14ac:dyDescent="0.25">
      <c r="A792" s="9">
        <v>2018</v>
      </c>
      <c r="B792" t="s">
        <v>61</v>
      </c>
      <c r="C792" t="s">
        <v>13</v>
      </c>
      <c r="D792" s="9">
        <v>3</v>
      </c>
      <c r="E792" s="9">
        <v>11</v>
      </c>
      <c r="F792" s="9">
        <f>VLOOKUP(D792,'Tablas auxiliares'!$H$1:$Q$28,Calculadora!$J$2+1,FALSE)*IF(VLOOKUP($A792,'Tablas auxiliares'!$B$2:$C$6,2,FALSE)-Calculadora!$K$2=0,1,0)*IF($L$2=2,IFERROR(VLOOKUP(B792,'Tablas auxiliares'!$AB$2:$AH$27,7,FALSE),0),1)</f>
        <v>8</v>
      </c>
      <c r="G792" s="9">
        <f>VLOOKUP(E792,'Tablas auxiliares'!$H$1:$Q$28,Calculadora!$J$2+1,FALSE)*IF(VLOOKUP($A792,'Tablas auxiliares'!$B$2:$C$6,2,FALSE)-Calculadora!$K$2=0,1,0)*IF($L$2=2,IFERROR(VLOOKUP(B792,'Tablas auxiliares'!$AB$2:$AH$27,7,FALSE),0),1)</f>
        <v>0</v>
      </c>
      <c r="H792" s="9">
        <f t="shared" si="22"/>
        <v>8</v>
      </c>
    </row>
    <row r="793" spans="1:8" x14ac:dyDescent="0.25">
      <c r="A793" s="9">
        <v>2018</v>
      </c>
      <c r="B793" t="s">
        <v>61</v>
      </c>
      <c r="C793" t="s">
        <v>8</v>
      </c>
      <c r="D793" s="9">
        <v>4</v>
      </c>
      <c r="E793" s="9">
        <v>21</v>
      </c>
      <c r="F793" s="9">
        <f>VLOOKUP(D793,'Tablas auxiliares'!$H$1:$Q$28,Calculadora!$J$2+1,FALSE)*IF(VLOOKUP($A793,'Tablas auxiliares'!$B$2:$C$6,2,FALSE)-Calculadora!$K$2=0,1,0)*IF($L$2=2,IFERROR(VLOOKUP(B793,'Tablas auxiliares'!$AB$2:$AH$27,7,FALSE),0),1)</f>
        <v>7</v>
      </c>
      <c r="G793" s="9">
        <f>VLOOKUP(E793,'Tablas auxiliares'!$H$1:$Q$28,Calculadora!$J$2+1,FALSE)*IF(VLOOKUP($A793,'Tablas auxiliares'!$B$2:$C$6,2,FALSE)-Calculadora!$K$2=0,1,0)*IF($L$2=2,IFERROR(VLOOKUP(B793,'Tablas auxiliares'!$AB$2:$AH$27,7,FALSE),0),1)</f>
        <v>0</v>
      </c>
      <c r="H793" s="9">
        <f t="shared" si="22"/>
        <v>7</v>
      </c>
    </row>
    <row r="794" spans="1:8" x14ac:dyDescent="0.25">
      <c r="A794" s="9">
        <v>2018</v>
      </c>
      <c r="B794" t="s">
        <v>61</v>
      </c>
      <c r="C794" t="s">
        <v>30</v>
      </c>
      <c r="D794" s="9">
        <v>15</v>
      </c>
      <c r="E794" s="9">
        <v>6</v>
      </c>
      <c r="F794" s="9">
        <f>VLOOKUP(D794,'Tablas auxiliares'!$H$1:$Q$28,Calculadora!$J$2+1,FALSE)*IF(VLOOKUP($A794,'Tablas auxiliares'!$B$2:$C$6,2,FALSE)-Calculadora!$K$2=0,1,0)*IF($L$2=2,IFERROR(VLOOKUP(B794,'Tablas auxiliares'!$AB$2:$AH$27,7,FALSE),0),1)</f>
        <v>0</v>
      </c>
      <c r="G794" s="9">
        <f>VLOOKUP(E794,'Tablas auxiliares'!$H$1:$Q$28,Calculadora!$J$2+1,FALSE)*IF(VLOOKUP($A794,'Tablas auxiliares'!$B$2:$C$6,2,FALSE)-Calculadora!$K$2=0,1,0)*IF($L$2=2,IFERROR(VLOOKUP(B794,'Tablas auxiliares'!$AB$2:$AH$27,7,FALSE),0),1)</f>
        <v>5</v>
      </c>
      <c r="H794" s="9">
        <f t="shared" si="22"/>
        <v>5</v>
      </c>
    </row>
    <row r="795" spans="1:8" x14ac:dyDescent="0.25">
      <c r="A795" s="9">
        <v>2018</v>
      </c>
      <c r="B795" t="s">
        <v>61</v>
      </c>
      <c r="C795" t="s">
        <v>21</v>
      </c>
      <c r="D795" s="9">
        <v>13</v>
      </c>
      <c r="E795" s="9">
        <v>15</v>
      </c>
      <c r="F795" s="9">
        <f>VLOOKUP(D795,'Tablas auxiliares'!$H$1:$Q$28,Calculadora!$J$2+1,FALSE)*IF(VLOOKUP($A795,'Tablas auxiliares'!$B$2:$C$6,2,FALSE)-Calculadora!$K$2=0,1,0)*IF($L$2=2,IFERROR(VLOOKUP(B795,'Tablas auxiliares'!$AB$2:$AH$27,7,FALSE),0),1)</f>
        <v>0</v>
      </c>
      <c r="G795" s="9">
        <f>VLOOKUP(E795,'Tablas auxiliares'!$H$1:$Q$28,Calculadora!$J$2+1,FALSE)*IF(VLOOKUP($A795,'Tablas auxiliares'!$B$2:$C$6,2,FALSE)-Calculadora!$K$2=0,1,0)*IF($L$2=2,IFERROR(VLOOKUP(B795,'Tablas auxiliares'!$AB$2:$AH$27,7,FALSE),0),1)</f>
        <v>0</v>
      </c>
      <c r="H795" s="9">
        <f t="shared" si="22"/>
        <v>0</v>
      </c>
    </row>
    <row r="796" spans="1:8" x14ac:dyDescent="0.25">
      <c r="A796" s="9">
        <v>2018</v>
      </c>
      <c r="B796" t="s">
        <v>61</v>
      </c>
      <c r="C796" t="s">
        <v>67</v>
      </c>
      <c r="D796" s="9">
        <v>24</v>
      </c>
      <c r="E796" s="9">
        <v>9</v>
      </c>
      <c r="F796" s="9">
        <f>VLOOKUP(D796,'Tablas auxiliares'!$H$1:$Q$28,Calculadora!$J$2+1,FALSE)*IF(VLOOKUP($A796,'Tablas auxiliares'!$B$2:$C$6,2,FALSE)-Calculadora!$K$2=0,1,0)*IF($L$2=2,IFERROR(VLOOKUP(B796,'Tablas auxiliares'!$AB$2:$AH$27,7,FALSE),0),1)</f>
        <v>0</v>
      </c>
      <c r="G796" s="9">
        <f>VLOOKUP(E796,'Tablas auxiliares'!$H$1:$Q$28,Calculadora!$J$2+1,FALSE)*IF(VLOOKUP($A796,'Tablas auxiliares'!$B$2:$C$6,2,FALSE)-Calculadora!$K$2=0,1,0)*IF($L$2=2,IFERROR(VLOOKUP(B796,'Tablas auxiliares'!$AB$2:$AH$27,7,FALSE),0),1)</f>
        <v>2</v>
      </c>
      <c r="H796" s="9">
        <f t="shared" si="22"/>
        <v>2</v>
      </c>
    </row>
    <row r="797" spans="1:8" x14ac:dyDescent="0.25">
      <c r="A797" s="9">
        <v>2018</v>
      </c>
      <c r="B797" t="s">
        <v>61</v>
      </c>
      <c r="C797" t="s">
        <v>16</v>
      </c>
      <c r="D797" s="9">
        <v>1</v>
      </c>
      <c r="E797" s="9">
        <v>4</v>
      </c>
      <c r="F797" s="9">
        <f>VLOOKUP(D797,'Tablas auxiliares'!$H$1:$Q$28,Calculadora!$J$2+1,FALSE)*IF(VLOOKUP($A797,'Tablas auxiliares'!$B$2:$C$6,2,FALSE)-Calculadora!$K$2=0,1,0)*IF($L$2=2,IFERROR(VLOOKUP(B797,'Tablas auxiliares'!$AB$2:$AH$27,7,FALSE),0),1)</f>
        <v>12</v>
      </c>
      <c r="G797" s="9">
        <f>VLOOKUP(E797,'Tablas auxiliares'!$H$1:$Q$28,Calculadora!$J$2+1,FALSE)*IF(VLOOKUP($A797,'Tablas auxiliares'!$B$2:$C$6,2,FALSE)-Calculadora!$K$2=0,1,0)*IF($L$2=2,IFERROR(VLOOKUP(B797,'Tablas auxiliares'!$AB$2:$AH$27,7,FALSE),0),1)</f>
        <v>7</v>
      </c>
      <c r="H797" s="9">
        <f t="shared" si="22"/>
        <v>19</v>
      </c>
    </row>
    <row r="798" spans="1:8" x14ac:dyDescent="0.25">
      <c r="A798" s="9">
        <v>2018</v>
      </c>
      <c r="B798" t="s">
        <v>61</v>
      </c>
      <c r="C798" t="s">
        <v>87</v>
      </c>
      <c r="D798" s="9">
        <v>18</v>
      </c>
      <c r="E798" s="9">
        <v>22</v>
      </c>
      <c r="F798" s="9">
        <f>VLOOKUP(D798,'Tablas auxiliares'!$H$1:$Q$28,Calculadora!$J$2+1,FALSE)*IF(VLOOKUP($A798,'Tablas auxiliares'!$B$2:$C$6,2,FALSE)-Calculadora!$K$2=0,1,0)*IF($L$2=2,IFERROR(VLOOKUP(B798,'Tablas auxiliares'!$AB$2:$AH$27,7,FALSE),0),1)</f>
        <v>0</v>
      </c>
      <c r="G798" s="9">
        <f>VLOOKUP(E798,'Tablas auxiliares'!$H$1:$Q$28,Calculadora!$J$2+1,FALSE)*IF(VLOOKUP($A798,'Tablas auxiliares'!$B$2:$C$6,2,FALSE)-Calculadora!$K$2=0,1,0)*IF($L$2=2,IFERROR(VLOOKUP(B798,'Tablas auxiliares'!$AB$2:$AH$27,7,FALSE),0),1)</f>
        <v>0</v>
      </c>
      <c r="H798" s="9">
        <f t="shared" si="22"/>
        <v>0</v>
      </c>
    </row>
    <row r="799" spans="1:8" x14ac:dyDescent="0.25">
      <c r="A799" s="9">
        <v>2018</v>
      </c>
      <c r="B799" t="s">
        <v>61</v>
      </c>
      <c r="C799" t="s">
        <v>28</v>
      </c>
      <c r="D799" s="9">
        <v>6</v>
      </c>
      <c r="E799" s="9">
        <v>12</v>
      </c>
      <c r="F799" s="9">
        <f>VLOOKUP(D799,'Tablas auxiliares'!$H$1:$Q$28,Calculadora!$J$2+1,FALSE)*IF(VLOOKUP($A799,'Tablas auxiliares'!$B$2:$C$6,2,FALSE)-Calculadora!$K$2=0,1,0)*IF($L$2=2,IFERROR(VLOOKUP(B799,'Tablas auxiliares'!$AB$2:$AH$27,7,FALSE),0),1)</f>
        <v>5</v>
      </c>
      <c r="G799" s="9">
        <f>VLOOKUP(E799,'Tablas auxiliares'!$H$1:$Q$28,Calculadora!$J$2+1,FALSE)*IF(VLOOKUP($A799,'Tablas auxiliares'!$B$2:$C$6,2,FALSE)-Calculadora!$K$2=0,1,0)*IF($L$2=2,IFERROR(VLOOKUP(B799,'Tablas auxiliares'!$AB$2:$AH$27,7,FALSE),0),1)</f>
        <v>0</v>
      </c>
      <c r="H799" s="9">
        <f t="shared" si="22"/>
        <v>5</v>
      </c>
    </row>
    <row r="800" spans="1:8" x14ac:dyDescent="0.25">
      <c r="A800" s="9">
        <v>2018</v>
      </c>
      <c r="B800" t="s">
        <v>61</v>
      </c>
      <c r="C800" t="s">
        <v>27</v>
      </c>
      <c r="D800" s="9">
        <v>14</v>
      </c>
      <c r="E800" s="9">
        <v>3</v>
      </c>
      <c r="F800" s="9">
        <f>VLOOKUP(D800,'Tablas auxiliares'!$H$1:$Q$28,Calculadora!$J$2+1,FALSE)*IF(VLOOKUP($A800,'Tablas auxiliares'!$B$2:$C$6,2,FALSE)-Calculadora!$K$2=0,1,0)*IF($L$2=2,IFERROR(VLOOKUP(B800,'Tablas auxiliares'!$AB$2:$AH$27,7,FALSE),0),1)</f>
        <v>0</v>
      </c>
      <c r="G800" s="9">
        <f>VLOOKUP(E800,'Tablas auxiliares'!$H$1:$Q$28,Calculadora!$J$2+1,FALSE)*IF(VLOOKUP($A800,'Tablas auxiliares'!$B$2:$C$6,2,FALSE)-Calculadora!$K$2=0,1,0)*IF($L$2=2,IFERROR(VLOOKUP(B800,'Tablas auxiliares'!$AB$2:$AH$27,7,FALSE),0),1)</f>
        <v>8</v>
      </c>
      <c r="H800" s="9">
        <f t="shared" si="22"/>
        <v>8</v>
      </c>
    </row>
    <row r="801" spans="1:8" x14ac:dyDescent="0.25">
      <c r="A801" s="9">
        <v>2018</v>
      </c>
      <c r="B801" t="s">
        <v>61</v>
      </c>
      <c r="C801" t="s">
        <v>24</v>
      </c>
      <c r="D801" s="9">
        <v>19</v>
      </c>
      <c r="E801" s="9">
        <v>18</v>
      </c>
      <c r="F801" s="9">
        <f>VLOOKUP(D801,'Tablas auxiliares'!$H$1:$Q$28,Calculadora!$J$2+1,FALSE)*IF(VLOOKUP($A801,'Tablas auxiliares'!$B$2:$C$6,2,FALSE)-Calculadora!$K$2=0,1,0)*IF($L$2=2,IFERROR(VLOOKUP(B801,'Tablas auxiliares'!$AB$2:$AH$27,7,FALSE),0),1)</f>
        <v>0</v>
      </c>
      <c r="G801" s="9">
        <f>VLOOKUP(E801,'Tablas auxiliares'!$H$1:$Q$28,Calculadora!$J$2+1,FALSE)*IF(VLOOKUP($A801,'Tablas auxiliares'!$B$2:$C$6,2,FALSE)-Calculadora!$K$2=0,1,0)*IF($L$2=2,IFERROR(VLOOKUP(B801,'Tablas auxiliares'!$AB$2:$AH$27,7,FALSE),0),1)</f>
        <v>0</v>
      </c>
      <c r="H801" s="9">
        <f t="shared" si="22"/>
        <v>0</v>
      </c>
    </row>
    <row r="802" spans="1:8" x14ac:dyDescent="0.25">
      <c r="A802" s="9">
        <v>2018</v>
      </c>
      <c r="B802" t="s">
        <v>61</v>
      </c>
      <c r="C802" t="s">
        <v>88</v>
      </c>
      <c r="D802" s="9">
        <v>11</v>
      </c>
      <c r="E802" s="9">
        <v>8</v>
      </c>
      <c r="F802" s="9">
        <f>VLOOKUP(D802,'Tablas auxiliares'!$H$1:$Q$28,Calculadora!$J$2+1,FALSE)*IF(VLOOKUP($A802,'Tablas auxiliares'!$B$2:$C$6,2,FALSE)-Calculadora!$K$2=0,1,0)*IF($L$2=2,IFERROR(VLOOKUP(B802,'Tablas auxiliares'!$AB$2:$AH$27,7,FALSE),0),1)</f>
        <v>0</v>
      </c>
      <c r="G802" s="9">
        <f>VLOOKUP(E802,'Tablas auxiliares'!$H$1:$Q$28,Calculadora!$J$2+1,FALSE)*IF(VLOOKUP($A802,'Tablas auxiliares'!$B$2:$C$6,2,FALSE)-Calculadora!$K$2=0,1,0)*IF($L$2=2,IFERROR(VLOOKUP(B802,'Tablas auxiliares'!$AB$2:$AH$27,7,FALSE),0),1)</f>
        <v>3</v>
      </c>
      <c r="H802" s="9">
        <f t="shared" si="22"/>
        <v>3</v>
      </c>
    </row>
    <row r="803" spans="1:8" x14ac:dyDescent="0.25">
      <c r="A803" s="9">
        <v>2018</v>
      </c>
      <c r="B803" t="s">
        <v>61</v>
      </c>
      <c r="C803" t="s">
        <v>7</v>
      </c>
      <c r="D803" s="9">
        <v>10</v>
      </c>
      <c r="E803" s="9">
        <v>10</v>
      </c>
      <c r="F803" s="9">
        <f>VLOOKUP(D803,'Tablas auxiliares'!$H$1:$Q$28,Calculadora!$J$2+1,FALSE)*IF(VLOOKUP($A803,'Tablas auxiliares'!$B$2:$C$6,2,FALSE)-Calculadora!$K$2=0,1,0)*IF($L$2=2,IFERROR(VLOOKUP(B803,'Tablas auxiliares'!$AB$2:$AH$27,7,FALSE),0),1)</f>
        <v>1</v>
      </c>
      <c r="G803" s="9">
        <f>VLOOKUP(E803,'Tablas auxiliares'!$H$1:$Q$28,Calculadora!$J$2+1,FALSE)*IF(VLOOKUP($A803,'Tablas auxiliares'!$B$2:$C$6,2,FALSE)-Calculadora!$K$2=0,1,0)*IF($L$2=2,IFERROR(VLOOKUP(B803,'Tablas auxiliares'!$AB$2:$AH$27,7,FALSE),0),1)</f>
        <v>1</v>
      </c>
      <c r="H803" s="9">
        <f t="shared" si="22"/>
        <v>2</v>
      </c>
    </row>
    <row r="804" spans="1:8" x14ac:dyDescent="0.25">
      <c r="A804" s="9">
        <v>2018</v>
      </c>
      <c r="B804" t="s">
        <v>61</v>
      </c>
      <c r="C804" t="s">
        <v>25</v>
      </c>
      <c r="D804" s="9">
        <v>7</v>
      </c>
      <c r="E804" s="9">
        <v>2</v>
      </c>
      <c r="F804" s="9">
        <f>VLOOKUP(D804,'Tablas auxiliares'!$H$1:$Q$28,Calculadora!$J$2+1,FALSE)*IF(VLOOKUP($A804,'Tablas auxiliares'!$B$2:$C$6,2,FALSE)-Calculadora!$K$2=0,1,0)*IF($L$2=2,IFERROR(VLOOKUP(B804,'Tablas auxiliares'!$AB$2:$AH$27,7,FALSE),0),1)</f>
        <v>4</v>
      </c>
      <c r="G804" s="9">
        <f>VLOOKUP(E804,'Tablas auxiliares'!$H$1:$Q$28,Calculadora!$J$2+1,FALSE)*IF(VLOOKUP($A804,'Tablas auxiliares'!$B$2:$C$6,2,FALSE)-Calculadora!$K$2=0,1,0)*IF($L$2=2,IFERROR(VLOOKUP(B804,'Tablas auxiliares'!$AB$2:$AH$27,7,FALSE),0),1)</f>
        <v>10</v>
      </c>
      <c r="H804" s="9">
        <f t="shared" si="22"/>
        <v>14</v>
      </c>
    </row>
    <row r="805" spans="1:8" x14ac:dyDescent="0.25">
      <c r="A805" s="9">
        <v>2018</v>
      </c>
      <c r="B805" t="s">
        <v>61</v>
      </c>
      <c r="C805" t="s">
        <v>31</v>
      </c>
      <c r="D805" s="9">
        <v>5</v>
      </c>
      <c r="E805" s="9">
        <v>13</v>
      </c>
      <c r="F805" s="9">
        <f>VLOOKUP(D805,'Tablas auxiliares'!$H$1:$Q$28,Calculadora!$J$2+1,FALSE)*IF(VLOOKUP($A805,'Tablas auxiliares'!$B$2:$C$6,2,FALSE)-Calculadora!$K$2=0,1,0)*IF($L$2=2,IFERROR(VLOOKUP(B805,'Tablas auxiliares'!$AB$2:$AH$27,7,FALSE),0),1)</f>
        <v>6</v>
      </c>
      <c r="G805" s="9">
        <f>VLOOKUP(E805,'Tablas auxiliares'!$H$1:$Q$28,Calculadora!$J$2+1,FALSE)*IF(VLOOKUP($A805,'Tablas auxiliares'!$B$2:$C$6,2,FALSE)-Calculadora!$K$2=0,1,0)*IF($L$2=2,IFERROR(VLOOKUP(B805,'Tablas auxiliares'!$AB$2:$AH$27,7,FALSE),0),1)</f>
        <v>0</v>
      </c>
      <c r="H805" s="9">
        <f t="shared" si="22"/>
        <v>6</v>
      </c>
    </row>
    <row r="806" spans="1:8" x14ac:dyDescent="0.25">
      <c r="A806" s="9">
        <v>2018</v>
      </c>
      <c r="B806" t="s">
        <v>61</v>
      </c>
      <c r="C806" t="s">
        <v>66</v>
      </c>
      <c r="D806" s="9">
        <v>25</v>
      </c>
      <c r="E806" s="9">
        <v>5</v>
      </c>
      <c r="F806" s="9">
        <f>VLOOKUP(D806,'Tablas auxiliares'!$H$1:$Q$28,Calculadora!$J$2+1,FALSE)*IF(VLOOKUP($A806,'Tablas auxiliares'!$B$2:$C$6,2,FALSE)-Calculadora!$K$2=0,1,0)*IF($L$2=2,IFERROR(VLOOKUP(B806,'Tablas auxiliares'!$AB$2:$AH$27,7,FALSE),0),1)</f>
        <v>0</v>
      </c>
      <c r="G806" s="9">
        <f>VLOOKUP(E806,'Tablas auxiliares'!$H$1:$Q$28,Calculadora!$J$2+1,FALSE)*IF(VLOOKUP($A806,'Tablas auxiliares'!$B$2:$C$6,2,FALSE)-Calculadora!$K$2=0,1,0)*IF($L$2=2,IFERROR(VLOOKUP(B806,'Tablas auxiliares'!$AB$2:$AH$27,7,FALSE),0),1)</f>
        <v>6</v>
      </c>
      <c r="H806" s="9">
        <f t="shared" si="22"/>
        <v>6</v>
      </c>
    </row>
    <row r="807" spans="1:8" x14ac:dyDescent="0.25">
      <c r="A807" s="9">
        <v>2018</v>
      </c>
      <c r="B807" t="s">
        <v>61</v>
      </c>
      <c r="C807" t="s">
        <v>69</v>
      </c>
      <c r="D807" s="9">
        <v>23</v>
      </c>
      <c r="E807" s="9">
        <v>17</v>
      </c>
      <c r="F807" s="9">
        <f>VLOOKUP(D807,'Tablas auxiliares'!$H$1:$Q$28,Calculadora!$J$2+1,FALSE)*IF(VLOOKUP($A807,'Tablas auxiliares'!$B$2:$C$6,2,FALSE)-Calculadora!$K$2=0,1,0)*IF($L$2=2,IFERROR(VLOOKUP(B807,'Tablas auxiliares'!$AB$2:$AH$27,7,FALSE),0),1)</f>
        <v>0</v>
      </c>
      <c r="G807" s="9">
        <f>VLOOKUP(E807,'Tablas auxiliares'!$H$1:$Q$28,Calculadora!$J$2+1,FALSE)*IF(VLOOKUP($A807,'Tablas auxiliares'!$B$2:$C$6,2,FALSE)-Calculadora!$K$2=0,1,0)*IF($L$2=2,IFERROR(VLOOKUP(B807,'Tablas auxiliares'!$AB$2:$AH$27,7,FALSE),0),1)</f>
        <v>0</v>
      </c>
      <c r="H807" s="9">
        <f t="shared" si="22"/>
        <v>0</v>
      </c>
    </row>
    <row r="808" spans="1:8" x14ac:dyDescent="0.25">
      <c r="A808" s="9">
        <v>2018</v>
      </c>
      <c r="B808" t="s">
        <v>61</v>
      </c>
      <c r="C808" t="s">
        <v>10</v>
      </c>
      <c r="D808" s="9">
        <v>21</v>
      </c>
      <c r="E808" s="9">
        <v>25</v>
      </c>
      <c r="F808" s="9">
        <f>VLOOKUP(D808,'Tablas auxiliares'!$H$1:$Q$28,Calculadora!$J$2+1,FALSE)*IF(VLOOKUP($A808,'Tablas auxiliares'!$B$2:$C$6,2,FALSE)-Calculadora!$K$2=0,1,0)*IF($L$2=2,IFERROR(VLOOKUP(B808,'Tablas auxiliares'!$AB$2:$AH$27,7,FALSE),0),1)</f>
        <v>0</v>
      </c>
      <c r="G808" s="9">
        <f>VLOOKUP(E808,'Tablas auxiliares'!$H$1:$Q$28,Calculadora!$J$2+1,FALSE)*IF(VLOOKUP($A808,'Tablas auxiliares'!$B$2:$C$6,2,FALSE)-Calculadora!$K$2=0,1,0)*IF($L$2=2,IFERROR(VLOOKUP(B808,'Tablas auxiliares'!$AB$2:$AH$27,7,FALSE),0),1)</f>
        <v>0</v>
      </c>
      <c r="H808" s="9">
        <f t="shared" si="22"/>
        <v>0</v>
      </c>
    </row>
    <row r="809" spans="1:8" x14ac:dyDescent="0.25">
      <c r="A809" s="9">
        <v>2018</v>
      </c>
      <c r="B809" t="s">
        <v>61</v>
      </c>
      <c r="C809" t="s">
        <v>89</v>
      </c>
      <c r="D809" s="9">
        <v>8</v>
      </c>
      <c r="E809" s="9">
        <v>24</v>
      </c>
      <c r="F809" s="9">
        <f>VLOOKUP(D809,'Tablas auxiliares'!$H$1:$Q$28,Calculadora!$J$2+1,FALSE)*IF(VLOOKUP($A809,'Tablas auxiliares'!$B$2:$C$6,2,FALSE)-Calculadora!$K$2=0,1,0)*IF($L$2=2,IFERROR(VLOOKUP(B809,'Tablas auxiliares'!$AB$2:$AH$27,7,FALSE),0),1)</f>
        <v>3</v>
      </c>
      <c r="G809" s="9">
        <f>VLOOKUP(E809,'Tablas auxiliares'!$H$1:$Q$28,Calculadora!$J$2+1,FALSE)*IF(VLOOKUP($A809,'Tablas auxiliares'!$B$2:$C$6,2,FALSE)-Calculadora!$K$2=0,1,0)*IF($L$2=2,IFERROR(VLOOKUP(B809,'Tablas auxiliares'!$AB$2:$AH$27,7,FALSE),0),1)</f>
        <v>0</v>
      </c>
      <c r="H809" s="9">
        <f t="shared" si="22"/>
        <v>3</v>
      </c>
    </row>
    <row r="810" spans="1:8" x14ac:dyDescent="0.25">
      <c r="A810" s="9">
        <v>2018</v>
      </c>
      <c r="B810" t="s">
        <v>61</v>
      </c>
      <c r="C810" t="s">
        <v>34</v>
      </c>
      <c r="D810" s="9">
        <v>9</v>
      </c>
      <c r="E810" s="9">
        <v>1</v>
      </c>
      <c r="F810" s="9">
        <f>VLOOKUP(D810,'Tablas auxiliares'!$H$1:$Q$28,Calculadora!$J$2+1,FALSE)*IF(VLOOKUP($A810,'Tablas auxiliares'!$B$2:$C$6,2,FALSE)-Calculadora!$K$2=0,1,0)*IF($L$2=2,IFERROR(VLOOKUP(B810,'Tablas auxiliares'!$AB$2:$AH$27,7,FALSE),0),1)</f>
        <v>2</v>
      </c>
      <c r="G810" s="9">
        <f>VLOOKUP(E810,'Tablas auxiliares'!$H$1:$Q$28,Calculadora!$J$2+1,FALSE)*IF(VLOOKUP($A810,'Tablas auxiliares'!$B$2:$C$6,2,FALSE)-Calculadora!$K$2=0,1,0)*IF($L$2=2,IFERROR(VLOOKUP(B810,'Tablas auxiliares'!$AB$2:$AH$27,7,FALSE),0),1)</f>
        <v>12</v>
      </c>
      <c r="H810" s="9">
        <f t="shared" si="22"/>
        <v>14</v>
      </c>
    </row>
    <row r="811" spans="1:8" x14ac:dyDescent="0.25">
      <c r="A811" s="9">
        <v>2018</v>
      </c>
      <c r="B811" t="s">
        <v>61</v>
      </c>
      <c r="C811" t="s">
        <v>26</v>
      </c>
      <c r="D811" s="9">
        <v>22</v>
      </c>
      <c r="E811" s="9">
        <v>19</v>
      </c>
      <c r="F811" s="9">
        <f>VLOOKUP(D811,'Tablas auxiliares'!$H$1:$Q$28,Calculadora!$J$2+1,FALSE)*IF(VLOOKUP($A811,'Tablas auxiliares'!$B$2:$C$6,2,FALSE)-Calculadora!$K$2=0,1,0)*IF($L$2=2,IFERROR(VLOOKUP(B811,'Tablas auxiliares'!$AB$2:$AH$27,7,FALSE),0),1)</f>
        <v>0</v>
      </c>
      <c r="G811" s="9">
        <f>VLOOKUP(E811,'Tablas auxiliares'!$H$1:$Q$28,Calculadora!$J$2+1,FALSE)*IF(VLOOKUP($A811,'Tablas auxiliares'!$B$2:$C$6,2,FALSE)-Calculadora!$K$2=0,1,0)*IF($L$2=2,IFERROR(VLOOKUP(B811,'Tablas auxiliares'!$AB$2:$AH$27,7,FALSE),0),1)</f>
        <v>0</v>
      </c>
      <c r="H811" s="9">
        <f t="shared" si="22"/>
        <v>0</v>
      </c>
    </row>
    <row r="812" spans="1:8" x14ac:dyDescent="0.25">
      <c r="A812" s="9">
        <v>2018</v>
      </c>
      <c r="B812" t="s">
        <v>61</v>
      </c>
      <c r="C812" t="s">
        <v>22</v>
      </c>
      <c r="D812" s="9">
        <v>17</v>
      </c>
      <c r="E812" s="9">
        <v>20</v>
      </c>
      <c r="F812" s="9">
        <f>VLOOKUP(D812,'Tablas auxiliares'!$H$1:$Q$28,Calculadora!$J$2+1,FALSE)*IF(VLOOKUP($A812,'Tablas auxiliares'!$B$2:$C$6,2,FALSE)-Calculadora!$K$2=0,1,0)*IF($L$2=2,IFERROR(VLOOKUP(B812,'Tablas auxiliares'!$AB$2:$AH$27,7,FALSE),0),1)</f>
        <v>0</v>
      </c>
      <c r="G812" s="9">
        <f>VLOOKUP(E812,'Tablas auxiliares'!$H$1:$Q$28,Calculadora!$J$2+1,FALSE)*IF(VLOOKUP($A812,'Tablas auxiliares'!$B$2:$C$6,2,FALSE)-Calculadora!$K$2=0,1,0)*IF($L$2=2,IFERROR(VLOOKUP(B812,'Tablas auxiliares'!$AB$2:$AH$27,7,FALSE),0),1)</f>
        <v>0</v>
      </c>
      <c r="H812" s="9">
        <f t="shared" si="22"/>
        <v>0</v>
      </c>
    </row>
    <row r="813" spans="1:8" x14ac:dyDescent="0.25">
      <c r="A813" s="9">
        <v>2018</v>
      </c>
      <c r="B813" t="s">
        <v>61</v>
      </c>
      <c r="C813" t="s">
        <v>36</v>
      </c>
      <c r="D813" s="9">
        <v>16</v>
      </c>
      <c r="E813" s="9">
        <v>7</v>
      </c>
      <c r="F813" s="9">
        <f>VLOOKUP(D813,'Tablas auxiliares'!$H$1:$Q$28,Calculadora!$J$2+1,FALSE)*IF(VLOOKUP($A813,'Tablas auxiliares'!$B$2:$C$6,2,FALSE)-Calculadora!$K$2=0,1,0)*IF($L$2=2,IFERROR(VLOOKUP(B813,'Tablas auxiliares'!$AB$2:$AH$27,7,FALSE),0),1)</f>
        <v>0</v>
      </c>
      <c r="G813" s="9">
        <f>VLOOKUP(E813,'Tablas auxiliares'!$H$1:$Q$28,Calculadora!$J$2+1,FALSE)*IF(VLOOKUP($A813,'Tablas auxiliares'!$B$2:$C$6,2,FALSE)-Calculadora!$K$2=0,1,0)*IF($L$2=2,IFERROR(VLOOKUP(B813,'Tablas auxiliares'!$AB$2:$AH$27,7,FALSE),0),1)</f>
        <v>4</v>
      </c>
      <c r="H813" s="9">
        <f t="shared" si="22"/>
        <v>4</v>
      </c>
    </row>
    <row r="814" spans="1:8" x14ac:dyDescent="0.25">
      <c r="A814" s="9">
        <v>2018</v>
      </c>
      <c r="B814" t="s">
        <v>61</v>
      </c>
      <c r="C814" t="s">
        <v>37</v>
      </c>
      <c r="D814" s="9">
        <v>20</v>
      </c>
      <c r="E814" s="9">
        <v>16</v>
      </c>
      <c r="F814" s="9">
        <f>VLOOKUP(D814,'Tablas auxiliares'!$H$1:$Q$28,Calculadora!$J$2+1,FALSE)*IF(VLOOKUP($A814,'Tablas auxiliares'!$B$2:$C$6,2,FALSE)-Calculadora!$K$2=0,1,0)*IF($L$2=2,IFERROR(VLOOKUP(B814,'Tablas auxiliares'!$AB$2:$AH$27,7,FALSE),0),1)</f>
        <v>0</v>
      </c>
      <c r="G814" s="9">
        <f>VLOOKUP(E814,'Tablas auxiliares'!$H$1:$Q$28,Calculadora!$J$2+1,FALSE)*IF(VLOOKUP($A814,'Tablas auxiliares'!$B$2:$C$6,2,FALSE)-Calculadora!$K$2=0,1,0)*IF($L$2=2,IFERROR(VLOOKUP(B814,'Tablas auxiliares'!$AB$2:$AH$27,7,FALSE),0),1)</f>
        <v>0</v>
      </c>
      <c r="H814" s="9">
        <f t="shared" si="22"/>
        <v>0</v>
      </c>
    </row>
    <row r="815" spans="1:8" x14ac:dyDescent="0.25">
      <c r="A815" s="9">
        <v>2018</v>
      </c>
      <c r="B815" t="s">
        <v>70</v>
      </c>
      <c r="C815" t="s">
        <v>6</v>
      </c>
      <c r="D815" s="9">
        <v>13</v>
      </c>
      <c r="E815" s="9">
        <v>13</v>
      </c>
      <c r="F815" s="9">
        <f>VLOOKUP(D815,'Tablas auxiliares'!$H$1:$Q$28,Calculadora!$J$2+1,FALSE)*IF(VLOOKUP($A815,'Tablas auxiliares'!$B$2:$C$6,2,FALSE)-Calculadora!$K$2=0,1,0)*IF($L$2=2,IFERROR(VLOOKUP(B815,'Tablas auxiliares'!$AB$2:$AH$27,7,FALSE),0),1)</f>
        <v>0</v>
      </c>
      <c r="G815" s="9">
        <f>VLOOKUP(E815,'Tablas auxiliares'!$H$1:$Q$28,Calculadora!$J$2+1,FALSE)*IF(VLOOKUP($A815,'Tablas auxiliares'!$B$2:$C$6,2,FALSE)-Calculadora!$K$2=0,1,0)*IF($L$2=2,IFERROR(VLOOKUP(B815,'Tablas auxiliares'!$AB$2:$AH$27,7,FALSE),0),1)</f>
        <v>0</v>
      </c>
      <c r="H815" s="9">
        <f t="shared" si="22"/>
        <v>0</v>
      </c>
    </row>
    <row r="816" spans="1:8" x14ac:dyDescent="0.25">
      <c r="A816" s="9">
        <v>2018</v>
      </c>
      <c r="B816" t="s">
        <v>70</v>
      </c>
      <c r="C816" t="s">
        <v>9</v>
      </c>
      <c r="D816" s="9">
        <v>9</v>
      </c>
      <c r="E816" s="9">
        <v>14</v>
      </c>
      <c r="F816" s="9">
        <f>VLOOKUP(D816,'Tablas auxiliares'!$H$1:$Q$28,Calculadora!$J$2+1,FALSE)*IF(VLOOKUP($A816,'Tablas auxiliares'!$B$2:$C$6,2,FALSE)-Calculadora!$K$2=0,1,0)*IF($L$2=2,IFERROR(VLOOKUP(B816,'Tablas auxiliares'!$AB$2:$AH$27,7,FALSE),0),1)</f>
        <v>2</v>
      </c>
      <c r="G816" s="9">
        <f>VLOOKUP(E816,'Tablas auxiliares'!$H$1:$Q$28,Calculadora!$J$2+1,FALSE)*IF(VLOOKUP($A816,'Tablas auxiliares'!$B$2:$C$6,2,FALSE)-Calculadora!$K$2=0,1,0)*IF($L$2=2,IFERROR(VLOOKUP(B816,'Tablas auxiliares'!$AB$2:$AH$27,7,FALSE),0),1)</f>
        <v>0</v>
      </c>
      <c r="H816" s="9">
        <f t="shared" si="22"/>
        <v>2</v>
      </c>
    </row>
    <row r="817" spans="1:8" x14ac:dyDescent="0.25">
      <c r="A817" s="9">
        <v>2018</v>
      </c>
      <c r="B817" t="s">
        <v>70</v>
      </c>
      <c r="C817" t="s">
        <v>13</v>
      </c>
      <c r="D817" s="9">
        <v>1</v>
      </c>
      <c r="E817" s="9">
        <v>20</v>
      </c>
      <c r="F817" s="9">
        <f>VLOOKUP(D817,'Tablas auxiliares'!$H$1:$Q$28,Calculadora!$J$2+1,FALSE)*IF(VLOOKUP($A817,'Tablas auxiliares'!$B$2:$C$6,2,FALSE)-Calculadora!$K$2=0,1,0)*IF($L$2=2,IFERROR(VLOOKUP(B817,'Tablas auxiliares'!$AB$2:$AH$27,7,FALSE),0),1)</f>
        <v>12</v>
      </c>
      <c r="G817" s="9">
        <f>VLOOKUP(E817,'Tablas auxiliares'!$H$1:$Q$28,Calculadora!$J$2+1,FALSE)*IF(VLOOKUP($A817,'Tablas auxiliares'!$B$2:$C$6,2,FALSE)-Calculadora!$K$2=0,1,0)*IF($L$2=2,IFERROR(VLOOKUP(B817,'Tablas auxiliares'!$AB$2:$AH$27,7,FALSE),0),1)</f>
        <v>0</v>
      </c>
      <c r="H817" s="9">
        <f t="shared" si="22"/>
        <v>12</v>
      </c>
    </row>
    <row r="818" spans="1:8" x14ac:dyDescent="0.25">
      <c r="A818" s="9">
        <v>2018</v>
      </c>
      <c r="B818" t="s">
        <v>70</v>
      </c>
      <c r="C818" t="s">
        <v>8</v>
      </c>
      <c r="D818" s="9">
        <v>16</v>
      </c>
      <c r="E818" s="9">
        <v>6</v>
      </c>
      <c r="F818" s="9">
        <f>VLOOKUP(D818,'Tablas auxiliares'!$H$1:$Q$28,Calculadora!$J$2+1,FALSE)*IF(VLOOKUP($A818,'Tablas auxiliares'!$B$2:$C$6,2,FALSE)-Calculadora!$K$2=0,1,0)*IF($L$2=2,IFERROR(VLOOKUP(B818,'Tablas auxiliares'!$AB$2:$AH$27,7,FALSE),0),1)</f>
        <v>0</v>
      </c>
      <c r="G818" s="9">
        <f>VLOOKUP(E818,'Tablas auxiliares'!$H$1:$Q$28,Calculadora!$J$2+1,FALSE)*IF(VLOOKUP($A818,'Tablas auxiliares'!$B$2:$C$6,2,FALSE)-Calculadora!$K$2=0,1,0)*IF($L$2=2,IFERROR(VLOOKUP(B818,'Tablas auxiliares'!$AB$2:$AH$27,7,FALSE),0),1)</f>
        <v>5</v>
      </c>
      <c r="H818" s="9">
        <f t="shared" si="22"/>
        <v>5</v>
      </c>
    </row>
    <row r="819" spans="1:8" x14ac:dyDescent="0.25">
      <c r="A819" s="9">
        <v>2018</v>
      </c>
      <c r="B819" t="s">
        <v>70</v>
      </c>
      <c r="C819" t="s">
        <v>30</v>
      </c>
      <c r="D819" s="9">
        <v>6</v>
      </c>
      <c r="E819" s="9">
        <v>4</v>
      </c>
      <c r="F819" s="9">
        <f>VLOOKUP(D819,'Tablas auxiliares'!$H$1:$Q$28,Calculadora!$J$2+1,FALSE)*IF(VLOOKUP($A819,'Tablas auxiliares'!$B$2:$C$6,2,FALSE)-Calculadora!$K$2=0,1,0)*IF($L$2=2,IFERROR(VLOOKUP(B819,'Tablas auxiliares'!$AB$2:$AH$27,7,FALSE),0),1)</f>
        <v>5</v>
      </c>
      <c r="G819" s="9">
        <f>VLOOKUP(E819,'Tablas auxiliares'!$H$1:$Q$28,Calculadora!$J$2+1,FALSE)*IF(VLOOKUP($A819,'Tablas auxiliares'!$B$2:$C$6,2,FALSE)-Calculadora!$K$2=0,1,0)*IF($L$2=2,IFERROR(VLOOKUP(B819,'Tablas auxiliares'!$AB$2:$AH$27,7,FALSE),0),1)</f>
        <v>7</v>
      </c>
      <c r="H819" s="9">
        <f t="shared" si="22"/>
        <v>12</v>
      </c>
    </row>
    <row r="820" spans="1:8" x14ac:dyDescent="0.25">
      <c r="A820" s="9">
        <v>2018</v>
      </c>
      <c r="B820" t="s">
        <v>70</v>
      </c>
      <c r="C820" t="s">
        <v>21</v>
      </c>
      <c r="D820" s="9">
        <v>22</v>
      </c>
      <c r="E820" s="9">
        <v>8</v>
      </c>
      <c r="F820" s="9">
        <f>VLOOKUP(D820,'Tablas auxiliares'!$H$1:$Q$28,Calculadora!$J$2+1,FALSE)*IF(VLOOKUP($A820,'Tablas auxiliares'!$B$2:$C$6,2,FALSE)-Calculadora!$K$2=0,1,0)*IF($L$2=2,IFERROR(VLOOKUP(B820,'Tablas auxiliares'!$AB$2:$AH$27,7,FALSE),0),1)</f>
        <v>0</v>
      </c>
      <c r="G820" s="9">
        <f>VLOOKUP(E820,'Tablas auxiliares'!$H$1:$Q$28,Calculadora!$J$2+1,FALSE)*IF(VLOOKUP($A820,'Tablas auxiliares'!$B$2:$C$6,2,FALSE)-Calculadora!$K$2=0,1,0)*IF($L$2=2,IFERROR(VLOOKUP(B820,'Tablas auxiliares'!$AB$2:$AH$27,7,FALSE),0),1)</f>
        <v>3</v>
      </c>
      <c r="H820" s="9">
        <f t="shared" si="22"/>
        <v>3</v>
      </c>
    </row>
    <row r="821" spans="1:8" x14ac:dyDescent="0.25">
      <c r="A821" s="9">
        <v>2018</v>
      </c>
      <c r="B821" t="s">
        <v>70</v>
      </c>
      <c r="C821" t="s">
        <v>67</v>
      </c>
      <c r="D821" s="9">
        <v>26</v>
      </c>
      <c r="E821" s="9">
        <v>9</v>
      </c>
      <c r="F821" s="9">
        <f>VLOOKUP(D821,'Tablas auxiliares'!$H$1:$Q$28,Calculadora!$J$2+1,FALSE)*IF(VLOOKUP($A821,'Tablas auxiliares'!$B$2:$C$6,2,FALSE)-Calculadora!$K$2=0,1,0)*IF($L$2=2,IFERROR(VLOOKUP(B821,'Tablas auxiliares'!$AB$2:$AH$27,7,FALSE),0),1)</f>
        <v>0</v>
      </c>
      <c r="G821" s="9">
        <f>VLOOKUP(E821,'Tablas auxiliares'!$H$1:$Q$28,Calculadora!$J$2+1,FALSE)*IF(VLOOKUP($A821,'Tablas auxiliares'!$B$2:$C$6,2,FALSE)-Calculadora!$K$2=0,1,0)*IF($L$2=2,IFERROR(VLOOKUP(B821,'Tablas auxiliares'!$AB$2:$AH$27,7,FALSE),0),1)</f>
        <v>2</v>
      </c>
      <c r="H821" s="9">
        <f t="shared" si="22"/>
        <v>2</v>
      </c>
    </row>
    <row r="822" spans="1:8" x14ac:dyDescent="0.25">
      <c r="A822" s="9">
        <v>2018</v>
      </c>
      <c r="B822" t="s">
        <v>70</v>
      </c>
      <c r="C822" t="s">
        <v>16</v>
      </c>
      <c r="D822" s="9">
        <v>8</v>
      </c>
      <c r="E822" s="9">
        <v>12</v>
      </c>
      <c r="F822" s="9">
        <f>VLOOKUP(D822,'Tablas auxiliares'!$H$1:$Q$28,Calculadora!$J$2+1,FALSE)*IF(VLOOKUP($A822,'Tablas auxiliares'!$B$2:$C$6,2,FALSE)-Calculadora!$K$2=0,1,0)*IF($L$2=2,IFERROR(VLOOKUP(B822,'Tablas auxiliares'!$AB$2:$AH$27,7,FALSE),0),1)</f>
        <v>3</v>
      </c>
      <c r="G822" s="9">
        <f>VLOOKUP(E822,'Tablas auxiliares'!$H$1:$Q$28,Calculadora!$J$2+1,FALSE)*IF(VLOOKUP($A822,'Tablas auxiliares'!$B$2:$C$6,2,FALSE)-Calculadora!$K$2=0,1,0)*IF($L$2=2,IFERROR(VLOOKUP(B822,'Tablas auxiliares'!$AB$2:$AH$27,7,FALSE),0),1)</f>
        <v>0</v>
      </c>
      <c r="H822" s="9">
        <f t="shared" si="22"/>
        <v>3</v>
      </c>
    </row>
    <row r="823" spans="1:8" x14ac:dyDescent="0.25">
      <c r="A823" s="9">
        <v>2018</v>
      </c>
      <c r="B823" t="s">
        <v>70</v>
      </c>
      <c r="C823" t="s">
        <v>87</v>
      </c>
      <c r="D823" s="9">
        <v>18</v>
      </c>
      <c r="E823" s="9">
        <v>24</v>
      </c>
      <c r="F823" s="9">
        <f>VLOOKUP(D823,'Tablas auxiliares'!$H$1:$Q$28,Calculadora!$J$2+1,FALSE)*IF(VLOOKUP($A823,'Tablas auxiliares'!$B$2:$C$6,2,FALSE)-Calculadora!$K$2=0,1,0)*IF($L$2=2,IFERROR(VLOOKUP(B823,'Tablas auxiliares'!$AB$2:$AH$27,7,FALSE),0),1)</f>
        <v>0</v>
      </c>
      <c r="G823" s="9">
        <f>VLOOKUP(E823,'Tablas auxiliares'!$H$1:$Q$28,Calculadora!$J$2+1,FALSE)*IF(VLOOKUP($A823,'Tablas auxiliares'!$B$2:$C$6,2,FALSE)-Calculadora!$K$2=0,1,0)*IF($L$2=2,IFERROR(VLOOKUP(B823,'Tablas auxiliares'!$AB$2:$AH$27,7,FALSE),0),1)</f>
        <v>0</v>
      </c>
      <c r="H823" s="9">
        <f t="shared" si="22"/>
        <v>0</v>
      </c>
    </row>
    <row r="824" spans="1:8" x14ac:dyDescent="0.25">
      <c r="A824" s="9">
        <v>2018</v>
      </c>
      <c r="B824" t="s">
        <v>70</v>
      </c>
      <c r="C824" t="s">
        <v>28</v>
      </c>
      <c r="D824" s="9">
        <v>25</v>
      </c>
      <c r="E824" s="9">
        <v>11</v>
      </c>
      <c r="F824" s="9">
        <f>VLOOKUP(D824,'Tablas auxiliares'!$H$1:$Q$28,Calculadora!$J$2+1,FALSE)*IF(VLOOKUP($A824,'Tablas auxiliares'!$B$2:$C$6,2,FALSE)-Calculadora!$K$2=0,1,0)*IF($L$2=2,IFERROR(VLOOKUP(B824,'Tablas auxiliares'!$AB$2:$AH$27,7,FALSE),0),1)</f>
        <v>0</v>
      </c>
      <c r="G824" s="9">
        <f>VLOOKUP(E824,'Tablas auxiliares'!$H$1:$Q$28,Calculadora!$J$2+1,FALSE)*IF(VLOOKUP($A824,'Tablas auxiliares'!$B$2:$C$6,2,FALSE)-Calculadora!$K$2=0,1,0)*IF($L$2=2,IFERROR(VLOOKUP(B824,'Tablas auxiliares'!$AB$2:$AH$27,7,FALSE),0),1)</f>
        <v>0</v>
      </c>
      <c r="H824" s="9">
        <f t="shared" si="22"/>
        <v>0</v>
      </c>
    </row>
    <row r="825" spans="1:8" x14ac:dyDescent="0.25">
      <c r="A825" s="9">
        <v>2018</v>
      </c>
      <c r="B825" t="s">
        <v>70</v>
      </c>
      <c r="C825" t="s">
        <v>27</v>
      </c>
      <c r="D825" s="9">
        <v>7</v>
      </c>
      <c r="E825" s="9">
        <v>7</v>
      </c>
      <c r="F825" s="9">
        <f>VLOOKUP(D825,'Tablas auxiliares'!$H$1:$Q$28,Calculadora!$J$2+1,FALSE)*IF(VLOOKUP($A825,'Tablas auxiliares'!$B$2:$C$6,2,FALSE)-Calculadora!$K$2=0,1,0)*IF($L$2=2,IFERROR(VLOOKUP(B825,'Tablas auxiliares'!$AB$2:$AH$27,7,FALSE),0),1)</f>
        <v>4</v>
      </c>
      <c r="G825" s="9">
        <f>VLOOKUP(E825,'Tablas auxiliares'!$H$1:$Q$28,Calculadora!$J$2+1,FALSE)*IF(VLOOKUP($A825,'Tablas auxiliares'!$B$2:$C$6,2,FALSE)-Calculadora!$K$2=0,1,0)*IF($L$2=2,IFERROR(VLOOKUP(B825,'Tablas auxiliares'!$AB$2:$AH$27,7,FALSE),0),1)</f>
        <v>4</v>
      </c>
      <c r="H825" s="9">
        <f t="shared" si="22"/>
        <v>8</v>
      </c>
    </row>
    <row r="826" spans="1:8" x14ac:dyDescent="0.25">
      <c r="A826" s="9">
        <v>2018</v>
      </c>
      <c r="B826" t="s">
        <v>70</v>
      </c>
      <c r="C826" t="s">
        <v>24</v>
      </c>
      <c r="D826" s="9">
        <v>24</v>
      </c>
      <c r="E826" s="9">
        <v>2</v>
      </c>
      <c r="F826" s="9">
        <f>VLOOKUP(D826,'Tablas auxiliares'!$H$1:$Q$28,Calculadora!$J$2+1,FALSE)*IF(VLOOKUP($A826,'Tablas auxiliares'!$B$2:$C$6,2,FALSE)-Calculadora!$K$2=0,1,0)*IF($L$2=2,IFERROR(VLOOKUP(B826,'Tablas auxiliares'!$AB$2:$AH$27,7,FALSE),0),1)</f>
        <v>0</v>
      </c>
      <c r="G826" s="9">
        <f>VLOOKUP(E826,'Tablas auxiliares'!$H$1:$Q$28,Calculadora!$J$2+1,FALSE)*IF(VLOOKUP($A826,'Tablas auxiliares'!$B$2:$C$6,2,FALSE)-Calculadora!$K$2=0,1,0)*IF($L$2=2,IFERROR(VLOOKUP(B826,'Tablas auxiliares'!$AB$2:$AH$27,7,FALSE),0),1)</f>
        <v>10</v>
      </c>
      <c r="H826" s="9">
        <f t="shared" si="22"/>
        <v>10</v>
      </c>
    </row>
    <row r="827" spans="1:8" x14ac:dyDescent="0.25">
      <c r="A827" s="9">
        <v>2018</v>
      </c>
      <c r="B827" t="s">
        <v>70</v>
      </c>
      <c r="C827" t="s">
        <v>88</v>
      </c>
      <c r="D827" s="9">
        <v>15</v>
      </c>
      <c r="E827" s="9">
        <v>10</v>
      </c>
      <c r="F827" s="9">
        <f>VLOOKUP(D827,'Tablas auxiliares'!$H$1:$Q$28,Calculadora!$J$2+1,FALSE)*IF(VLOOKUP($A827,'Tablas auxiliares'!$B$2:$C$6,2,FALSE)-Calculadora!$K$2=0,1,0)*IF($L$2=2,IFERROR(VLOOKUP(B827,'Tablas auxiliares'!$AB$2:$AH$27,7,FALSE),0),1)</f>
        <v>0</v>
      </c>
      <c r="G827" s="9">
        <f>VLOOKUP(E827,'Tablas auxiliares'!$H$1:$Q$28,Calculadora!$J$2+1,FALSE)*IF(VLOOKUP($A827,'Tablas auxiliares'!$B$2:$C$6,2,FALSE)-Calculadora!$K$2=0,1,0)*IF($L$2=2,IFERROR(VLOOKUP(B827,'Tablas auxiliares'!$AB$2:$AH$27,7,FALSE),0),1)</f>
        <v>1</v>
      </c>
      <c r="H827" s="9">
        <f t="shared" si="22"/>
        <v>1</v>
      </c>
    </row>
    <row r="828" spans="1:8" x14ac:dyDescent="0.25">
      <c r="A828" s="9">
        <v>2018</v>
      </c>
      <c r="B828" t="s">
        <v>70</v>
      </c>
      <c r="C828" t="s">
        <v>7</v>
      </c>
      <c r="D828" s="9">
        <v>11</v>
      </c>
      <c r="E828" s="9">
        <v>3</v>
      </c>
      <c r="F828" s="9">
        <f>VLOOKUP(D828,'Tablas auxiliares'!$H$1:$Q$28,Calculadora!$J$2+1,FALSE)*IF(VLOOKUP($A828,'Tablas auxiliares'!$B$2:$C$6,2,FALSE)-Calculadora!$K$2=0,1,0)*IF($L$2=2,IFERROR(VLOOKUP(B828,'Tablas auxiliares'!$AB$2:$AH$27,7,FALSE),0),1)</f>
        <v>0</v>
      </c>
      <c r="G828" s="9">
        <f>VLOOKUP(E828,'Tablas auxiliares'!$H$1:$Q$28,Calculadora!$J$2+1,FALSE)*IF(VLOOKUP($A828,'Tablas auxiliares'!$B$2:$C$6,2,FALSE)-Calculadora!$K$2=0,1,0)*IF($L$2=2,IFERROR(VLOOKUP(B828,'Tablas auxiliares'!$AB$2:$AH$27,7,FALSE),0),1)</f>
        <v>8</v>
      </c>
      <c r="H828" s="9">
        <f t="shared" si="22"/>
        <v>8</v>
      </c>
    </row>
    <row r="829" spans="1:8" x14ac:dyDescent="0.25">
      <c r="A829" s="9">
        <v>2018</v>
      </c>
      <c r="B829" t="s">
        <v>70</v>
      </c>
      <c r="C829" t="s">
        <v>25</v>
      </c>
      <c r="D829" s="9">
        <v>12</v>
      </c>
      <c r="E829" s="9">
        <v>5</v>
      </c>
      <c r="F829" s="9">
        <f>VLOOKUP(D829,'Tablas auxiliares'!$H$1:$Q$28,Calculadora!$J$2+1,FALSE)*IF(VLOOKUP($A829,'Tablas auxiliares'!$B$2:$C$6,2,FALSE)-Calculadora!$K$2=0,1,0)*IF($L$2=2,IFERROR(VLOOKUP(B829,'Tablas auxiliares'!$AB$2:$AH$27,7,FALSE),0),1)</f>
        <v>0</v>
      </c>
      <c r="G829" s="9">
        <f>VLOOKUP(E829,'Tablas auxiliares'!$H$1:$Q$28,Calculadora!$J$2+1,FALSE)*IF(VLOOKUP($A829,'Tablas auxiliares'!$B$2:$C$6,2,FALSE)-Calculadora!$K$2=0,1,0)*IF($L$2=2,IFERROR(VLOOKUP(B829,'Tablas auxiliares'!$AB$2:$AH$27,7,FALSE),0),1)</f>
        <v>6</v>
      </c>
      <c r="H829" s="9">
        <f t="shared" si="22"/>
        <v>6</v>
      </c>
    </row>
    <row r="830" spans="1:8" x14ac:dyDescent="0.25">
      <c r="A830" s="9">
        <v>2018</v>
      </c>
      <c r="B830" t="s">
        <v>70</v>
      </c>
      <c r="C830" t="s">
        <v>31</v>
      </c>
      <c r="D830" s="9">
        <v>5</v>
      </c>
      <c r="E830" s="9">
        <v>18</v>
      </c>
      <c r="F830" s="9">
        <f>VLOOKUP(D830,'Tablas auxiliares'!$H$1:$Q$28,Calculadora!$J$2+1,FALSE)*IF(VLOOKUP($A830,'Tablas auxiliares'!$B$2:$C$6,2,FALSE)-Calculadora!$K$2=0,1,0)*IF($L$2=2,IFERROR(VLOOKUP(B830,'Tablas auxiliares'!$AB$2:$AH$27,7,FALSE),0),1)</f>
        <v>6</v>
      </c>
      <c r="G830" s="9">
        <f>VLOOKUP(E830,'Tablas auxiliares'!$H$1:$Q$28,Calculadora!$J$2+1,FALSE)*IF(VLOOKUP($A830,'Tablas auxiliares'!$B$2:$C$6,2,FALSE)-Calculadora!$K$2=0,1,0)*IF($L$2=2,IFERROR(VLOOKUP(B830,'Tablas auxiliares'!$AB$2:$AH$27,7,FALSE),0),1)</f>
        <v>0</v>
      </c>
      <c r="H830" s="9">
        <f t="shared" si="22"/>
        <v>6</v>
      </c>
    </row>
    <row r="831" spans="1:8" x14ac:dyDescent="0.25">
      <c r="A831" s="9">
        <v>2018</v>
      </c>
      <c r="B831" t="s">
        <v>70</v>
      </c>
      <c r="C831" t="s">
        <v>66</v>
      </c>
      <c r="D831" s="9">
        <v>4</v>
      </c>
      <c r="E831" s="9">
        <v>1</v>
      </c>
      <c r="F831" s="9">
        <f>VLOOKUP(D831,'Tablas auxiliares'!$H$1:$Q$28,Calculadora!$J$2+1,FALSE)*IF(VLOOKUP($A831,'Tablas auxiliares'!$B$2:$C$6,2,FALSE)-Calculadora!$K$2=0,1,0)*IF($L$2=2,IFERROR(VLOOKUP(B831,'Tablas auxiliares'!$AB$2:$AH$27,7,FALSE),0),1)</f>
        <v>7</v>
      </c>
      <c r="G831" s="9">
        <f>VLOOKUP(E831,'Tablas auxiliares'!$H$1:$Q$28,Calculadora!$J$2+1,FALSE)*IF(VLOOKUP($A831,'Tablas auxiliares'!$B$2:$C$6,2,FALSE)-Calculadora!$K$2=0,1,0)*IF($L$2=2,IFERROR(VLOOKUP(B831,'Tablas auxiliares'!$AB$2:$AH$27,7,FALSE),0),1)</f>
        <v>12</v>
      </c>
      <c r="H831" s="9">
        <f t="shared" si="22"/>
        <v>19</v>
      </c>
    </row>
    <row r="832" spans="1:8" x14ac:dyDescent="0.25">
      <c r="A832" s="9">
        <v>2018</v>
      </c>
      <c r="B832" t="s">
        <v>70</v>
      </c>
      <c r="C832" t="s">
        <v>69</v>
      </c>
      <c r="D832" s="9">
        <v>14</v>
      </c>
      <c r="E832" s="9">
        <v>17</v>
      </c>
      <c r="F832" s="9">
        <f>VLOOKUP(D832,'Tablas auxiliares'!$H$1:$Q$28,Calculadora!$J$2+1,FALSE)*IF(VLOOKUP($A832,'Tablas auxiliares'!$B$2:$C$6,2,FALSE)-Calculadora!$K$2=0,1,0)*IF($L$2=2,IFERROR(VLOOKUP(B832,'Tablas auxiliares'!$AB$2:$AH$27,7,FALSE),0),1)</f>
        <v>0</v>
      </c>
      <c r="G832" s="9">
        <f>VLOOKUP(E832,'Tablas auxiliares'!$H$1:$Q$28,Calculadora!$J$2+1,FALSE)*IF(VLOOKUP($A832,'Tablas auxiliares'!$B$2:$C$6,2,FALSE)-Calculadora!$K$2=0,1,0)*IF($L$2=2,IFERROR(VLOOKUP(B832,'Tablas auxiliares'!$AB$2:$AH$27,7,FALSE),0),1)</f>
        <v>0</v>
      </c>
      <c r="H832" s="9">
        <f t="shared" si="22"/>
        <v>0</v>
      </c>
    </row>
    <row r="833" spans="1:8" x14ac:dyDescent="0.25">
      <c r="A833" s="9">
        <v>2018</v>
      </c>
      <c r="B833" t="s">
        <v>70</v>
      </c>
      <c r="C833" t="s">
        <v>61</v>
      </c>
      <c r="D833" s="9">
        <v>19</v>
      </c>
      <c r="E833" s="9">
        <v>26</v>
      </c>
      <c r="F833" s="9">
        <f>VLOOKUP(D833,'Tablas auxiliares'!$H$1:$Q$28,Calculadora!$J$2+1,FALSE)*IF(VLOOKUP($A833,'Tablas auxiliares'!$B$2:$C$6,2,FALSE)-Calculadora!$K$2=0,1,0)*IF($L$2=2,IFERROR(VLOOKUP(B833,'Tablas auxiliares'!$AB$2:$AH$27,7,FALSE),0),1)</f>
        <v>0</v>
      </c>
      <c r="G833" s="9">
        <f>VLOOKUP(E833,'Tablas auxiliares'!$H$1:$Q$28,Calculadora!$J$2+1,FALSE)*IF(VLOOKUP($A833,'Tablas auxiliares'!$B$2:$C$6,2,FALSE)-Calculadora!$K$2=0,1,0)*IF($L$2=2,IFERROR(VLOOKUP(B833,'Tablas auxiliares'!$AB$2:$AH$27,7,FALSE),0),1)</f>
        <v>0</v>
      </c>
      <c r="H833" s="9">
        <f t="shared" si="22"/>
        <v>0</v>
      </c>
    </row>
    <row r="834" spans="1:8" x14ac:dyDescent="0.25">
      <c r="A834" s="9">
        <v>2018</v>
      </c>
      <c r="B834" t="s">
        <v>70</v>
      </c>
      <c r="C834" t="s">
        <v>10</v>
      </c>
      <c r="D834" s="9">
        <v>23</v>
      </c>
      <c r="E834" s="9">
        <v>15</v>
      </c>
      <c r="F834" s="9">
        <f>VLOOKUP(D834,'Tablas auxiliares'!$H$1:$Q$28,Calculadora!$J$2+1,FALSE)*IF(VLOOKUP($A834,'Tablas auxiliares'!$B$2:$C$6,2,FALSE)-Calculadora!$K$2=0,1,0)*IF($L$2=2,IFERROR(VLOOKUP(B834,'Tablas auxiliares'!$AB$2:$AH$27,7,FALSE),0),1)</f>
        <v>0</v>
      </c>
      <c r="G834" s="9">
        <f>VLOOKUP(E834,'Tablas auxiliares'!$H$1:$Q$28,Calculadora!$J$2+1,FALSE)*IF(VLOOKUP($A834,'Tablas auxiliares'!$B$2:$C$6,2,FALSE)-Calculadora!$K$2=0,1,0)*IF($L$2=2,IFERROR(VLOOKUP(B834,'Tablas auxiliares'!$AB$2:$AH$27,7,FALSE),0),1)</f>
        <v>0</v>
      </c>
      <c r="H834" s="9">
        <f t="shared" si="22"/>
        <v>0</v>
      </c>
    </row>
    <row r="835" spans="1:8" x14ac:dyDescent="0.25">
      <c r="A835" s="9">
        <v>2018</v>
      </c>
      <c r="B835" t="s">
        <v>70</v>
      </c>
      <c r="C835" t="s">
        <v>89</v>
      </c>
      <c r="D835" s="9">
        <v>10</v>
      </c>
      <c r="E835" s="9">
        <v>25</v>
      </c>
      <c r="F835" s="9">
        <f>VLOOKUP(D835,'Tablas auxiliares'!$H$1:$Q$28,Calculadora!$J$2+1,FALSE)*IF(VLOOKUP($A835,'Tablas auxiliares'!$B$2:$C$6,2,FALSE)-Calculadora!$K$2=0,1,0)*IF($L$2=2,IFERROR(VLOOKUP(B835,'Tablas auxiliares'!$AB$2:$AH$27,7,FALSE),0),1)</f>
        <v>1</v>
      </c>
      <c r="G835" s="9">
        <f>VLOOKUP(E835,'Tablas auxiliares'!$H$1:$Q$28,Calculadora!$J$2+1,FALSE)*IF(VLOOKUP($A835,'Tablas auxiliares'!$B$2:$C$6,2,FALSE)-Calculadora!$K$2=0,1,0)*IF($L$2=2,IFERROR(VLOOKUP(B835,'Tablas auxiliares'!$AB$2:$AH$27,7,FALSE),0),1)</f>
        <v>0</v>
      </c>
      <c r="H835" s="9">
        <f t="shared" ref="H835:H898" si="23">IF($M$2=2,0,F835)+IF($M$2=3,0,G835)</f>
        <v>1</v>
      </c>
    </row>
    <row r="836" spans="1:8" x14ac:dyDescent="0.25">
      <c r="A836" s="9">
        <v>2018</v>
      </c>
      <c r="B836" t="s">
        <v>70</v>
      </c>
      <c r="C836" t="s">
        <v>34</v>
      </c>
      <c r="D836" s="9">
        <v>2</v>
      </c>
      <c r="E836" s="9">
        <v>23</v>
      </c>
      <c r="F836" s="9">
        <f>VLOOKUP(D836,'Tablas auxiliares'!$H$1:$Q$28,Calculadora!$J$2+1,FALSE)*IF(VLOOKUP($A836,'Tablas auxiliares'!$B$2:$C$6,2,FALSE)-Calculadora!$K$2=0,1,0)*IF($L$2=2,IFERROR(VLOOKUP(B836,'Tablas auxiliares'!$AB$2:$AH$27,7,FALSE),0),1)</f>
        <v>10</v>
      </c>
      <c r="G836" s="9">
        <f>VLOOKUP(E836,'Tablas auxiliares'!$H$1:$Q$28,Calculadora!$J$2+1,FALSE)*IF(VLOOKUP($A836,'Tablas auxiliares'!$B$2:$C$6,2,FALSE)-Calculadora!$K$2=0,1,0)*IF($L$2=2,IFERROR(VLOOKUP(B836,'Tablas auxiliares'!$AB$2:$AH$27,7,FALSE),0),1)</f>
        <v>0</v>
      </c>
      <c r="H836" s="9">
        <f t="shared" si="23"/>
        <v>10</v>
      </c>
    </row>
    <row r="837" spans="1:8" x14ac:dyDescent="0.25">
      <c r="A837" s="9">
        <v>2018</v>
      </c>
      <c r="B837" t="s">
        <v>70</v>
      </c>
      <c r="C837" t="s">
        <v>26</v>
      </c>
      <c r="D837" s="9">
        <v>17</v>
      </c>
      <c r="E837" s="9">
        <v>19</v>
      </c>
      <c r="F837" s="9">
        <f>VLOOKUP(D837,'Tablas auxiliares'!$H$1:$Q$28,Calculadora!$J$2+1,FALSE)*IF(VLOOKUP($A837,'Tablas auxiliares'!$B$2:$C$6,2,FALSE)-Calculadora!$K$2=0,1,0)*IF($L$2=2,IFERROR(VLOOKUP(B837,'Tablas auxiliares'!$AB$2:$AH$27,7,FALSE),0),1)</f>
        <v>0</v>
      </c>
      <c r="G837" s="9">
        <f>VLOOKUP(E837,'Tablas auxiliares'!$H$1:$Q$28,Calculadora!$J$2+1,FALSE)*IF(VLOOKUP($A837,'Tablas auxiliares'!$B$2:$C$6,2,FALSE)-Calculadora!$K$2=0,1,0)*IF($L$2=2,IFERROR(VLOOKUP(B837,'Tablas auxiliares'!$AB$2:$AH$27,7,FALSE),0),1)</f>
        <v>0</v>
      </c>
      <c r="H837" s="9">
        <f t="shared" si="23"/>
        <v>0</v>
      </c>
    </row>
    <row r="838" spans="1:8" x14ac:dyDescent="0.25">
      <c r="A838" s="9">
        <v>2018</v>
      </c>
      <c r="B838" t="s">
        <v>70</v>
      </c>
      <c r="C838" t="s">
        <v>22</v>
      </c>
      <c r="D838" s="9">
        <v>3</v>
      </c>
      <c r="E838" s="9">
        <v>16</v>
      </c>
      <c r="F838" s="9">
        <f>VLOOKUP(D838,'Tablas auxiliares'!$H$1:$Q$28,Calculadora!$J$2+1,FALSE)*IF(VLOOKUP($A838,'Tablas auxiliares'!$B$2:$C$6,2,FALSE)-Calculadora!$K$2=0,1,0)*IF($L$2=2,IFERROR(VLOOKUP(B838,'Tablas auxiliares'!$AB$2:$AH$27,7,FALSE),0),1)</f>
        <v>8</v>
      </c>
      <c r="G838" s="9">
        <f>VLOOKUP(E838,'Tablas auxiliares'!$H$1:$Q$28,Calculadora!$J$2+1,FALSE)*IF(VLOOKUP($A838,'Tablas auxiliares'!$B$2:$C$6,2,FALSE)-Calculadora!$K$2=0,1,0)*IF($L$2=2,IFERROR(VLOOKUP(B838,'Tablas auxiliares'!$AB$2:$AH$27,7,FALSE),0),1)</f>
        <v>0</v>
      </c>
      <c r="H838" s="9">
        <f t="shared" si="23"/>
        <v>8</v>
      </c>
    </row>
    <row r="839" spans="1:8" x14ac:dyDescent="0.25">
      <c r="A839" s="9">
        <v>2018</v>
      </c>
      <c r="B839" t="s">
        <v>70</v>
      </c>
      <c r="C839" t="s">
        <v>36</v>
      </c>
      <c r="D839" s="9">
        <v>20</v>
      </c>
      <c r="E839" s="9">
        <v>21</v>
      </c>
      <c r="F839" s="9">
        <f>VLOOKUP(D839,'Tablas auxiliares'!$H$1:$Q$28,Calculadora!$J$2+1,FALSE)*IF(VLOOKUP($A839,'Tablas auxiliares'!$B$2:$C$6,2,FALSE)-Calculadora!$K$2=0,1,0)*IF($L$2=2,IFERROR(VLOOKUP(B839,'Tablas auxiliares'!$AB$2:$AH$27,7,FALSE),0),1)</f>
        <v>0</v>
      </c>
      <c r="G839" s="9">
        <f>VLOOKUP(E839,'Tablas auxiliares'!$H$1:$Q$28,Calculadora!$J$2+1,FALSE)*IF(VLOOKUP($A839,'Tablas auxiliares'!$B$2:$C$6,2,FALSE)-Calculadora!$K$2=0,1,0)*IF($L$2=2,IFERROR(VLOOKUP(B839,'Tablas auxiliares'!$AB$2:$AH$27,7,FALSE),0),1)</f>
        <v>0</v>
      </c>
      <c r="H839" s="9">
        <f t="shared" si="23"/>
        <v>0</v>
      </c>
    </row>
    <row r="840" spans="1:8" x14ac:dyDescent="0.25">
      <c r="A840" s="9">
        <v>2018</v>
      </c>
      <c r="B840" t="s">
        <v>70</v>
      </c>
      <c r="C840" t="s">
        <v>37</v>
      </c>
      <c r="D840" s="9">
        <v>21</v>
      </c>
      <c r="E840" s="9">
        <v>22</v>
      </c>
      <c r="F840" s="9">
        <f>VLOOKUP(D840,'Tablas auxiliares'!$H$1:$Q$28,Calculadora!$J$2+1,FALSE)*IF(VLOOKUP($A840,'Tablas auxiliares'!$B$2:$C$6,2,FALSE)-Calculadora!$K$2=0,1,0)*IF($L$2=2,IFERROR(VLOOKUP(B840,'Tablas auxiliares'!$AB$2:$AH$27,7,FALSE),0),1)</f>
        <v>0</v>
      </c>
      <c r="G840" s="9">
        <f>VLOOKUP(E840,'Tablas auxiliares'!$H$1:$Q$28,Calculadora!$J$2+1,FALSE)*IF(VLOOKUP($A840,'Tablas auxiliares'!$B$2:$C$6,2,FALSE)-Calculadora!$K$2=0,1,0)*IF($L$2=2,IFERROR(VLOOKUP(B840,'Tablas auxiliares'!$AB$2:$AH$27,7,FALSE),0),1)</f>
        <v>0</v>
      </c>
      <c r="H840" s="9">
        <f t="shared" si="23"/>
        <v>0</v>
      </c>
    </row>
    <row r="841" spans="1:8" x14ac:dyDescent="0.25">
      <c r="A841" s="9">
        <v>2018</v>
      </c>
      <c r="B841" t="s">
        <v>33</v>
      </c>
      <c r="C841" t="s">
        <v>6</v>
      </c>
      <c r="D841" s="9">
        <v>19</v>
      </c>
      <c r="E841" s="9">
        <v>23</v>
      </c>
      <c r="F841" s="9">
        <f>VLOOKUP(D841,'Tablas auxiliares'!$H$1:$Q$28,Calculadora!$J$2+1,FALSE)*IF(VLOOKUP($A841,'Tablas auxiliares'!$B$2:$C$6,2,FALSE)-Calculadora!$K$2=0,1,0)*IF($L$2=2,IFERROR(VLOOKUP(B841,'Tablas auxiliares'!$AB$2:$AH$27,7,FALSE),0),1)</f>
        <v>0</v>
      </c>
      <c r="G841" s="9">
        <f>VLOOKUP(E841,'Tablas auxiliares'!$H$1:$Q$28,Calculadora!$J$2+1,FALSE)*IF(VLOOKUP($A841,'Tablas auxiliares'!$B$2:$C$6,2,FALSE)-Calculadora!$K$2=0,1,0)*IF($L$2=2,IFERROR(VLOOKUP(B841,'Tablas auxiliares'!$AB$2:$AH$27,7,FALSE),0),1)</f>
        <v>0</v>
      </c>
      <c r="H841" s="9">
        <f t="shared" si="23"/>
        <v>0</v>
      </c>
    </row>
    <row r="842" spans="1:8" x14ac:dyDescent="0.25">
      <c r="A842" s="9">
        <v>2018</v>
      </c>
      <c r="B842" t="s">
        <v>33</v>
      </c>
      <c r="C842" t="s">
        <v>9</v>
      </c>
      <c r="D842" s="9">
        <v>6</v>
      </c>
      <c r="E842" s="9">
        <v>21</v>
      </c>
      <c r="F842" s="9">
        <f>VLOOKUP(D842,'Tablas auxiliares'!$H$1:$Q$28,Calculadora!$J$2+1,FALSE)*IF(VLOOKUP($A842,'Tablas auxiliares'!$B$2:$C$6,2,FALSE)-Calculadora!$K$2=0,1,0)*IF($L$2=2,IFERROR(VLOOKUP(B842,'Tablas auxiliares'!$AB$2:$AH$27,7,FALSE),0),1)</f>
        <v>5</v>
      </c>
      <c r="G842" s="9">
        <f>VLOOKUP(E842,'Tablas auxiliares'!$H$1:$Q$28,Calculadora!$J$2+1,FALSE)*IF(VLOOKUP($A842,'Tablas auxiliares'!$B$2:$C$6,2,FALSE)-Calculadora!$K$2=0,1,0)*IF($L$2=2,IFERROR(VLOOKUP(B842,'Tablas auxiliares'!$AB$2:$AH$27,7,FALSE),0),1)</f>
        <v>0</v>
      </c>
      <c r="H842" s="9">
        <f t="shared" si="23"/>
        <v>5</v>
      </c>
    </row>
    <row r="843" spans="1:8" x14ac:dyDescent="0.25">
      <c r="A843" s="9">
        <v>2018</v>
      </c>
      <c r="B843" t="s">
        <v>33</v>
      </c>
      <c r="C843" t="s">
        <v>13</v>
      </c>
      <c r="D843" s="9">
        <v>12</v>
      </c>
      <c r="E843" s="9">
        <v>20</v>
      </c>
      <c r="F843" s="9">
        <f>VLOOKUP(D843,'Tablas auxiliares'!$H$1:$Q$28,Calculadora!$J$2+1,FALSE)*IF(VLOOKUP($A843,'Tablas auxiliares'!$B$2:$C$6,2,FALSE)-Calculadora!$K$2=0,1,0)*IF($L$2=2,IFERROR(VLOOKUP(B843,'Tablas auxiliares'!$AB$2:$AH$27,7,FALSE),0),1)</f>
        <v>0</v>
      </c>
      <c r="G843" s="9">
        <f>VLOOKUP(E843,'Tablas auxiliares'!$H$1:$Q$28,Calculadora!$J$2+1,FALSE)*IF(VLOOKUP($A843,'Tablas auxiliares'!$B$2:$C$6,2,FALSE)-Calculadora!$K$2=0,1,0)*IF($L$2=2,IFERROR(VLOOKUP(B843,'Tablas auxiliares'!$AB$2:$AH$27,7,FALSE),0),1)</f>
        <v>0</v>
      </c>
      <c r="H843" s="9">
        <f t="shared" si="23"/>
        <v>0</v>
      </c>
    </row>
    <row r="844" spans="1:8" x14ac:dyDescent="0.25">
      <c r="A844" s="9">
        <v>2018</v>
      </c>
      <c r="B844" t="s">
        <v>33</v>
      </c>
      <c r="C844" t="s">
        <v>8</v>
      </c>
      <c r="D844" s="9">
        <v>17</v>
      </c>
      <c r="E844" s="9">
        <v>14</v>
      </c>
      <c r="F844" s="9">
        <f>VLOOKUP(D844,'Tablas auxiliares'!$H$1:$Q$28,Calculadora!$J$2+1,FALSE)*IF(VLOOKUP($A844,'Tablas auxiliares'!$B$2:$C$6,2,FALSE)-Calculadora!$K$2=0,1,0)*IF($L$2=2,IFERROR(VLOOKUP(B844,'Tablas auxiliares'!$AB$2:$AH$27,7,FALSE),0),1)</f>
        <v>0</v>
      </c>
      <c r="G844" s="9">
        <f>VLOOKUP(E844,'Tablas auxiliares'!$H$1:$Q$28,Calculadora!$J$2+1,FALSE)*IF(VLOOKUP($A844,'Tablas auxiliares'!$B$2:$C$6,2,FALSE)-Calculadora!$K$2=0,1,0)*IF($L$2=2,IFERROR(VLOOKUP(B844,'Tablas auxiliares'!$AB$2:$AH$27,7,FALSE),0),1)</f>
        <v>0</v>
      </c>
      <c r="H844" s="9">
        <f t="shared" si="23"/>
        <v>0</v>
      </c>
    </row>
    <row r="845" spans="1:8" x14ac:dyDescent="0.25">
      <c r="A845" s="9">
        <v>2018</v>
      </c>
      <c r="B845" t="s">
        <v>33</v>
      </c>
      <c r="C845" t="s">
        <v>30</v>
      </c>
      <c r="D845" s="9">
        <v>4</v>
      </c>
      <c r="E845" s="9">
        <v>7</v>
      </c>
      <c r="F845" s="9">
        <f>VLOOKUP(D845,'Tablas auxiliares'!$H$1:$Q$28,Calculadora!$J$2+1,FALSE)*IF(VLOOKUP($A845,'Tablas auxiliares'!$B$2:$C$6,2,FALSE)-Calculadora!$K$2=0,1,0)*IF($L$2=2,IFERROR(VLOOKUP(B845,'Tablas auxiliares'!$AB$2:$AH$27,7,FALSE),0),1)</f>
        <v>7</v>
      </c>
      <c r="G845" s="9">
        <f>VLOOKUP(E845,'Tablas auxiliares'!$H$1:$Q$28,Calculadora!$J$2+1,FALSE)*IF(VLOOKUP($A845,'Tablas auxiliares'!$B$2:$C$6,2,FALSE)-Calculadora!$K$2=0,1,0)*IF($L$2=2,IFERROR(VLOOKUP(B845,'Tablas auxiliares'!$AB$2:$AH$27,7,FALSE),0),1)</f>
        <v>4</v>
      </c>
      <c r="H845" s="9">
        <f t="shared" si="23"/>
        <v>11</v>
      </c>
    </row>
    <row r="846" spans="1:8" x14ac:dyDescent="0.25">
      <c r="A846" s="9">
        <v>2018</v>
      </c>
      <c r="B846" t="s">
        <v>33</v>
      </c>
      <c r="C846" t="s">
        <v>21</v>
      </c>
      <c r="D846" s="9">
        <v>18</v>
      </c>
      <c r="E846" s="9">
        <v>9</v>
      </c>
      <c r="F846" s="9">
        <f>VLOOKUP(D846,'Tablas auxiliares'!$H$1:$Q$28,Calculadora!$J$2+1,FALSE)*IF(VLOOKUP($A846,'Tablas auxiliares'!$B$2:$C$6,2,FALSE)-Calculadora!$K$2=0,1,0)*IF($L$2=2,IFERROR(VLOOKUP(B846,'Tablas auxiliares'!$AB$2:$AH$27,7,FALSE),0),1)</f>
        <v>0</v>
      </c>
      <c r="G846" s="9">
        <f>VLOOKUP(E846,'Tablas auxiliares'!$H$1:$Q$28,Calculadora!$J$2+1,FALSE)*IF(VLOOKUP($A846,'Tablas auxiliares'!$B$2:$C$6,2,FALSE)-Calculadora!$K$2=0,1,0)*IF($L$2=2,IFERROR(VLOOKUP(B846,'Tablas auxiliares'!$AB$2:$AH$27,7,FALSE),0),1)</f>
        <v>2</v>
      </c>
      <c r="H846" s="9">
        <f t="shared" si="23"/>
        <v>2</v>
      </c>
    </row>
    <row r="847" spans="1:8" x14ac:dyDescent="0.25">
      <c r="A847" s="9">
        <v>2018</v>
      </c>
      <c r="B847" t="s">
        <v>33</v>
      </c>
      <c r="C847" t="s">
        <v>67</v>
      </c>
      <c r="D847" s="9">
        <v>14</v>
      </c>
      <c r="E847" s="9">
        <v>4</v>
      </c>
      <c r="F847" s="9">
        <f>VLOOKUP(D847,'Tablas auxiliares'!$H$1:$Q$28,Calculadora!$J$2+1,FALSE)*IF(VLOOKUP($A847,'Tablas auxiliares'!$B$2:$C$6,2,FALSE)-Calculadora!$K$2=0,1,0)*IF($L$2=2,IFERROR(VLOOKUP(B847,'Tablas auxiliares'!$AB$2:$AH$27,7,FALSE),0),1)</f>
        <v>0</v>
      </c>
      <c r="G847" s="9">
        <f>VLOOKUP(E847,'Tablas auxiliares'!$H$1:$Q$28,Calculadora!$J$2+1,FALSE)*IF(VLOOKUP($A847,'Tablas auxiliares'!$B$2:$C$6,2,FALSE)-Calculadora!$K$2=0,1,0)*IF($L$2=2,IFERROR(VLOOKUP(B847,'Tablas auxiliares'!$AB$2:$AH$27,7,FALSE),0),1)</f>
        <v>7</v>
      </c>
      <c r="H847" s="9">
        <f t="shared" si="23"/>
        <v>7</v>
      </c>
    </row>
    <row r="848" spans="1:8" x14ac:dyDescent="0.25">
      <c r="A848" s="9">
        <v>2018</v>
      </c>
      <c r="B848" t="s">
        <v>33</v>
      </c>
      <c r="C848" t="s">
        <v>16</v>
      </c>
      <c r="D848" s="9">
        <v>5</v>
      </c>
      <c r="E848" s="9">
        <v>8</v>
      </c>
      <c r="F848" s="9">
        <f>VLOOKUP(D848,'Tablas auxiliares'!$H$1:$Q$28,Calculadora!$J$2+1,FALSE)*IF(VLOOKUP($A848,'Tablas auxiliares'!$B$2:$C$6,2,FALSE)-Calculadora!$K$2=0,1,0)*IF($L$2=2,IFERROR(VLOOKUP(B848,'Tablas auxiliares'!$AB$2:$AH$27,7,FALSE),0),1)</f>
        <v>6</v>
      </c>
      <c r="G848" s="9">
        <f>VLOOKUP(E848,'Tablas auxiliares'!$H$1:$Q$28,Calculadora!$J$2+1,FALSE)*IF(VLOOKUP($A848,'Tablas auxiliares'!$B$2:$C$6,2,FALSE)-Calculadora!$K$2=0,1,0)*IF($L$2=2,IFERROR(VLOOKUP(B848,'Tablas auxiliares'!$AB$2:$AH$27,7,FALSE),0),1)</f>
        <v>3</v>
      </c>
      <c r="H848" s="9">
        <f t="shared" si="23"/>
        <v>9</v>
      </c>
    </row>
    <row r="849" spans="1:8" x14ac:dyDescent="0.25">
      <c r="A849" s="9">
        <v>2018</v>
      </c>
      <c r="B849" t="s">
        <v>33</v>
      </c>
      <c r="C849" t="s">
        <v>87</v>
      </c>
      <c r="D849" s="9">
        <v>23</v>
      </c>
      <c r="E849" s="9">
        <v>19</v>
      </c>
      <c r="F849" s="9">
        <f>VLOOKUP(D849,'Tablas auxiliares'!$H$1:$Q$28,Calculadora!$J$2+1,FALSE)*IF(VLOOKUP($A849,'Tablas auxiliares'!$B$2:$C$6,2,FALSE)-Calculadora!$K$2=0,1,0)*IF($L$2=2,IFERROR(VLOOKUP(B849,'Tablas auxiliares'!$AB$2:$AH$27,7,FALSE),0),1)</f>
        <v>0</v>
      </c>
      <c r="G849" s="9">
        <f>VLOOKUP(E849,'Tablas auxiliares'!$H$1:$Q$28,Calculadora!$J$2+1,FALSE)*IF(VLOOKUP($A849,'Tablas auxiliares'!$B$2:$C$6,2,FALSE)-Calculadora!$K$2=0,1,0)*IF($L$2=2,IFERROR(VLOOKUP(B849,'Tablas auxiliares'!$AB$2:$AH$27,7,FALSE),0),1)</f>
        <v>0</v>
      </c>
      <c r="H849" s="9">
        <f t="shared" si="23"/>
        <v>0</v>
      </c>
    </row>
    <row r="850" spans="1:8" x14ac:dyDescent="0.25">
      <c r="A850" s="9">
        <v>2018</v>
      </c>
      <c r="B850" t="s">
        <v>33</v>
      </c>
      <c r="C850" t="s">
        <v>28</v>
      </c>
      <c r="D850" s="9">
        <v>9</v>
      </c>
      <c r="E850" s="9">
        <v>15</v>
      </c>
      <c r="F850" s="9">
        <f>VLOOKUP(D850,'Tablas auxiliares'!$H$1:$Q$28,Calculadora!$J$2+1,FALSE)*IF(VLOOKUP($A850,'Tablas auxiliares'!$B$2:$C$6,2,FALSE)-Calculadora!$K$2=0,1,0)*IF($L$2=2,IFERROR(VLOOKUP(B850,'Tablas auxiliares'!$AB$2:$AH$27,7,FALSE),0),1)</f>
        <v>2</v>
      </c>
      <c r="G850" s="9">
        <f>VLOOKUP(E850,'Tablas auxiliares'!$H$1:$Q$28,Calculadora!$J$2+1,FALSE)*IF(VLOOKUP($A850,'Tablas auxiliares'!$B$2:$C$6,2,FALSE)-Calculadora!$K$2=0,1,0)*IF($L$2=2,IFERROR(VLOOKUP(B850,'Tablas auxiliares'!$AB$2:$AH$27,7,FALSE),0),1)</f>
        <v>0</v>
      </c>
      <c r="H850" s="9">
        <f t="shared" si="23"/>
        <v>2</v>
      </c>
    </row>
    <row r="851" spans="1:8" x14ac:dyDescent="0.25">
      <c r="A851" s="9">
        <v>2018</v>
      </c>
      <c r="B851" t="s">
        <v>33</v>
      </c>
      <c r="C851" t="s">
        <v>27</v>
      </c>
      <c r="D851" s="9">
        <v>7</v>
      </c>
      <c r="E851" s="9">
        <v>13</v>
      </c>
      <c r="F851" s="9">
        <f>VLOOKUP(D851,'Tablas auxiliares'!$H$1:$Q$28,Calculadora!$J$2+1,FALSE)*IF(VLOOKUP($A851,'Tablas auxiliares'!$B$2:$C$6,2,FALSE)-Calculadora!$K$2=0,1,0)*IF($L$2=2,IFERROR(VLOOKUP(B851,'Tablas auxiliares'!$AB$2:$AH$27,7,FALSE),0),1)</f>
        <v>4</v>
      </c>
      <c r="G851" s="9">
        <f>VLOOKUP(E851,'Tablas auxiliares'!$H$1:$Q$28,Calculadora!$J$2+1,FALSE)*IF(VLOOKUP($A851,'Tablas auxiliares'!$B$2:$C$6,2,FALSE)-Calculadora!$K$2=0,1,0)*IF($L$2=2,IFERROR(VLOOKUP(B851,'Tablas auxiliares'!$AB$2:$AH$27,7,FALSE),0),1)</f>
        <v>0</v>
      </c>
      <c r="H851" s="9">
        <f t="shared" si="23"/>
        <v>4</v>
      </c>
    </row>
    <row r="852" spans="1:8" x14ac:dyDescent="0.25">
      <c r="A852" s="9">
        <v>2018</v>
      </c>
      <c r="B852" t="s">
        <v>33</v>
      </c>
      <c r="C852" t="s">
        <v>24</v>
      </c>
      <c r="D852" s="9">
        <v>16</v>
      </c>
      <c r="E852" s="9">
        <v>11</v>
      </c>
      <c r="F852" s="9">
        <f>VLOOKUP(D852,'Tablas auxiliares'!$H$1:$Q$28,Calculadora!$J$2+1,FALSE)*IF(VLOOKUP($A852,'Tablas auxiliares'!$B$2:$C$6,2,FALSE)-Calculadora!$K$2=0,1,0)*IF($L$2=2,IFERROR(VLOOKUP(B852,'Tablas auxiliares'!$AB$2:$AH$27,7,FALSE),0),1)</f>
        <v>0</v>
      </c>
      <c r="G852" s="9">
        <f>VLOOKUP(E852,'Tablas auxiliares'!$H$1:$Q$28,Calculadora!$J$2+1,FALSE)*IF(VLOOKUP($A852,'Tablas auxiliares'!$B$2:$C$6,2,FALSE)-Calculadora!$K$2=0,1,0)*IF($L$2=2,IFERROR(VLOOKUP(B852,'Tablas auxiliares'!$AB$2:$AH$27,7,FALSE),0),1)</f>
        <v>0</v>
      </c>
      <c r="H852" s="9">
        <f t="shared" si="23"/>
        <v>0</v>
      </c>
    </row>
    <row r="853" spans="1:8" x14ac:dyDescent="0.25">
      <c r="A853" s="9">
        <v>2018</v>
      </c>
      <c r="B853" t="s">
        <v>33</v>
      </c>
      <c r="C853" t="s">
        <v>88</v>
      </c>
      <c r="D853" s="9">
        <v>25</v>
      </c>
      <c r="E853" s="9">
        <v>16</v>
      </c>
      <c r="F853" s="9">
        <f>VLOOKUP(D853,'Tablas auxiliares'!$H$1:$Q$28,Calculadora!$J$2+1,FALSE)*IF(VLOOKUP($A853,'Tablas auxiliares'!$B$2:$C$6,2,FALSE)-Calculadora!$K$2=0,1,0)*IF($L$2=2,IFERROR(VLOOKUP(B853,'Tablas auxiliares'!$AB$2:$AH$27,7,FALSE),0),1)</f>
        <v>0</v>
      </c>
      <c r="G853" s="9">
        <f>VLOOKUP(E853,'Tablas auxiliares'!$H$1:$Q$28,Calculadora!$J$2+1,FALSE)*IF(VLOOKUP($A853,'Tablas auxiliares'!$B$2:$C$6,2,FALSE)-Calculadora!$K$2=0,1,0)*IF($L$2=2,IFERROR(VLOOKUP(B853,'Tablas auxiliares'!$AB$2:$AH$27,7,FALSE),0),1)</f>
        <v>0</v>
      </c>
      <c r="H853" s="9">
        <f t="shared" si="23"/>
        <v>0</v>
      </c>
    </row>
    <row r="854" spans="1:8" x14ac:dyDescent="0.25">
      <c r="A854" s="9">
        <v>2018</v>
      </c>
      <c r="B854" t="s">
        <v>33</v>
      </c>
      <c r="C854" t="s">
        <v>7</v>
      </c>
      <c r="D854" s="9">
        <v>3</v>
      </c>
      <c r="E854" s="9">
        <v>2</v>
      </c>
      <c r="F854" s="9">
        <f>VLOOKUP(D854,'Tablas auxiliares'!$H$1:$Q$28,Calculadora!$J$2+1,FALSE)*IF(VLOOKUP($A854,'Tablas auxiliares'!$B$2:$C$6,2,FALSE)-Calculadora!$K$2=0,1,0)*IF($L$2=2,IFERROR(VLOOKUP(B854,'Tablas auxiliares'!$AB$2:$AH$27,7,FALSE),0),1)</f>
        <v>8</v>
      </c>
      <c r="G854" s="9">
        <f>VLOOKUP(E854,'Tablas auxiliares'!$H$1:$Q$28,Calculadora!$J$2+1,FALSE)*IF(VLOOKUP($A854,'Tablas auxiliares'!$B$2:$C$6,2,FALSE)-Calculadora!$K$2=0,1,0)*IF($L$2=2,IFERROR(VLOOKUP(B854,'Tablas auxiliares'!$AB$2:$AH$27,7,FALSE),0),1)</f>
        <v>10</v>
      </c>
      <c r="H854" s="9">
        <f t="shared" si="23"/>
        <v>18</v>
      </c>
    </row>
    <row r="855" spans="1:8" x14ac:dyDescent="0.25">
      <c r="A855" s="9">
        <v>2018</v>
      </c>
      <c r="B855" t="s">
        <v>33</v>
      </c>
      <c r="C855" t="s">
        <v>25</v>
      </c>
      <c r="D855" s="9">
        <v>10</v>
      </c>
      <c r="E855" s="9">
        <v>5</v>
      </c>
      <c r="F855" s="9">
        <f>VLOOKUP(D855,'Tablas auxiliares'!$H$1:$Q$28,Calculadora!$J$2+1,FALSE)*IF(VLOOKUP($A855,'Tablas auxiliares'!$B$2:$C$6,2,FALSE)-Calculadora!$K$2=0,1,0)*IF($L$2=2,IFERROR(VLOOKUP(B855,'Tablas auxiliares'!$AB$2:$AH$27,7,FALSE),0),1)</f>
        <v>1</v>
      </c>
      <c r="G855" s="9">
        <f>VLOOKUP(E855,'Tablas auxiliares'!$H$1:$Q$28,Calculadora!$J$2+1,FALSE)*IF(VLOOKUP($A855,'Tablas auxiliares'!$B$2:$C$6,2,FALSE)-Calculadora!$K$2=0,1,0)*IF($L$2=2,IFERROR(VLOOKUP(B855,'Tablas auxiliares'!$AB$2:$AH$27,7,FALSE),0),1)</f>
        <v>6</v>
      </c>
      <c r="H855" s="9">
        <f t="shared" si="23"/>
        <v>7</v>
      </c>
    </row>
    <row r="856" spans="1:8" x14ac:dyDescent="0.25">
      <c r="A856" s="9">
        <v>2018</v>
      </c>
      <c r="B856" t="s">
        <v>33</v>
      </c>
      <c r="C856" t="s">
        <v>31</v>
      </c>
      <c r="D856" s="9">
        <v>8</v>
      </c>
      <c r="E856" s="9">
        <v>18</v>
      </c>
      <c r="F856" s="9">
        <f>VLOOKUP(D856,'Tablas auxiliares'!$H$1:$Q$28,Calculadora!$J$2+1,FALSE)*IF(VLOOKUP($A856,'Tablas auxiliares'!$B$2:$C$6,2,FALSE)-Calculadora!$K$2=0,1,0)*IF($L$2=2,IFERROR(VLOOKUP(B856,'Tablas auxiliares'!$AB$2:$AH$27,7,FALSE),0),1)</f>
        <v>3</v>
      </c>
      <c r="G856" s="9">
        <f>VLOOKUP(E856,'Tablas auxiliares'!$H$1:$Q$28,Calculadora!$J$2+1,FALSE)*IF(VLOOKUP($A856,'Tablas auxiliares'!$B$2:$C$6,2,FALSE)-Calculadora!$K$2=0,1,0)*IF($L$2=2,IFERROR(VLOOKUP(B856,'Tablas auxiliares'!$AB$2:$AH$27,7,FALSE),0),1)</f>
        <v>0</v>
      </c>
      <c r="H856" s="9">
        <f t="shared" si="23"/>
        <v>3</v>
      </c>
    </row>
    <row r="857" spans="1:8" x14ac:dyDescent="0.25">
      <c r="A857" s="9">
        <v>2018</v>
      </c>
      <c r="B857" t="s">
        <v>33</v>
      </c>
      <c r="C857" t="s">
        <v>66</v>
      </c>
      <c r="D857" s="9">
        <v>1</v>
      </c>
      <c r="E857" s="9">
        <v>1</v>
      </c>
      <c r="F857" s="9">
        <f>VLOOKUP(D857,'Tablas auxiliares'!$H$1:$Q$28,Calculadora!$J$2+1,FALSE)*IF(VLOOKUP($A857,'Tablas auxiliares'!$B$2:$C$6,2,FALSE)-Calculadora!$K$2=0,1,0)*IF($L$2=2,IFERROR(VLOOKUP(B857,'Tablas auxiliares'!$AB$2:$AH$27,7,FALSE),0),1)</f>
        <v>12</v>
      </c>
      <c r="G857" s="9">
        <f>VLOOKUP(E857,'Tablas auxiliares'!$H$1:$Q$28,Calculadora!$J$2+1,FALSE)*IF(VLOOKUP($A857,'Tablas auxiliares'!$B$2:$C$6,2,FALSE)-Calculadora!$K$2=0,1,0)*IF($L$2=2,IFERROR(VLOOKUP(B857,'Tablas auxiliares'!$AB$2:$AH$27,7,FALSE),0),1)</f>
        <v>12</v>
      </c>
      <c r="H857" s="9">
        <f t="shared" si="23"/>
        <v>24</v>
      </c>
    </row>
    <row r="858" spans="1:8" x14ac:dyDescent="0.25">
      <c r="A858" s="9">
        <v>2018</v>
      </c>
      <c r="B858" t="s">
        <v>33</v>
      </c>
      <c r="C858" t="s">
        <v>69</v>
      </c>
      <c r="D858" s="9">
        <v>13</v>
      </c>
      <c r="E858" s="9">
        <v>6</v>
      </c>
      <c r="F858" s="9">
        <f>VLOOKUP(D858,'Tablas auxiliares'!$H$1:$Q$28,Calculadora!$J$2+1,FALSE)*IF(VLOOKUP($A858,'Tablas auxiliares'!$B$2:$C$6,2,FALSE)-Calculadora!$K$2=0,1,0)*IF($L$2=2,IFERROR(VLOOKUP(B858,'Tablas auxiliares'!$AB$2:$AH$27,7,FALSE),0),1)</f>
        <v>0</v>
      </c>
      <c r="G858" s="9">
        <f>VLOOKUP(E858,'Tablas auxiliares'!$H$1:$Q$28,Calculadora!$J$2+1,FALSE)*IF(VLOOKUP($A858,'Tablas auxiliares'!$B$2:$C$6,2,FALSE)-Calculadora!$K$2=0,1,0)*IF($L$2=2,IFERROR(VLOOKUP(B858,'Tablas auxiliares'!$AB$2:$AH$27,7,FALSE),0),1)</f>
        <v>5</v>
      </c>
      <c r="H858" s="9">
        <f t="shared" si="23"/>
        <v>5</v>
      </c>
    </row>
    <row r="859" spans="1:8" x14ac:dyDescent="0.25">
      <c r="A859" s="9">
        <v>2018</v>
      </c>
      <c r="B859" t="s">
        <v>33</v>
      </c>
      <c r="C859" t="s">
        <v>61</v>
      </c>
      <c r="D859" s="9">
        <v>26</v>
      </c>
      <c r="E859" s="9">
        <v>26</v>
      </c>
      <c r="F859" s="9">
        <f>VLOOKUP(D859,'Tablas auxiliares'!$H$1:$Q$28,Calculadora!$J$2+1,FALSE)*IF(VLOOKUP($A859,'Tablas auxiliares'!$B$2:$C$6,2,FALSE)-Calculadora!$K$2=0,1,0)*IF($L$2=2,IFERROR(VLOOKUP(B859,'Tablas auxiliares'!$AB$2:$AH$27,7,FALSE),0),1)</f>
        <v>0</v>
      </c>
      <c r="G859" s="9">
        <f>VLOOKUP(E859,'Tablas auxiliares'!$H$1:$Q$28,Calculadora!$J$2+1,FALSE)*IF(VLOOKUP($A859,'Tablas auxiliares'!$B$2:$C$6,2,FALSE)-Calculadora!$K$2=0,1,0)*IF($L$2=2,IFERROR(VLOOKUP(B859,'Tablas auxiliares'!$AB$2:$AH$27,7,FALSE),0),1)</f>
        <v>0</v>
      </c>
      <c r="H859" s="9">
        <f t="shared" si="23"/>
        <v>0</v>
      </c>
    </row>
    <row r="860" spans="1:8" x14ac:dyDescent="0.25">
      <c r="A860" s="9">
        <v>2018</v>
      </c>
      <c r="B860" t="s">
        <v>33</v>
      </c>
      <c r="C860" t="s">
        <v>10</v>
      </c>
      <c r="D860" s="9">
        <v>11</v>
      </c>
      <c r="E860" s="9">
        <v>12</v>
      </c>
      <c r="F860" s="9">
        <f>VLOOKUP(D860,'Tablas auxiliares'!$H$1:$Q$28,Calculadora!$J$2+1,FALSE)*IF(VLOOKUP($A860,'Tablas auxiliares'!$B$2:$C$6,2,FALSE)-Calculadora!$K$2=0,1,0)*IF($L$2=2,IFERROR(VLOOKUP(B860,'Tablas auxiliares'!$AB$2:$AH$27,7,FALSE),0),1)</f>
        <v>0</v>
      </c>
      <c r="G860" s="9">
        <f>VLOOKUP(E860,'Tablas auxiliares'!$H$1:$Q$28,Calculadora!$J$2+1,FALSE)*IF(VLOOKUP($A860,'Tablas auxiliares'!$B$2:$C$6,2,FALSE)-Calculadora!$K$2=0,1,0)*IF($L$2=2,IFERROR(VLOOKUP(B860,'Tablas auxiliares'!$AB$2:$AH$27,7,FALSE),0),1)</f>
        <v>0</v>
      </c>
      <c r="H860" s="9">
        <f t="shared" si="23"/>
        <v>0</v>
      </c>
    </row>
    <row r="861" spans="1:8" x14ac:dyDescent="0.25">
      <c r="A861" s="9">
        <v>2018</v>
      </c>
      <c r="B861" t="s">
        <v>33</v>
      </c>
      <c r="C861" t="s">
        <v>89</v>
      </c>
      <c r="D861" s="9">
        <v>20</v>
      </c>
      <c r="E861" s="9">
        <v>22</v>
      </c>
      <c r="F861" s="9">
        <f>VLOOKUP(D861,'Tablas auxiliares'!$H$1:$Q$28,Calculadora!$J$2+1,FALSE)*IF(VLOOKUP($A861,'Tablas auxiliares'!$B$2:$C$6,2,FALSE)-Calculadora!$K$2=0,1,0)*IF($L$2=2,IFERROR(VLOOKUP(B861,'Tablas auxiliares'!$AB$2:$AH$27,7,FALSE),0),1)</f>
        <v>0</v>
      </c>
      <c r="G861" s="9">
        <f>VLOOKUP(E861,'Tablas auxiliares'!$H$1:$Q$28,Calculadora!$J$2+1,FALSE)*IF(VLOOKUP($A861,'Tablas auxiliares'!$B$2:$C$6,2,FALSE)-Calculadora!$K$2=0,1,0)*IF($L$2=2,IFERROR(VLOOKUP(B861,'Tablas auxiliares'!$AB$2:$AH$27,7,FALSE),0),1)</f>
        <v>0</v>
      </c>
      <c r="H861" s="9">
        <f t="shared" si="23"/>
        <v>0</v>
      </c>
    </row>
    <row r="862" spans="1:8" x14ac:dyDescent="0.25">
      <c r="A862" s="9">
        <v>2018</v>
      </c>
      <c r="B862" t="s">
        <v>33</v>
      </c>
      <c r="C862" t="s">
        <v>34</v>
      </c>
      <c r="D862" s="9">
        <v>24</v>
      </c>
      <c r="E862" s="9">
        <v>25</v>
      </c>
      <c r="F862" s="9">
        <f>VLOOKUP(D862,'Tablas auxiliares'!$H$1:$Q$28,Calculadora!$J$2+1,FALSE)*IF(VLOOKUP($A862,'Tablas auxiliares'!$B$2:$C$6,2,FALSE)-Calculadora!$K$2=0,1,0)*IF($L$2=2,IFERROR(VLOOKUP(B862,'Tablas auxiliares'!$AB$2:$AH$27,7,FALSE),0),1)</f>
        <v>0</v>
      </c>
      <c r="G862" s="9">
        <f>VLOOKUP(E862,'Tablas auxiliares'!$H$1:$Q$28,Calculadora!$J$2+1,FALSE)*IF(VLOOKUP($A862,'Tablas auxiliares'!$B$2:$C$6,2,FALSE)-Calculadora!$K$2=0,1,0)*IF($L$2=2,IFERROR(VLOOKUP(B862,'Tablas auxiliares'!$AB$2:$AH$27,7,FALSE),0),1)</f>
        <v>0</v>
      </c>
      <c r="H862" s="9">
        <f t="shared" si="23"/>
        <v>0</v>
      </c>
    </row>
    <row r="863" spans="1:8" x14ac:dyDescent="0.25">
      <c r="A863" s="9">
        <v>2018</v>
      </c>
      <c r="B863" t="s">
        <v>33</v>
      </c>
      <c r="C863" t="s">
        <v>26</v>
      </c>
      <c r="D863" s="9">
        <v>2</v>
      </c>
      <c r="E863" s="9">
        <v>10</v>
      </c>
      <c r="F863" s="9">
        <f>VLOOKUP(D863,'Tablas auxiliares'!$H$1:$Q$28,Calculadora!$J$2+1,FALSE)*IF(VLOOKUP($A863,'Tablas auxiliares'!$B$2:$C$6,2,FALSE)-Calculadora!$K$2=0,1,0)*IF($L$2=2,IFERROR(VLOOKUP(B863,'Tablas auxiliares'!$AB$2:$AH$27,7,FALSE),0),1)</f>
        <v>10</v>
      </c>
      <c r="G863" s="9">
        <f>VLOOKUP(E863,'Tablas auxiliares'!$H$1:$Q$28,Calculadora!$J$2+1,FALSE)*IF(VLOOKUP($A863,'Tablas auxiliares'!$B$2:$C$6,2,FALSE)-Calculadora!$K$2=0,1,0)*IF($L$2=2,IFERROR(VLOOKUP(B863,'Tablas auxiliares'!$AB$2:$AH$27,7,FALSE),0),1)</f>
        <v>1</v>
      </c>
      <c r="H863" s="9">
        <f t="shared" si="23"/>
        <v>11</v>
      </c>
    </row>
    <row r="864" spans="1:8" x14ac:dyDescent="0.25">
      <c r="A864" s="9">
        <v>2018</v>
      </c>
      <c r="B864" t="s">
        <v>33</v>
      </c>
      <c r="C864" t="s">
        <v>22</v>
      </c>
      <c r="D864" s="9">
        <v>22</v>
      </c>
      <c r="E864" s="9">
        <v>17</v>
      </c>
      <c r="F864" s="9">
        <f>VLOOKUP(D864,'Tablas auxiliares'!$H$1:$Q$28,Calculadora!$J$2+1,FALSE)*IF(VLOOKUP($A864,'Tablas auxiliares'!$B$2:$C$6,2,FALSE)-Calculadora!$K$2=0,1,0)*IF($L$2=2,IFERROR(VLOOKUP(B864,'Tablas auxiliares'!$AB$2:$AH$27,7,FALSE),0),1)</f>
        <v>0</v>
      </c>
      <c r="G864" s="9">
        <f>VLOOKUP(E864,'Tablas auxiliares'!$H$1:$Q$28,Calculadora!$J$2+1,FALSE)*IF(VLOOKUP($A864,'Tablas auxiliares'!$B$2:$C$6,2,FALSE)-Calculadora!$K$2=0,1,0)*IF($L$2=2,IFERROR(VLOOKUP(B864,'Tablas auxiliares'!$AB$2:$AH$27,7,FALSE),0),1)</f>
        <v>0</v>
      </c>
      <c r="H864" s="9">
        <f t="shared" si="23"/>
        <v>0</v>
      </c>
    </row>
    <row r="865" spans="1:8" x14ac:dyDescent="0.25">
      <c r="A865" s="9">
        <v>2018</v>
      </c>
      <c r="B865" t="s">
        <v>33</v>
      </c>
      <c r="C865" t="s">
        <v>36</v>
      </c>
      <c r="D865" s="9">
        <v>15</v>
      </c>
      <c r="E865" s="9">
        <v>3</v>
      </c>
      <c r="F865" s="9">
        <f>VLOOKUP(D865,'Tablas auxiliares'!$H$1:$Q$28,Calculadora!$J$2+1,FALSE)*IF(VLOOKUP($A865,'Tablas auxiliares'!$B$2:$C$6,2,FALSE)-Calculadora!$K$2=0,1,0)*IF($L$2=2,IFERROR(VLOOKUP(B865,'Tablas auxiliares'!$AB$2:$AH$27,7,FALSE),0),1)</f>
        <v>0</v>
      </c>
      <c r="G865" s="9">
        <f>VLOOKUP(E865,'Tablas auxiliares'!$H$1:$Q$28,Calculadora!$J$2+1,FALSE)*IF(VLOOKUP($A865,'Tablas auxiliares'!$B$2:$C$6,2,FALSE)-Calculadora!$K$2=0,1,0)*IF($L$2=2,IFERROR(VLOOKUP(B865,'Tablas auxiliares'!$AB$2:$AH$27,7,FALSE),0),1)</f>
        <v>8</v>
      </c>
      <c r="H865" s="9">
        <f t="shared" si="23"/>
        <v>8</v>
      </c>
    </row>
    <row r="866" spans="1:8" x14ac:dyDescent="0.25">
      <c r="A866" s="9">
        <v>2018</v>
      </c>
      <c r="B866" t="s">
        <v>33</v>
      </c>
      <c r="C866" t="s">
        <v>37</v>
      </c>
      <c r="D866" s="9">
        <v>21</v>
      </c>
      <c r="E866" s="9">
        <v>24</v>
      </c>
      <c r="F866" s="9">
        <f>VLOOKUP(D866,'Tablas auxiliares'!$H$1:$Q$28,Calculadora!$J$2+1,FALSE)*IF(VLOOKUP($A866,'Tablas auxiliares'!$B$2:$C$6,2,FALSE)-Calculadora!$K$2=0,1,0)*IF($L$2=2,IFERROR(VLOOKUP(B866,'Tablas auxiliares'!$AB$2:$AH$27,7,FALSE),0),1)</f>
        <v>0</v>
      </c>
      <c r="G866" s="9">
        <f>VLOOKUP(E866,'Tablas auxiliares'!$H$1:$Q$28,Calculadora!$J$2+1,FALSE)*IF(VLOOKUP($A866,'Tablas auxiliares'!$B$2:$C$6,2,FALSE)-Calculadora!$K$2=0,1,0)*IF($L$2=2,IFERROR(VLOOKUP(B866,'Tablas auxiliares'!$AB$2:$AH$27,7,FALSE),0),1)</f>
        <v>0</v>
      </c>
      <c r="H866" s="9">
        <f t="shared" si="23"/>
        <v>0</v>
      </c>
    </row>
    <row r="867" spans="1:8" x14ac:dyDescent="0.25">
      <c r="A867" s="9">
        <v>2018</v>
      </c>
      <c r="B867" t="s">
        <v>19</v>
      </c>
      <c r="C867" t="s">
        <v>6</v>
      </c>
      <c r="D867" s="9">
        <v>24</v>
      </c>
      <c r="E867" s="9">
        <v>22</v>
      </c>
      <c r="F867" s="9">
        <f>VLOOKUP(D867,'Tablas auxiliares'!$H$1:$Q$28,Calculadora!$J$2+1,FALSE)*IF(VLOOKUP($A867,'Tablas auxiliares'!$B$2:$C$6,2,FALSE)-Calculadora!$K$2=0,1,0)*IF($L$2=2,IFERROR(VLOOKUP(B867,'Tablas auxiliares'!$AB$2:$AH$27,7,FALSE),0),1)</f>
        <v>0</v>
      </c>
      <c r="G867" s="9">
        <f>VLOOKUP(E867,'Tablas auxiliares'!$H$1:$Q$28,Calculadora!$J$2+1,FALSE)*IF(VLOOKUP($A867,'Tablas auxiliares'!$B$2:$C$6,2,FALSE)-Calculadora!$K$2=0,1,0)*IF($L$2=2,IFERROR(VLOOKUP(B867,'Tablas auxiliares'!$AB$2:$AH$27,7,FALSE),0),1)</f>
        <v>0</v>
      </c>
      <c r="H867" s="9">
        <f t="shared" si="23"/>
        <v>0</v>
      </c>
    </row>
    <row r="868" spans="1:8" x14ac:dyDescent="0.25">
      <c r="A868" s="9">
        <v>2018</v>
      </c>
      <c r="B868" t="s">
        <v>19</v>
      </c>
      <c r="C868" t="s">
        <v>9</v>
      </c>
      <c r="D868" s="9">
        <v>9</v>
      </c>
      <c r="E868" s="9">
        <v>17</v>
      </c>
      <c r="F868" s="9">
        <f>VLOOKUP(D868,'Tablas auxiliares'!$H$1:$Q$28,Calculadora!$J$2+1,FALSE)*IF(VLOOKUP($A868,'Tablas auxiliares'!$B$2:$C$6,2,FALSE)-Calculadora!$K$2=0,1,0)*IF($L$2=2,IFERROR(VLOOKUP(B868,'Tablas auxiliares'!$AB$2:$AH$27,7,FALSE),0),1)</f>
        <v>2</v>
      </c>
      <c r="G868" s="9">
        <f>VLOOKUP(E868,'Tablas auxiliares'!$H$1:$Q$28,Calculadora!$J$2+1,FALSE)*IF(VLOOKUP($A868,'Tablas auxiliares'!$B$2:$C$6,2,FALSE)-Calculadora!$K$2=0,1,0)*IF($L$2=2,IFERROR(VLOOKUP(B868,'Tablas auxiliares'!$AB$2:$AH$27,7,FALSE),0),1)</f>
        <v>0</v>
      </c>
      <c r="H868" s="9">
        <f t="shared" si="23"/>
        <v>2</v>
      </c>
    </row>
    <row r="869" spans="1:8" x14ac:dyDescent="0.25">
      <c r="A869" s="9">
        <v>2018</v>
      </c>
      <c r="B869" t="s">
        <v>19</v>
      </c>
      <c r="C869" t="s">
        <v>13</v>
      </c>
      <c r="D869" s="9">
        <v>18</v>
      </c>
      <c r="E869" s="9">
        <v>14</v>
      </c>
      <c r="F869" s="9">
        <f>VLOOKUP(D869,'Tablas auxiliares'!$H$1:$Q$28,Calculadora!$J$2+1,FALSE)*IF(VLOOKUP($A869,'Tablas auxiliares'!$B$2:$C$6,2,FALSE)-Calculadora!$K$2=0,1,0)*IF($L$2=2,IFERROR(VLOOKUP(B869,'Tablas auxiliares'!$AB$2:$AH$27,7,FALSE),0),1)</f>
        <v>0</v>
      </c>
      <c r="G869" s="9">
        <f>VLOOKUP(E869,'Tablas auxiliares'!$H$1:$Q$28,Calculadora!$J$2+1,FALSE)*IF(VLOOKUP($A869,'Tablas auxiliares'!$B$2:$C$6,2,FALSE)-Calculadora!$K$2=0,1,0)*IF($L$2=2,IFERROR(VLOOKUP(B869,'Tablas auxiliares'!$AB$2:$AH$27,7,FALSE),0),1)</f>
        <v>0</v>
      </c>
      <c r="H869" s="9">
        <f t="shared" si="23"/>
        <v>0</v>
      </c>
    </row>
    <row r="870" spans="1:8" x14ac:dyDescent="0.25">
      <c r="A870" s="9">
        <v>2018</v>
      </c>
      <c r="B870" t="s">
        <v>19</v>
      </c>
      <c r="C870" t="s">
        <v>8</v>
      </c>
      <c r="D870" s="9">
        <v>16</v>
      </c>
      <c r="E870" s="9">
        <v>12</v>
      </c>
      <c r="F870" s="9">
        <f>VLOOKUP(D870,'Tablas auxiliares'!$H$1:$Q$28,Calculadora!$J$2+1,FALSE)*IF(VLOOKUP($A870,'Tablas auxiliares'!$B$2:$C$6,2,FALSE)-Calculadora!$K$2=0,1,0)*IF($L$2=2,IFERROR(VLOOKUP(B870,'Tablas auxiliares'!$AB$2:$AH$27,7,FALSE),0),1)</f>
        <v>0</v>
      </c>
      <c r="G870" s="9">
        <f>VLOOKUP(E870,'Tablas auxiliares'!$H$1:$Q$28,Calculadora!$J$2+1,FALSE)*IF(VLOOKUP($A870,'Tablas auxiliares'!$B$2:$C$6,2,FALSE)-Calculadora!$K$2=0,1,0)*IF($L$2=2,IFERROR(VLOOKUP(B870,'Tablas auxiliares'!$AB$2:$AH$27,7,FALSE),0),1)</f>
        <v>0</v>
      </c>
      <c r="H870" s="9">
        <f t="shared" si="23"/>
        <v>0</v>
      </c>
    </row>
    <row r="871" spans="1:8" x14ac:dyDescent="0.25">
      <c r="A871" s="9">
        <v>2018</v>
      </c>
      <c r="B871" t="s">
        <v>19</v>
      </c>
      <c r="C871" t="s">
        <v>30</v>
      </c>
      <c r="D871" s="9">
        <v>20</v>
      </c>
      <c r="E871" s="9">
        <v>4</v>
      </c>
      <c r="F871" s="9">
        <f>VLOOKUP(D871,'Tablas auxiliares'!$H$1:$Q$28,Calculadora!$J$2+1,FALSE)*IF(VLOOKUP($A871,'Tablas auxiliares'!$B$2:$C$6,2,FALSE)-Calculadora!$K$2=0,1,0)*IF($L$2=2,IFERROR(VLOOKUP(B871,'Tablas auxiliares'!$AB$2:$AH$27,7,FALSE),0),1)</f>
        <v>0</v>
      </c>
      <c r="G871" s="9">
        <f>VLOOKUP(E871,'Tablas auxiliares'!$H$1:$Q$28,Calculadora!$J$2+1,FALSE)*IF(VLOOKUP($A871,'Tablas auxiliares'!$B$2:$C$6,2,FALSE)-Calculadora!$K$2=0,1,0)*IF($L$2=2,IFERROR(VLOOKUP(B871,'Tablas auxiliares'!$AB$2:$AH$27,7,FALSE),0),1)</f>
        <v>7</v>
      </c>
      <c r="H871" s="9">
        <f t="shared" si="23"/>
        <v>7</v>
      </c>
    </row>
    <row r="872" spans="1:8" x14ac:dyDescent="0.25">
      <c r="A872" s="9">
        <v>2018</v>
      </c>
      <c r="B872" t="s">
        <v>19</v>
      </c>
      <c r="C872" t="s">
        <v>21</v>
      </c>
      <c r="D872" s="9">
        <v>11</v>
      </c>
      <c r="E872" s="9">
        <v>2</v>
      </c>
      <c r="F872" s="9">
        <f>VLOOKUP(D872,'Tablas auxiliares'!$H$1:$Q$28,Calculadora!$J$2+1,FALSE)*IF(VLOOKUP($A872,'Tablas auxiliares'!$B$2:$C$6,2,FALSE)-Calculadora!$K$2=0,1,0)*IF($L$2=2,IFERROR(VLOOKUP(B872,'Tablas auxiliares'!$AB$2:$AH$27,7,FALSE),0),1)</f>
        <v>0</v>
      </c>
      <c r="G872" s="9">
        <f>VLOOKUP(E872,'Tablas auxiliares'!$H$1:$Q$28,Calculadora!$J$2+1,FALSE)*IF(VLOOKUP($A872,'Tablas auxiliares'!$B$2:$C$6,2,FALSE)-Calculadora!$K$2=0,1,0)*IF($L$2=2,IFERROR(VLOOKUP(B872,'Tablas auxiliares'!$AB$2:$AH$27,7,FALSE),0),1)</f>
        <v>10</v>
      </c>
      <c r="H872" s="9">
        <f t="shared" si="23"/>
        <v>10</v>
      </c>
    </row>
    <row r="873" spans="1:8" x14ac:dyDescent="0.25">
      <c r="A873" s="9">
        <v>2018</v>
      </c>
      <c r="B873" t="s">
        <v>19</v>
      </c>
      <c r="C873" t="s">
        <v>67</v>
      </c>
      <c r="D873" s="9">
        <v>14</v>
      </c>
      <c r="E873" s="9">
        <v>5</v>
      </c>
      <c r="F873" s="9">
        <f>VLOOKUP(D873,'Tablas auxiliares'!$H$1:$Q$28,Calculadora!$J$2+1,FALSE)*IF(VLOOKUP($A873,'Tablas auxiliares'!$B$2:$C$6,2,FALSE)-Calculadora!$K$2=0,1,0)*IF($L$2=2,IFERROR(VLOOKUP(B873,'Tablas auxiliares'!$AB$2:$AH$27,7,FALSE),0),1)</f>
        <v>0</v>
      </c>
      <c r="G873" s="9">
        <f>VLOOKUP(E873,'Tablas auxiliares'!$H$1:$Q$28,Calculadora!$J$2+1,FALSE)*IF(VLOOKUP($A873,'Tablas auxiliares'!$B$2:$C$6,2,FALSE)-Calculadora!$K$2=0,1,0)*IF($L$2=2,IFERROR(VLOOKUP(B873,'Tablas auxiliares'!$AB$2:$AH$27,7,FALSE),0),1)</f>
        <v>6</v>
      </c>
      <c r="H873" s="9">
        <f t="shared" si="23"/>
        <v>6</v>
      </c>
    </row>
    <row r="874" spans="1:8" x14ac:dyDescent="0.25">
      <c r="A874" s="9">
        <v>2018</v>
      </c>
      <c r="B874" t="s">
        <v>19</v>
      </c>
      <c r="C874" t="s">
        <v>16</v>
      </c>
      <c r="D874" s="9">
        <v>6</v>
      </c>
      <c r="E874" s="9">
        <v>11</v>
      </c>
      <c r="F874" s="9">
        <f>VLOOKUP(D874,'Tablas auxiliares'!$H$1:$Q$28,Calculadora!$J$2+1,FALSE)*IF(VLOOKUP($A874,'Tablas auxiliares'!$B$2:$C$6,2,FALSE)-Calculadora!$K$2=0,1,0)*IF($L$2=2,IFERROR(VLOOKUP(B874,'Tablas auxiliares'!$AB$2:$AH$27,7,FALSE),0),1)</f>
        <v>5</v>
      </c>
      <c r="G874" s="9">
        <f>VLOOKUP(E874,'Tablas auxiliares'!$H$1:$Q$28,Calculadora!$J$2+1,FALSE)*IF(VLOOKUP($A874,'Tablas auxiliares'!$B$2:$C$6,2,FALSE)-Calculadora!$K$2=0,1,0)*IF($L$2=2,IFERROR(VLOOKUP(B874,'Tablas auxiliares'!$AB$2:$AH$27,7,FALSE),0),1)</f>
        <v>0</v>
      </c>
      <c r="H874" s="9">
        <f t="shared" si="23"/>
        <v>5</v>
      </c>
    </row>
    <row r="875" spans="1:8" x14ac:dyDescent="0.25">
      <c r="A875" s="9">
        <v>2018</v>
      </c>
      <c r="B875" t="s">
        <v>19</v>
      </c>
      <c r="C875" t="s">
        <v>87</v>
      </c>
      <c r="D875" s="9">
        <v>22</v>
      </c>
      <c r="E875" s="9">
        <v>20</v>
      </c>
      <c r="F875" s="9">
        <f>VLOOKUP(D875,'Tablas auxiliares'!$H$1:$Q$28,Calculadora!$J$2+1,FALSE)*IF(VLOOKUP($A875,'Tablas auxiliares'!$B$2:$C$6,2,FALSE)-Calculadora!$K$2=0,1,0)*IF($L$2=2,IFERROR(VLOOKUP(B875,'Tablas auxiliares'!$AB$2:$AH$27,7,FALSE),0),1)</f>
        <v>0</v>
      </c>
      <c r="G875" s="9">
        <f>VLOOKUP(E875,'Tablas auxiliares'!$H$1:$Q$28,Calculadora!$J$2+1,FALSE)*IF(VLOOKUP($A875,'Tablas auxiliares'!$B$2:$C$6,2,FALSE)-Calculadora!$K$2=0,1,0)*IF($L$2=2,IFERROR(VLOOKUP(B875,'Tablas auxiliares'!$AB$2:$AH$27,7,FALSE),0),1)</f>
        <v>0</v>
      </c>
      <c r="H875" s="9">
        <f t="shared" si="23"/>
        <v>0</v>
      </c>
    </row>
    <row r="876" spans="1:8" x14ac:dyDescent="0.25">
      <c r="A876" s="9">
        <v>2018</v>
      </c>
      <c r="B876" t="s">
        <v>19</v>
      </c>
      <c r="C876" t="s">
        <v>28</v>
      </c>
      <c r="D876" s="9">
        <v>12</v>
      </c>
      <c r="E876" s="9">
        <v>18</v>
      </c>
      <c r="F876" s="9">
        <f>VLOOKUP(D876,'Tablas auxiliares'!$H$1:$Q$28,Calculadora!$J$2+1,FALSE)*IF(VLOOKUP($A876,'Tablas auxiliares'!$B$2:$C$6,2,FALSE)-Calculadora!$K$2=0,1,0)*IF($L$2=2,IFERROR(VLOOKUP(B876,'Tablas auxiliares'!$AB$2:$AH$27,7,FALSE),0),1)</f>
        <v>0</v>
      </c>
      <c r="G876" s="9">
        <f>VLOOKUP(E876,'Tablas auxiliares'!$H$1:$Q$28,Calculadora!$J$2+1,FALSE)*IF(VLOOKUP($A876,'Tablas auxiliares'!$B$2:$C$6,2,FALSE)-Calculadora!$K$2=0,1,0)*IF($L$2=2,IFERROR(VLOOKUP(B876,'Tablas auxiliares'!$AB$2:$AH$27,7,FALSE),0),1)</f>
        <v>0</v>
      </c>
      <c r="H876" s="9">
        <f t="shared" si="23"/>
        <v>0</v>
      </c>
    </row>
    <row r="877" spans="1:8" x14ac:dyDescent="0.25">
      <c r="A877" s="9">
        <v>2018</v>
      </c>
      <c r="B877" t="s">
        <v>19</v>
      </c>
      <c r="C877" t="s">
        <v>27</v>
      </c>
      <c r="D877" s="9">
        <v>2</v>
      </c>
      <c r="E877" s="9">
        <v>7</v>
      </c>
      <c r="F877" s="9">
        <f>VLOOKUP(D877,'Tablas auxiliares'!$H$1:$Q$28,Calculadora!$J$2+1,FALSE)*IF(VLOOKUP($A877,'Tablas auxiliares'!$B$2:$C$6,2,FALSE)-Calculadora!$K$2=0,1,0)*IF($L$2=2,IFERROR(VLOOKUP(B877,'Tablas auxiliares'!$AB$2:$AH$27,7,FALSE),0),1)</f>
        <v>10</v>
      </c>
      <c r="G877" s="9">
        <f>VLOOKUP(E877,'Tablas auxiliares'!$H$1:$Q$28,Calculadora!$J$2+1,FALSE)*IF(VLOOKUP($A877,'Tablas auxiliares'!$B$2:$C$6,2,FALSE)-Calculadora!$K$2=0,1,0)*IF($L$2=2,IFERROR(VLOOKUP(B877,'Tablas auxiliares'!$AB$2:$AH$27,7,FALSE),0),1)</f>
        <v>4</v>
      </c>
      <c r="H877" s="9">
        <f t="shared" si="23"/>
        <v>14</v>
      </c>
    </row>
    <row r="878" spans="1:8" x14ac:dyDescent="0.25">
      <c r="A878" s="9">
        <v>2018</v>
      </c>
      <c r="B878" t="s">
        <v>19</v>
      </c>
      <c r="C878" t="s">
        <v>24</v>
      </c>
      <c r="D878" s="9">
        <v>26</v>
      </c>
      <c r="E878" s="9">
        <v>16</v>
      </c>
      <c r="F878" s="9">
        <f>VLOOKUP(D878,'Tablas auxiliares'!$H$1:$Q$28,Calculadora!$J$2+1,FALSE)*IF(VLOOKUP($A878,'Tablas auxiliares'!$B$2:$C$6,2,FALSE)-Calculadora!$K$2=0,1,0)*IF($L$2=2,IFERROR(VLOOKUP(B878,'Tablas auxiliares'!$AB$2:$AH$27,7,FALSE),0),1)</f>
        <v>0</v>
      </c>
      <c r="G878" s="9">
        <f>VLOOKUP(E878,'Tablas auxiliares'!$H$1:$Q$28,Calculadora!$J$2+1,FALSE)*IF(VLOOKUP($A878,'Tablas auxiliares'!$B$2:$C$6,2,FALSE)-Calculadora!$K$2=0,1,0)*IF($L$2=2,IFERROR(VLOOKUP(B878,'Tablas auxiliares'!$AB$2:$AH$27,7,FALSE),0),1)</f>
        <v>0</v>
      </c>
      <c r="H878" s="9">
        <f t="shared" si="23"/>
        <v>0</v>
      </c>
    </row>
    <row r="879" spans="1:8" x14ac:dyDescent="0.25">
      <c r="A879" s="9">
        <v>2018</v>
      </c>
      <c r="B879" t="s">
        <v>19</v>
      </c>
      <c r="C879" t="s">
        <v>88</v>
      </c>
      <c r="D879" s="9">
        <v>10</v>
      </c>
      <c r="E879" s="9">
        <v>8</v>
      </c>
      <c r="F879" s="9">
        <f>VLOOKUP(D879,'Tablas auxiliares'!$H$1:$Q$28,Calculadora!$J$2+1,FALSE)*IF(VLOOKUP($A879,'Tablas auxiliares'!$B$2:$C$6,2,FALSE)-Calculadora!$K$2=0,1,0)*IF($L$2=2,IFERROR(VLOOKUP(B879,'Tablas auxiliares'!$AB$2:$AH$27,7,FALSE),0),1)</f>
        <v>1</v>
      </c>
      <c r="G879" s="9">
        <f>VLOOKUP(E879,'Tablas auxiliares'!$H$1:$Q$28,Calculadora!$J$2+1,FALSE)*IF(VLOOKUP($A879,'Tablas auxiliares'!$B$2:$C$6,2,FALSE)-Calculadora!$K$2=0,1,0)*IF($L$2=2,IFERROR(VLOOKUP(B879,'Tablas auxiliares'!$AB$2:$AH$27,7,FALSE),0),1)</f>
        <v>3</v>
      </c>
      <c r="H879" s="9">
        <f t="shared" si="23"/>
        <v>4</v>
      </c>
    </row>
    <row r="880" spans="1:8" x14ac:dyDescent="0.25">
      <c r="A880" s="9">
        <v>2018</v>
      </c>
      <c r="B880" t="s">
        <v>19</v>
      </c>
      <c r="C880" t="s">
        <v>7</v>
      </c>
      <c r="D880" s="9">
        <v>1</v>
      </c>
      <c r="E880" s="9">
        <v>1</v>
      </c>
      <c r="F880" s="9">
        <f>VLOOKUP(D880,'Tablas auxiliares'!$H$1:$Q$28,Calculadora!$J$2+1,FALSE)*IF(VLOOKUP($A880,'Tablas auxiliares'!$B$2:$C$6,2,FALSE)-Calculadora!$K$2=0,1,0)*IF($L$2=2,IFERROR(VLOOKUP(B880,'Tablas auxiliares'!$AB$2:$AH$27,7,FALSE),0),1)</f>
        <v>12</v>
      </c>
      <c r="G880" s="9">
        <f>VLOOKUP(E880,'Tablas auxiliares'!$H$1:$Q$28,Calculadora!$J$2+1,FALSE)*IF(VLOOKUP($A880,'Tablas auxiliares'!$B$2:$C$6,2,FALSE)-Calculadora!$K$2=0,1,0)*IF($L$2=2,IFERROR(VLOOKUP(B880,'Tablas auxiliares'!$AB$2:$AH$27,7,FALSE),0),1)</f>
        <v>12</v>
      </c>
      <c r="H880" s="9">
        <f t="shared" si="23"/>
        <v>24</v>
      </c>
    </row>
    <row r="881" spans="1:8" x14ac:dyDescent="0.25">
      <c r="A881" s="9">
        <v>2018</v>
      </c>
      <c r="B881" t="s">
        <v>19</v>
      </c>
      <c r="C881" t="s">
        <v>25</v>
      </c>
      <c r="D881" s="9">
        <v>7</v>
      </c>
      <c r="E881" s="9">
        <v>3</v>
      </c>
      <c r="F881" s="9">
        <f>VLOOKUP(D881,'Tablas auxiliares'!$H$1:$Q$28,Calculadora!$J$2+1,FALSE)*IF(VLOOKUP($A881,'Tablas auxiliares'!$B$2:$C$6,2,FALSE)-Calculadora!$K$2=0,1,0)*IF($L$2=2,IFERROR(VLOOKUP(B881,'Tablas auxiliares'!$AB$2:$AH$27,7,FALSE),0),1)</f>
        <v>4</v>
      </c>
      <c r="G881" s="9">
        <f>VLOOKUP(E881,'Tablas auxiliares'!$H$1:$Q$28,Calculadora!$J$2+1,FALSE)*IF(VLOOKUP($A881,'Tablas auxiliares'!$B$2:$C$6,2,FALSE)-Calculadora!$K$2=0,1,0)*IF($L$2=2,IFERROR(VLOOKUP(B881,'Tablas auxiliares'!$AB$2:$AH$27,7,FALSE),0),1)</f>
        <v>8</v>
      </c>
      <c r="H881" s="9">
        <f t="shared" si="23"/>
        <v>12</v>
      </c>
    </row>
    <row r="882" spans="1:8" x14ac:dyDescent="0.25">
      <c r="A882" s="9">
        <v>2018</v>
      </c>
      <c r="B882" t="s">
        <v>19</v>
      </c>
      <c r="C882" t="s">
        <v>31</v>
      </c>
      <c r="D882" s="9">
        <v>23</v>
      </c>
      <c r="E882" s="9">
        <v>19</v>
      </c>
      <c r="F882" s="9">
        <f>VLOOKUP(D882,'Tablas auxiliares'!$H$1:$Q$28,Calculadora!$J$2+1,FALSE)*IF(VLOOKUP($A882,'Tablas auxiliares'!$B$2:$C$6,2,FALSE)-Calculadora!$K$2=0,1,0)*IF($L$2=2,IFERROR(VLOOKUP(B882,'Tablas auxiliares'!$AB$2:$AH$27,7,FALSE),0),1)</f>
        <v>0</v>
      </c>
      <c r="G882" s="9">
        <f>VLOOKUP(E882,'Tablas auxiliares'!$H$1:$Q$28,Calculadora!$J$2+1,FALSE)*IF(VLOOKUP($A882,'Tablas auxiliares'!$B$2:$C$6,2,FALSE)-Calculadora!$K$2=0,1,0)*IF($L$2=2,IFERROR(VLOOKUP(B882,'Tablas auxiliares'!$AB$2:$AH$27,7,FALSE),0),1)</f>
        <v>0</v>
      </c>
      <c r="H882" s="9">
        <f t="shared" si="23"/>
        <v>0</v>
      </c>
    </row>
    <row r="883" spans="1:8" x14ac:dyDescent="0.25">
      <c r="A883" s="9">
        <v>2018</v>
      </c>
      <c r="B883" t="s">
        <v>19</v>
      </c>
      <c r="C883" t="s">
        <v>66</v>
      </c>
      <c r="D883" s="9">
        <v>4</v>
      </c>
      <c r="E883" s="9">
        <v>9</v>
      </c>
      <c r="F883" s="9">
        <f>VLOOKUP(D883,'Tablas auxiliares'!$H$1:$Q$28,Calculadora!$J$2+1,FALSE)*IF(VLOOKUP($A883,'Tablas auxiliares'!$B$2:$C$6,2,FALSE)-Calculadora!$K$2=0,1,0)*IF($L$2=2,IFERROR(VLOOKUP(B883,'Tablas auxiliares'!$AB$2:$AH$27,7,FALSE),0),1)</f>
        <v>7</v>
      </c>
      <c r="G883" s="9">
        <f>VLOOKUP(E883,'Tablas auxiliares'!$H$1:$Q$28,Calculadora!$J$2+1,FALSE)*IF(VLOOKUP($A883,'Tablas auxiliares'!$B$2:$C$6,2,FALSE)-Calculadora!$K$2=0,1,0)*IF($L$2=2,IFERROR(VLOOKUP(B883,'Tablas auxiliares'!$AB$2:$AH$27,7,FALSE),0),1)</f>
        <v>2</v>
      </c>
      <c r="H883" s="9">
        <f t="shared" si="23"/>
        <v>9</v>
      </c>
    </row>
    <row r="884" spans="1:8" x14ac:dyDescent="0.25">
      <c r="A884" s="9">
        <v>2018</v>
      </c>
      <c r="B884" t="s">
        <v>19</v>
      </c>
      <c r="C884" t="s">
        <v>69</v>
      </c>
      <c r="D884" s="9">
        <v>21</v>
      </c>
      <c r="E884" s="9">
        <v>15</v>
      </c>
      <c r="F884" s="9">
        <f>VLOOKUP(D884,'Tablas auxiliares'!$H$1:$Q$28,Calculadora!$J$2+1,FALSE)*IF(VLOOKUP($A884,'Tablas auxiliares'!$B$2:$C$6,2,FALSE)-Calculadora!$K$2=0,1,0)*IF($L$2=2,IFERROR(VLOOKUP(B884,'Tablas auxiliares'!$AB$2:$AH$27,7,FALSE),0),1)</f>
        <v>0</v>
      </c>
      <c r="G884" s="9">
        <f>VLOOKUP(E884,'Tablas auxiliares'!$H$1:$Q$28,Calculadora!$J$2+1,FALSE)*IF(VLOOKUP($A884,'Tablas auxiliares'!$B$2:$C$6,2,FALSE)-Calculadora!$K$2=0,1,0)*IF($L$2=2,IFERROR(VLOOKUP(B884,'Tablas auxiliares'!$AB$2:$AH$27,7,FALSE),0),1)</f>
        <v>0</v>
      </c>
      <c r="H884" s="9">
        <f t="shared" si="23"/>
        <v>0</v>
      </c>
    </row>
    <row r="885" spans="1:8" x14ac:dyDescent="0.25">
      <c r="A885" s="9">
        <v>2018</v>
      </c>
      <c r="B885" t="s">
        <v>19</v>
      </c>
      <c r="C885" t="s">
        <v>61</v>
      </c>
      <c r="D885" s="9">
        <v>15</v>
      </c>
      <c r="E885" s="9">
        <v>26</v>
      </c>
      <c r="F885" s="9">
        <f>VLOOKUP(D885,'Tablas auxiliares'!$H$1:$Q$28,Calculadora!$J$2+1,FALSE)*IF(VLOOKUP($A885,'Tablas auxiliares'!$B$2:$C$6,2,FALSE)-Calculadora!$K$2=0,1,0)*IF($L$2=2,IFERROR(VLOOKUP(B885,'Tablas auxiliares'!$AB$2:$AH$27,7,FALSE),0),1)</f>
        <v>0</v>
      </c>
      <c r="G885" s="9">
        <f>VLOOKUP(E885,'Tablas auxiliares'!$H$1:$Q$28,Calculadora!$J$2+1,FALSE)*IF(VLOOKUP($A885,'Tablas auxiliares'!$B$2:$C$6,2,FALSE)-Calculadora!$K$2=0,1,0)*IF($L$2=2,IFERROR(VLOOKUP(B885,'Tablas auxiliares'!$AB$2:$AH$27,7,FALSE),0),1)</f>
        <v>0</v>
      </c>
      <c r="H885" s="9">
        <f t="shared" si="23"/>
        <v>0</v>
      </c>
    </row>
    <row r="886" spans="1:8" x14ac:dyDescent="0.25">
      <c r="A886" s="9">
        <v>2018</v>
      </c>
      <c r="B886" t="s">
        <v>19</v>
      </c>
      <c r="C886" t="s">
        <v>10</v>
      </c>
      <c r="D886" s="9">
        <v>8</v>
      </c>
      <c r="E886" s="9">
        <v>13</v>
      </c>
      <c r="F886" s="9">
        <f>VLOOKUP(D886,'Tablas auxiliares'!$H$1:$Q$28,Calculadora!$J$2+1,FALSE)*IF(VLOOKUP($A886,'Tablas auxiliares'!$B$2:$C$6,2,FALSE)-Calculadora!$K$2=0,1,0)*IF($L$2=2,IFERROR(VLOOKUP(B886,'Tablas auxiliares'!$AB$2:$AH$27,7,FALSE),0),1)</f>
        <v>3</v>
      </c>
      <c r="G886" s="9">
        <f>VLOOKUP(E886,'Tablas auxiliares'!$H$1:$Q$28,Calculadora!$J$2+1,FALSE)*IF(VLOOKUP($A886,'Tablas auxiliares'!$B$2:$C$6,2,FALSE)-Calculadora!$K$2=0,1,0)*IF($L$2=2,IFERROR(VLOOKUP(B886,'Tablas auxiliares'!$AB$2:$AH$27,7,FALSE),0),1)</f>
        <v>0</v>
      </c>
      <c r="H886" s="9">
        <f t="shared" si="23"/>
        <v>3</v>
      </c>
    </row>
    <row r="887" spans="1:8" x14ac:dyDescent="0.25">
      <c r="A887" s="9">
        <v>2018</v>
      </c>
      <c r="B887" t="s">
        <v>19</v>
      </c>
      <c r="C887" t="s">
        <v>89</v>
      </c>
      <c r="D887" s="9">
        <v>5</v>
      </c>
      <c r="E887" s="9">
        <v>24</v>
      </c>
      <c r="F887" s="9">
        <f>VLOOKUP(D887,'Tablas auxiliares'!$H$1:$Q$28,Calculadora!$J$2+1,FALSE)*IF(VLOOKUP($A887,'Tablas auxiliares'!$B$2:$C$6,2,FALSE)-Calculadora!$K$2=0,1,0)*IF($L$2=2,IFERROR(VLOOKUP(B887,'Tablas auxiliares'!$AB$2:$AH$27,7,FALSE),0),1)</f>
        <v>6</v>
      </c>
      <c r="G887" s="9">
        <f>VLOOKUP(E887,'Tablas auxiliares'!$H$1:$Q$28,Calculadora!$J$2+1,FALSE)*IF(VLOOKUP($A887,'Tablas auxiliares'!$B$2:$C$6,2,FALSE)-Calculadora!$K$2=0,1,0)*IF($L$2=2,IFERROR(VLOOKUP(B887,'Tablas auxiliares'!$AB$2:$AH$27,7,FALSE),0),1)</f>
        <v>0</v>
      </c>
      <c r="H887" s="9">
        <f t="shared" si="23"/>
        <v>6</v>
      </c>
    </row>
    <row r="888" spans="1:8" x14ac:dyDescent="0.25">
      <c r="A888" s="9">
        <v>2018</v>
      </c>
      <c r="B888" t="s">
        <v>19</v>
      </c>
      <c r="C888" t="s">
        <v>34</v>
      </c>
      <c r="D888" s="9">
        <v>19</v>
      </c>
      <c r="E888" s="9">
        <v>25</v>
      </c>
      <c r="F888" s="9">
        <f>VLOOKUP(D888,'Tablas auxiliares'!$H$1:$Q$28,Calculadora!$J$2+1,FALSE)*IF(VLOOKUP($A888,'Tablas auxiliares'!$B$2:$C$6,2,FALSE)-Calculadora!$K$2=0,1,0)*IF($L$2=2,IFERROR(VLOOKUP(B888,'Tablas auxiliares'!$AB$2:$AH$27,7,FALSE),0),1)</f>
        <v>0</v>
      </c>
      <c r="G888" s="9">
        <f>VLOOKUP(E888,'Tablas auxiliares'!$H$1:$Q$28,Calculadora!$J$2+1,FALSE)*IF(VLOOKUP($A888,'Tablas auxiliares'!$B$2:$C$6,2,FALSE)-Calculadora!$K$2=0,1,0)*IF($L$2=2,IFERROR(VLOOKUP(B888,'Tablas auxiliares'!$AB$2:$AH$27,7,FALSE),0),1)</f>
        <v>0</v>
      </c>
      <c r="H888" s="9">
        <f t="shared" si="23"/>
        <v>0</v>
      </c>
    </row>
    <row r="889" spans="1:8" x14ac:dyDescent="0.25">
      <c r="A889" s="9">
        <v>2018</v>
      </c>
      <c r="B889" t="s">
        <v>19</v>
      </c>
      <c r="C889" t="s">
        <v>26</v>
      </c>
      <c r="D889" s="9">
        <v>3</v>
      </c>
      <c r="E889" s="9">
        <v>21</v>
      </c>
      <c r="F889" s="9">
        <f>VLOOKUP(D889,'Tablas auxiliares'!$H$1:$Q$28,Calculadora!$J$2+1,FALSE)*IF(VLOOKUP($A889,'Tablas auxiliares'!$B$2:$C$6,2,FALSE)-Calculadora!$K$2=0,1,0)*IF($L$2=2,IFERROR(VLOOKUP(B889,'Tablas auxiliares'!$AB$2:$AH$27,7,FALSE),0),1)</f>
        <v>8</v>
      </c>
      <c r="G889" s="9">
        <f>VLOOKUP(E889,'Tablas auxiliares'!$H$1:$Q$28,Calculadora!$J$2+1,FALSE)*IF(VLOOKUP($A889,'Tablas auxiliares'!$B$2:$C$6,2,FALSE)-Calculadora!$K$2=0,1,0)*IF($L$2=2,IFERROR(VLOOKUP(B889,'Tablas auxiliares'!$AB$2:$AH$27,7,FALSE),0),1)</f>
        <v>0</v>
      </c>
      <c r="H889" s="9">
        <f t="shared" si="23"/>
        <v>8</v>
      </c>
    </row>
    <row r="890" spans="1:8" x14ac:dyDescent="0.25">
      <c r="A890" s="9">
        <v>2018</v>
      </c>
      <c r="B890" t="s">
        <v>19</v>
      </c>
      <c r="C890" t="s">
        <v>22</v>
      </c>
      <c r="D890" s="9">
        <v>17</v>
      </c>
      <c r="E890" s="9">
        <v>23</v>
      </c>
      <c r="F890" s="9">
        <f>VLOOKUP(D890,'Tablas auxiliares'!$H$1:$Q$28,Calculadora!$J$2+1,FALSE)*IF(VLOOKUP($A890,'Tablas auxiliares'!$B$2:$C$6,2,FALSE)-Calculadora!$K$2=0,1,0)*IF($L$2=2,IFERROR(VLOOKUP(B890,'Tablas auxiliares'!$AB$2:$AH$27,7,FALSE),0),1)</f>
        <v>0</v>
      </c>
      <c r="G890" s="9">
        <f>VLOOKUP(E890,'Tablas auxiliares'!$H$1:$Q$28,Calculadora!$J$2+1,FALSE)*IF(VLOOKUP($A890,'Tablas auxiliares'!$B$2:$C$6,2,FALSE)-Calculadora!$K$2=0,1,0)*IF($L$2=2,IFERROR(VLOOKUP(B890,'Tablas auxiliares'!$AB$2:$AH$27,7,FALSE),0),1)</f>
        <v>0</v>
      </c>
      <c r="H890" s="9">
        <f t="shared" si="23"/>
        <v>0</v>
      </c>
    </row>
    <row r="891" spans="1:8" x14ac:dyDescent="0.25">
      <c r="A891" s="9">
        <v>2018</v>
      </c>
      <c r="B891" t="s">
        <v>19</v>
      </c>
      <c r="C891" t="s">
        <v>36</v>
      </c>
      <c r="D891" s="9">
        <v>25</v>
      </c>
      <c r="E891" s="9">
        <v>6</v>
      </c>
      <c r="F891" s="9">
        <f>VLOOKUP(D891,'Tablas auxiliares'!$H$1:$Q$28,Calculadora!$J$2+1,FALSE)*IF(VLOOKUP($A891,'Tablas auxiliares'!$B$2:$C$6,2,FALSE)-Calculadora!$K$2=0,1,0)*IF($L$2=2,IFERROR(VLOOKUP(B891,'Tablas auxiliares'!$AB$2:$AH$27,7,FALSE),0),1)</f>
        <v>0</v>
      </c>
      <c r="G891" s="9">
        <f>VLOOKUP(E891,'Tablas auxiliares'!$H$1:$Q$28,Calculadora!$J$2+1,FALSE)*IF(VLOOKUP($A891,'Tablas auxiliares'!$B$2:$C$6,2,FALSE)-Calculadora!$K$2=0,1,0)*IF($L$2=2,IFERROR(VLOOKUP(B891,'Tablas auxiliares'!$AB$2:$AH$27,7,FALSE),0),1)</f>
        <v>5</v>
      </c>
      <c r="H891" s="9">
        <f t="shared" si="23"/>
        <v>5</v>
      </c>
    </row>
    <row r="892" spans="1:8" x14ac:dyDescent="0.25">
      <c r="A892" s="9">
        <v>2018</v>
      </c>
      <c r="B892" t="s">
        <v>19</v>
      </c>
      <c r="C892" t="s">
        <v>37</v>
      </c>
      <c r="D892" s="9">
        <v>13</v>
      </c>
      <c r="E892" s="9">
        <v>10</v>
      </c>
      <c r="F892" s="9">
        <f>VLOOKUP(D892,'Tablas auxiliares'!$H$1:$Q$28,Calculadora!$J$2+1,FALSE)*IF(VLOOKUP($A892,'Tablas auxiliares'!$B$2:$C$6,2,FALSE)-Calculadora!$K$2=0,1,0)*IF($L$2=2,IFERROR(VLOOKUP(B892,'Tablas auxiliares'!$AB$2:$AH$27,7,FALSE),0),1)</f>
        <v>0</v>
      </c>
      <c r="G892" s="9">
        <f>VLOOKUP(E892,'Tablas auxiliares'!$H$1:$Q$28,Calculadora!$J$2+1,FALSE)*IF(VLOOKUP($A892,'Tablas auxiliares'!$B$2:$C$6,2,FALSE)-Calculadora!$K$2=0,1,0)*IF($L$2=2,IFERROR(VLOOKUP(B892,'Tablas auxiliares'!$AB$2:$AH$27,7,FALSE),0),1)</f>
        <v>1</v>
      </c>
      <c r="H892" s="9">
        <f t="shared" si="23"/>
        <v>1</v>
      </c>
    </row>
    <row r="893" spans="1:8" x14ac:dyDescent="0.25">
      <c r="A893" s="9">
        <v>2018</v>
      </c>
      <c r="B893" t="s">
        <v>10</v>
      </c>
      <c r="C893" t="s">
        <v>6</v>
      </c>
      <c r="D893" s="9">
        <v>10</v>
      </c>
      <c r="E893" s="9">
        <v>13</v>
      </c>
      <c r="F893" s="9">
        <f>VLOOKUP(D893,'Tablas auxiliares'!$H$1:$Q$28,Calculadora!$J$2+1,FALSE)*IF(VLOOKUP($A893,'Tablas auxiliares'!$B$2:$C$6,2,FALSE)-Calculadora!$K$2=0,1,0)*IF($L$2=2,IFERROR(VLOOKUP(B893,'Tablas auxiliares'!$AB$2:$AH$27,7,FALSE),0),1)</f>
        <v>1</v>
      </c>
      <c r="G893" s="9">
        <f>VLOOKUP(E893,'Tablas auxiliares'!$H$1:$Q$28,Calculadora!$J$2+1,FALSE)*IF(VLOOKUP($A893,'Tablas auxiliares'!$B$2:$C$6,2,FALSE)-Calculadora!$K$2=0,1,0)*IF($L$2=2,IFERROR(VLOOKUP(B893,'Tablas auxiliares'!$AB$2:$AH$27,7,FALSE),0),1)</f>
        <v>0</v>
      </c>
      <c r="H893" s="9">
        <f t="shared" si="23"/>
        <v>1</v>
      </c>
    </row>
    <row r="894" spans="1:8" x14ac:dyDescent="0.25">
      <c r="A894" s="9">
        <v>2018</v>
      </c>
      <c r="B894" t="s">
        <v>10</v>
      </c>
      <c r="C894" t="s">
        <v>9</v>
      </c>
      <c r="D894" s="9">
        <v>12</v>
      </c>
      <c r="E894" s="9">
        <v>16</v>
      </c>
      <c r="F894" s="9">
        <f>VLOOKUP(D894,'Tablas auxiliares'!$H$1:$Q$28,Calculadora!$J$2+1,FALSE)*IF(VLOOKUP($A894,'Tablas auxiliares'!$B$2:$C$6,2,FALSE)-Calculadora!$K$2=0,1,0)*IF($L$2=2,IFERROR(VLOOKUP(B894,'Tablas auxiliares'!$AB$2:$AH$27,7,FALSE),0),1)</f>
        <v>0</v>
      </c>
      <c r="G894" s="9">
        <f>VLOOKUP(E894,'Tablas auxiliares'!$H$1:$Q$28,Calculadora!$J$2+1,FALSE)*IF(VLOOKUP($A894,'Tablas auxiliares'!$B$2:$C$6,2,FALSE)-Calculadora!$K$2=0,1,0)*IF($L$2=2,IFERROR(VLOOKUP(B894,'Tablas auxiliares'!$AB$2:$AH$27,7,FALSE),0),1)</f>
        <v>0</v>
      </c>
      <c r="H894" s="9">
        <f t="shared" si="23"/>
        <v>0</v>
      </c>
    </row>
    <row r="895" spans="1:8" x14ac:dyDescent="0.25">
      <c r="A895" s="9">
        <v>2018</v>
      </c>
      <c r="B895" t="s">
        <v>10</v>
      </c>
      <c r="C895" t="s">
        <v>13</v>
      </c>
      <c r="D895" s="9">
        <v>7</v>
      </c>
      <c r="E895" s="9">
        <v>14</v>
      </c>
      <c r="F895" s="9">
        <f>VLOOKUP(D895,'Tablas auxiliares'!$H$1:$Q$28,Calculadora!$J$2+1,FALSE)*IF(VLOOKUP($A895,'Tablas auxiliares'!$B$2:$C$6,2,FALSE)-Calculadora!$K$2=0,1,0)*IF($L$2=2,IFERROR(VLOOKUP(B895,'Tablas auxiliares'!$AB$2:$AH$27,7,FALSE),0),1)</f>
        <v>4</v>
      </c>
      <c r="G895" s="9">
        <f>VLOOKUP(E895,'Tablas auxiliares'!$H$1:$Q$28,Calculadora!$J$2+1,FALSE)*IF(VLOOKUP($A895,'Tablas auxiliares'!$B$2:$C$6,2,FALSE)-Calculadora!$K$2=0,1,0)*IF($L$2=2,IFERROR(VLOOKUP(B895,'Tablas auxiliares'!$AB$2:$AH$27,7,FALSE),0),1)</f>
        <v>0</v>
      </c>
      <c r="H895" s="9">
        <f t="shared" si="23"/>
        <v>4</v>
      </c>
    </row>
    <row r="896" spans="1:8" x14ac:dyDescent="0.25">
      <c r="A896" s="9">
        <v>2018</v>
      </c>
      <c r="B896" t="s">
        <v>10</v>
      </c>
      <c r="C896" t="s">
        <v>8</v>
      </c>
      <c r="D896" s="9">
        <v>16</v>
      </c>
      <c r="E896" s="9">
        <v>9</v>
      </c>
      <c r="F896" s="9">
        <f>VLOOKUP(D896,'Tablas auxiliares'!$H$1:$Q$28,Calculadora!$J$2+1,FALSE)*IF(VLOOKUP($A896,'Tablas auxiliares'!$B$2:$C$6,2,FALSE)-Calculadora!$K$2=0,1,0)*IF($L$2=2,IFERROR(VLOOKUP(B896,'Tablas auxiliares'!$AB$2:$AH$27,7,FALSE),0),1)</f>
        <v>0</v>
      </c>
      <c r="G896" s="9">
        <f>VLOOKUP(E896,'Tablas auxiliares'!$H$1:$Q$28,Calculadora!$J$2+1,FALSE)*IF(VLOOKUP($A896,'Tablas auxiliares'!$B$2:$C$6,2,FALSE)-Calculadora!$K$2=0,1,0)*IF($L$2=2,IFERROR(VLOOKUP(B896,'Tablas auxiliares'!$AB$2:$AH$27,7,FALSE),0),1)</f>
        <v>2</v>
      </c>
      <c r="H896" s="9">
        <f t="shared" si="23"/>
        <v>2</v>
      </c>
    </row>
    <row r="897" spans="1:8" x14ac:dyDescent="0.25">
      <c r="A897" s="9">
        <v>2018</v>
      </c>
      <c r="B897" t="s">
        <v>10</v>
      </c>
      <c r="C897" t="s">
        <v>30</v>
      </c>
      <c r="D897" s="9">
        <v>19</v>
      </c>
      <c r="E897" s="9">
        <v>2</v>
      </c>
      <c r="F897" s="9">
        <f>VLOOKUP(D897,'Tablas auxiliares'!$H$1:$Q$28,Calculadora!$J$2+1,FALSE)*IF(VLOOKUP($A897,'Tablas auxiliares'!$B$2:$C$6,2,FALSE)-Calculadora!$K$2=0,1,0)*IF($L$2=2,IFERROR(VLOOKUP(B897,'Tablas auxiliares'!$AB$2:$AH$27,7,FALSE),0),1)</f>
        <v>0</v>
      </c>
      <c r="G897" s="9">
        <f>VLOOKUP(E897,'Tablas auxiliares'!$H$1:$Q$28,Calculadora!$J$2+1,FALSE)*IF(VLOOKUP($A897,'Tablas auxiliares'!$B$2:$C$6,2,FALSE)-Calculadora!$K$2=0,1,0)*IF($L$2=2,IFERROR(VLOOKUP(B897,'Tablas auxiliares'!$AB$2:$AH$27,7,FALSE),0),1)</f>
        <v>10</v>
      </c>
      <c r="H897" s="9">
        <f t="shared" si="23"/>
        <v>10</v>
      </c>
    </row>
    <row r="898" spans="1:8" x14ac:dyDescent="0.25">
      <c r="A898" s="9">
        <v>2018</v>
      </c>
      <c r="B898" t="s">
        <v>10</v>
      </c>
      <c r="C898" t="s">
        <v>21</v>
      </c>
      <c r="D898" s="9">
        <v>21</v>
      </c>
      <c r="E898" s="9">
        <v>6</v>
      </c>
      <c r="F898" s="9">
        <f>VLOOKUP(D898,'Tablas auxiliares'!$H$1:$Q$28,Calculadora!$J$2+1,FALSE)*IF(VLOOKUP($A898,'Tablas auxiliares'!$B$2:$C$6,2,FALSE)-Calculadora!$K$2=0,1,0)*IF($L$2=2,IFERROR(VLOOKUP(B898,'Tablas auxiliares'!$AB$2:$AH$27,7,FALSE),0),1)</f>
        <v>0</v>
      </c>
      <c r="G898" s="9">
        <f>VLOOKUP(E898,'Tablas auxiliares'!$H$1:$Q$28,Calculadora!$J$2+1,FALSE)*IF(VLOOKUP($A898,'Tablas auxiliares'!$B$2:$C$6,2,FALSE)-Calculadora!$K$2=0,1,0)*IF($L$2=2,IFERROR(VLOOKUP(B898,'Tablas auxiliares'!$AB$2:$AH$27,7,FALSE),0),1)</f>
        <v>5</v>
      </c>
      <c r="H898" s="9">
        <f t="shared" si="23"/>
        <v>5</v>
      </c>
    </row>
    <row r="899" spans="1:8" x14ac:dyDescent="0.25">
      <c r="A899" s="9">
        <v>2018</v>
      </c>
      <c r="B899" t="s">
        <v>10</v>
      </c>
      <c r="C899" t="s">
        <v>67</v>
      </c>
      <c r="D899" s="9">
        <v>15</v>
      </c>
      <c r="E899" s="9">
        <v>7</v>
      </c>
      <c r="F899" s="9">
        <f>VLOOKUP(D899,'Tablas auxiliares'!$H$1:$Q$28,Calculadora!$J$2+1,FALSE)*IF(VLOOKUP($A899,'Tablas auxiliares'!$B$2:$C$6,2,FALSE)-Calculadora!$K$2=0,1,0)*IF($L$2=2,IFERROR(VLOOKUP(B899,'Tablas auxiliares'!$AB$2:$AH$27,7,FALSE),0),1)</f>
        <v>0</v>
      </c>
      <c r="G899" s="9">
        <f>VLOOKUP(E899,'Tablas auxiliares'!$H$1:$Q$28,Calculadora!$J$2+1,FALSE)*IF(VLOOKUP($A899,'Tablas auxiliares'!$B$2:$C$6,2,FALSE)-Calculadora!$K$2=0,1,0)*IF($L$2=2,IFERROR(VLOOKUP(B899,'Tablas auxiliares'!$AB$2:$AH$27,7,FALSE),0),1)</f>
        <v>4</v>
      </c>
      <c r="H899" s="9">
        <f t="shared" ref="H899:H962" si="24">IF($M$2=2,0,F899)+IF($M$2=3,0,G899)</f>
        <v>4</v>
      </c>
    </row>
    <row r="900" spans="1:8" x14ac:dyDescent="0.25">
      <c r="A900" s="9">
        <v>2018</v>
      </c>
      <c r="B900" t="s">
        <v>10</v>
      </c>
      <c r="C900" t="s">
        <v>16</v>
      </c>
      <c r="D900" s="9">
        <v>8</v>
      </c>
      <c r="E900" s="9">
        <v>11</v>
      </c>
      <c r="F900" s="9">
        <f>VLOOKUP(D900,'Tablas auxiliares'!$H$1:$Q$28,Calculadora!$J$2+1,FALSE)*IF(VLOOKUP($A900,'Tablas auxiliares'!$B$2:$C$6,2,FALSE)-Calculadora!$K$2=0,1,0)*IF($L$2=2,IFERROR(VLOOKUP(B900,'Tablas auxiliares'!$AB$2:$AH$27,7,FALSE),0),1)</f>
        <v>3</v>
      </c>
      <c r="G900" s="9">
        <f>VLOOKUP(E900,'Tablas auxiliares'!$H$1:$Q$28,Calculadora!$J$2+1,FALSE)*IF(VLOOKUP($A900,'Tablas auxiliares'!$B$2:$C$6,2,FALSE)-Calculadora!$K$2=0,1,0)*IF($L$2=2,IFERROR(VLOOKUP(B900,'Tablas auxiliares'!$AB$2:$AH$27,7,FALSE),0),1)</f>
        <v>0</v>
      </c>
      <c r="H900" s="9">
        <f t="shared" si="24"/>
        <v>3</v>
      </c>
    </row>
    <row r="901" spans="1:8" x14ac:dyDescent="0.25">
      <c r="A901" s="9">
        <v>2018</v>
      </c>
      <c r="B901" t="s">
        <v>10</v>
      </c>
      <c r="C901" t="s">
        <v>87</v>
      </c>
      <c r="D901" s="9">
        <v>14</v>
      </c>
      <c r="E901" s="9">
        <v>23</v>
      </c>
      <c r="F901" s="9">
        <f>VLOOKUP(D901,'Tablas auxiliares'!$H$1:$Q$28,Calculadora!$J$2+1,FALSE)*IF(VLOOKUP($A901,'Tablas auxiliares'!$B$2:$C$6,2,FALSE)-Calculadora!$K$2=0,1,0)*IF($L$2=2,IFERROR(VLOOKUP(B901,'Tablas auxiliares'!$AB$2:$AH$27,7,FALSE),0),1)</f>
        <v>0</v>
      </c>
      <c r="G901" s="9">
        <f>VLOOKUP(E901,'Tablas auxiliares'!$H$1:$Q$28,Calculadora!$J$2+1,FALSE)*IF(VLOOKUP($A901,'Tablas auxiliares'!$B$2:$C$6,2,FALSE)-Calculadora!$K$2=0,1,0)*IF($L$2=2,IFERROR(VLOOKUP(B901,'Tablas auxiliares'!$AB$2:$AH$27,7,FALSE),0),1)</f>
        <v>0</v>
      </c>
      <c r="H901" s="9">
        <f t="shared" si="24"/>
        <v>0</v>
      </c>
    </row>
    <row r="902" spans="1:8" x14ac:dyDescent="0.25">
      <c r="A902" s="9">
        <v>2018</v>
      </c>
      <c r="B902" t="s">
        <v>10</v>
      </c>
      <c r="C902" t="s">
        <v>28</v>
      </c>
      <c r="D902" s="9">
        <v>25</v>
      </c>
      <c r="E902" s="9">
        <v>17</v>
      </c>
      <c r="F902" s="9">
        <f>VLOOKUP(D902,'Tablas auxiliares'!$H$1:$Q$28,Calculadora!$J$2+1,FALSE)*IF(VLOOKUP($A902,'Tablas auxiliares'!$B$2:$C$6,2,FALSE)-Calculadora!$K$2=0,1,0)*IF($L$2=2,IFERROR(VLOOKUP(B902,'Tablas auxiliares'!$AB$2:$AH$27,7,FALSE),0),1)</f>
        <v>0</v>
      </c>
      <c r="G902" s="9">
        <f>VLOOKUP(E902,'Tablas auxiliares'!$H$1:$Q$28,Calculadora!$J$2+1,FALSE)*IF(VLOOKUP($A902,'Tablas auxiliares'!$B$2:$C$6,2,FALSE)-Calculadora!$K$2=0,1,0)*IF($L$2=2,IFERROR(VLOOKUP(B902,'Tablas auxiliares'!$AB$2:$AH$27,7,FALSE),0),1)</f>
        <v>0</v>
      </c>
      <c r="H902" s="9">
        <f t="shared" si="24"/>
        <v>0</v>
      </c>
    </row>
    <row r="903" spans="1:8" x14ac:dyDescent="0.25">
      <c r="A903" s="9">
        <v>2018</v>
      </c>
      <c r="B903" t="s">
        <v>10</v>
      </c>
      <c r="C903" t="s">
        <v>27</v>
      </c>
      <c r="D903" s="9">
        <v>2</v>
      </c>
      <c r="E903" s="9">
        <v>12</v>
      </c>
      <c r="F903" s="9">
        <f>VLOOKUP(D903,'Tablas auxiliares'!$H$1:$Q$28,Calculadora!$J$2+1,FALSE)*IF(VLOOKUP($A903,'Tablas auxiliares'!$B$2:$C$6,2,FALSE)-Calculadora!$K$2=0,1,0)*IF($L$2=2,IFERROR(VLOOKUP(B903,'Tablas auxiliares'!$AB$2:$AH$27,7,FALSE),0),1)</f>
        <v>10</v>
      </c>
      <c r="G903" s="9">
        <f>VLOOKUP(E903,'Tablas auxiliares'!$H$1:$Q$28,Calculadora!$J$2+1,FALSE)*IF(VLOOKUP($A903,'Tablas auxiliares'!$B$2:$C$6,2,FALSE)-Calculadora!$K$2=0,1,0)*IF($L$2=2,IFERROR(VLOOKUP(B903,'Tablas auxiliares'!$AB$2:$AH$27,7,FALSE),0),1)</f>
        <v>0</v>
      </c>
      <c r="H903" s="9">
        <f t="shared" si="24"/>
        <v>10</v>
      </c>
    </row>
    <row r="904" spans="1:8" x14ac:dyDescent="0.25">
      <c r="A904" s="9">
        <v>2018</v>
      </c>
      <c r="B904" t="s">
        <v>10</v>
      </c>
      <c r="C904" t="s">
        <v>24</v>
      </c>
      <c r="D904" s="9">
        <v>18</v>
      </c>
      <c r="E904" s="9">
        <v>1</v>
      </c>
      <c r="F904" s="9">
        <f>VLOOKUP(D904,'Tablas auxiliares'!$H$1:$Q$28,Calculadora!$J$2+1,FALSE)*IF(VLOOKUP($A904,'Tablas auxiliares'!$B$2:$C$6,2,FALSE)-Calculadora!$K$2=0,1,0)*IF($L$2=2,IFERROR(VLOOKUP(B904,'Tablas auxiliares'!$AB$2:$AH$27,7,FALSE),0),1)</f>
        <v>0</v>
      </c>
      <c r="G904" s="9">
        <f>VLOOKUP(E904,'Tablas auxiliares'!$H$1:$Q$28,Calculadora!$J$2+1,FALSE)*IF(VLOOKUP($A904,'Tablas auxiliares'!$B$2:$C$6,2,FALSE)-Calculadora!$K$2=0,1,0)*IF($L$2=2,IFERROR(VLOOKUP(B904,'Tablas auxiliares'!$AB$2:$AH$27,7,FALSE),0),1)</f>
        <v>12</v>
      </c>
      <c r="H904" s="9">
        <f t="shared" si="24"/>
        <v>12</v>
      </c>
    </row>
    <row r="905" spans="1:8" x14ac:dyDescent="0.25">
      <c r="A905" s="9">
        <v>2018</v>
      </c>
      <c r="B905" t="s">
        <v>10</v>
      </c>
      <c r="C905" t="s">
        <v>88</v>
      </c>
      <c r="D905" s="9">
        <v>11</v>
      </c>
      <c r="E905" s="9">
        <v>21</v>
      </c>
      <c r="F905" s="9">
        <f>VLOOKUP(D905,'Tablas auxiliares'!$H$1:$Q$28,Calculadora!$J$2+1,FALSE)*IF(VLOOKUP($A905,'Tablas auxiliares'!$B$2:$C$6,2,FALSE)-Calculadora!$K$2=0,1,0)*IF($L$2=2,IFERROR(VLOOKUP(B905,'Tablas auxiliares'!$AB$2:$AH$27,7,FALSE),0),1)</f>
        <v>0</v>
      </c>
      <c r="G905" s="9">
        <f>VLOOKUP(E905,'Tablas auxiliares'!$H$1:$Q$28,Calculadora!$J$2+1,FALSE)*IF(VLOOKUP($A905,'Tablas auxiliares'!$B$2:$C$6,2,FALSE)-Calculadora!$K$2=0,1,0)*IF($L$2=2,IFERROR(VLOOKUP(B905,'Tablas auxiliares'!$AB$2:$AH$27,7,FALSE),0),1)</f>
        <v>0</v>
      </c>
      <c r="H905" s="9">
        <f t="shared" si="24"/>
        <v>0</v>
      </c>
    </row>
    <row r="906" spans="1:8" x14ac:dyDescent="0.25">
      <c r="A906" s="9">
        <v>2018</v>
      </c>
      <c r="B906" t="s">
        <v>10</v>
      </c>
      <c r="C906" t="s">
        <v>7</v>
      </c>
      <c r="D906" s="9">
        <v>9</v>
      </c>
      <c r="E906" s="9">
        <v>4</v>
      </c>
      <c r="F906" s="9">
        <f>VLOOKUP(D906,'Tablas auxiliares'!$H$1:$Q$28,Calculadora!$J$2+1,FALSE)*IF(VLOOKUP($A906,'Tablas auxiliares'!$B$2:$C$6,2,FALSE)-Calculadora!$K$2=0,1,0)*IF($L$2=2,IFERROR(VLOOKUP(B906,'Tablas auxiliares'!$AB$2:$AH$27,7,FALSE),0),1)</f>
        <v>2</v>
      </c>
      <c r="G906" s="9">
        <f>VLOOKUP(E906,'Tablas auxiliares'!$H$1:$Q$28,Calculadora!$J$2+1,FALSE)*IF(VLOOKUP($A906,'Tablas auxiliares'!$B$2:$C$6,2,FALSE)-Calculadora!$K$2=0,1,0)*IF($L$2=2,IFERROR(VLOOKUP(B906,'Tablas auxiliares'!$AB$2:$AH$27,7,FALSE),0),1)</f>
        <v>7</v>
      </c>
      <c r="H906" s="9">
        <f t="shared" si="24"/>
        <v>9</v>
      </c>
    </row>
    <row r="907" spans="1:8" x14ac:dyDescent="0.25">
      <c r="A907" s="9">
        <v>2018</v>
      </c>
      <c r="B907" t="s">
        <v>10</v>
      </c>
      <c r="C907" t="s">
        <v>25</v>
      </c>
      <c r="D907" s="9">
        <v>3</v>
      </c>
      <c r="E907" s="9">
        <v>5</v>
      </c>
      <c r="F907" s="9">
        <f>VLOOKUP(D907,'Tablas auxiliares'!$H$1:$Q$28,Calculadora!$J$2+1,FALSE)*IF(VLOOKUP($A907,'Tablas auxiliares'!$B$2:$C$6,2,FALSE)-Calculadora!$K$2=0,1,0)*IF($L$2=2,IFERROR(VLOOKUP(B907,'Tablas auxiliares'!$AB$2:$AH$27,7,FALSE),0),1)</f>
        <v>8</v>
      </c>
      <c r="G907" s="9">
        <f>VLOOKUP(E907,'Tablas auxiliares'!$H$1:$Q$28,Calculadora!$J$2+1,FALSE)*IF(VLOOKUP($A907,'Tablas auxiliares'!$B$2:$C$6,2,FALSE)-Calculadora!$K$2=0,1,0)*IF($L$2=2,IFERROR(VLOOKUP(B907,'Tablas auxiliares'!$AB$2:$AH$27,7,FALSE),0),1)</f>
        <v>6</v>
      </c>
      <c r="H907" s="9">
        <f t="shared" si="24"/>
        <v>14</v>
      </c>
    </row>
    <row r="908" spans="1:8" x14ac:dyDescent="0.25">
      <c r="A908" s="9">
        <v>2018</v>
      </c>
      <c r="B908" t="s">
        <v>10</v>
      </c>
      <c r="C908" t="s">
        <v>31</v>
      </c>
      <c r="D908" s="9">
        <v>23</v>
      </c>
      <c r="E908" s="9">
        <v>24</v>
      </c>
      <c r="F908" s="9">
        <f>VLOOKUP(D908,'Tablas auxiliares'!$H$1:$Q$28,Calculadora!$J$2+1,FALSE)*IF(VLOOKUP($A908,'Tablas auxiliares'!$B$2:$C$6,2,FALSE)-Calculadora!$K$2=0,1,0)*IF($L$2=2,IFERROR(VLOOKUP(B908,'Tablas auxiliares'!$AB$2:$AH$27,7,FALSE),0),1)</f>
        <v>0</v>
      </c>
      <c r="G908" s="9">
        <f>VLOOKUP(E908,'Tablas auxiliares'!$H$1:$Q$28,Calculadora!$J$2+1,FALSE)*IF(VLOOKUP($A908,'Tablas auxiliares'!$B$2:$C$6,2,FALSE)-Calculadora!$K$2=0,1,0)*IF($L$2=2,IFERROR(VLOOKUP(B908,'Tablas auxiliares'!$AB$2:$AH$27,7,FALSE),0),1)</f>
        <v>0</v>
      </c>
      <c r="H908" s="9">
        <f t="shared" si="24"/>
        <v>0</v>
      </c>
    </row>
    <row r="909" spans="1:8" x14ac:dyDescent="0.25">
      <c r="A909" s="9">
        <v>2018</v>
      </c>
      <c r="B909" t="s">
        <v>10</v>
      </c>
      <c r="C909" t="s">
        <v>66</v>
      </c>
      <c r="D909" s="9">
        <v>6</v>
      </c>
      <c r="E909" s="9">
        <v>10</v>
      </c>
      <c r="F909" s="9">
        <f>VLOOKUP(D909,'Tablas auxiliares'!$H$1:$Q$28,Calculadora!$J$2+1,FALSE)*IF(VLOOKUP($A909,'Tablas auxiliares'!$B$2:$C$6,2,FALSE)-Calculadora!$K$2=0,1,0)*IF($L$2=2,IFERROR(VLOOKUP(B909,'Tablas auxiliares'!$AB$2:$AH$27,7,FALSE),0),1)</f>
        <v>5</v>
      </c>
      <c r="G909" s="9">
        <f>VLOOKUP(E909,'Tablas auxiliares'!$H$1:$Q$28,Calculadora!$J$2+1,FALSE)*IF(VLOOKUP($A909,'Tablas auxiliares'!$B$2:$C$6,2,FALSE)-Calculadora!$K$2=0,1,0)*IF($L$2=2,IFERROR(VLOOKUP(B909,'Tablas auxiliares'!$AB$2:$AH$27,7,FALSE),0),1)</f>
        <v>1</v>
      </c>
      <c r="H909" s="9">
        <f t="shared" si="24"/>
        <v>6</v>
      </c>
    </row>
    <row r="910" spans="1:8" x14ac:dyDescent="0.25">
      <c r="A910" s="9">
        <v>2018</v>
      </c>
      <c r="B910" t="s">
        <v>10</v>
      </c>
      <c r="C910" t="s">
        <v>69</v>
      </c>
      <c r="D910" s="9">
        <v>5</v>
      </c>
      <c r="E910" s="9">
        <v>8</v>
      </c>
      <c r="F910" s="9">
        <f>VLOOKUP(D910,'Tablas auxiliares'!$H$1:$Q$28,Calculadora!$J$2+1,FALSE)*IF(VLOOKUP($A910,'Tablas auxiliares'!$B$2:$C$6,2,FALSE)-Calculadora!$K$2=0,1,0)*IF($L$2=2,IFERROR(VLOOKUP(B910,'Tablas auxiliares'!$AB$2:$AH$27,7,FALSE),0),1)</f>
        <v>6</v>
      </c>
      <c r="G910" s="9">
        <f>VLOOKUP(E910,'Tablas auxiliares'!$H$1:$Q$28,Calculadora!$J$2+1,FALSE)*IF(VLOOKUP($A910,'Tablas auxiliares'!$B$2:$C$6,2,FALSE)-Calculadora!$K$2=0,1,0)*IF($L$2=2,IFERROR(VLOOKUP(B910,'Tablas auxiliares'!$AB$2:$AH$27,7,FALSE),0),1)</f>
        <v>3</v>
      </c>
      <c r="H910" s="9">
        <f t="shared" si="24"/>
        <v>9</v>
      </c>
    </row>
    <row r="911" spans="1:8" x14ac:dyDescent="0.25">
      <c r="A911" s="9">
        <v>2018</v>
      </c>
      <c r="B911" t="s">
        <v>10</v>
      </c>
      <c r="C911" t="s">
        <v>61</v>
      </c>
      <c r="D911" s="9">
        <v>24</v>
      </c>
      <c r="E911" s="9">
        <v>25</v>
      </c>
      <c r="F911" s="9">
        <f>VLOOKUP(D911,'Tablas auxiliares'!$H$1:$Q$28,Calculadora!$J$2+1,FALSE)*IF(VLOOKUP($A911,'Tablas auxiliares'!$B$2:$C$6,2,FALSE)-Calculadora!$K$2=0,1,0)*IF($L$2=2,IFERROR(VLOOKUP(B911,'Tablas auxiliares'!$AB$2:$AH$27,7,FALSE),0),1)</f>
        <v>0</v>
      </c>
      <c r="G911" s="9">
        <f>VLOOKUP(E911,'Tablas auxiliares'!$H$1:$Q$28,Calculadora!$J$2+1,FALSE)*IF(VLOOKUP($A911,'Tablas auxiliares'!$B$2:$C$6,2,FALSE)-Calculadora!$K$2=0,1,0)*IF($L$2=2,IFERROR(VLOOKUP(B911,'Tablas auxiliares'!$AB$2:$AH$27,7,FALSE),0),1)</f>
        <v>0</v>
      </c>
      <c r="H911" s="9">
        <f t="shared" si="24"/>
        <v>0</v>
      </c>
    </row>
    <row r="912" spans="1:8" x14ac:dyDescent="0.25">
      <c r="A912" s="9">
        <v>2018</v>
      </c>
      <c r="B912" t="s">
        <v>10</v>
      </c>
      <c r="C912" t="s">
        <v>89</v>
      </c>
      <c r="D912" s="9">
        <v>13</v>
      </c>
      <c r="E912" s="9">
        <v>3</v>
      </c>
      <c r="F912" s="9">
        <f>VLOOKUP(D912,'Tablas auxiliares'!$H$1:$Q$28,Calculadora!$J$2+1,FALSE)*IF(VLOOKUP($A912,'Tablas auxiliares'!$B$2:$C$6,2,FALSE)-Calculadora!$K$2=0,1,0)*IF($L$2=2,IFERROR(VLOOKUP(B912,'Tablas auxiliares'!$AB$2:$AH$27,7,FALSE),0),1)</f>
        <v>0</v>
      </c>
      <c r="G912" s="9">
        <f>VLOOKUP(E912,'Tablas auxiliares'!$H$1:$Q$28,Calculadora!$J$2+1,FALSE)*IF(VLOOKUP($A912,'Tablas auxiliares'!$B$2:$C$6,2,FALSE)-Calculadora!$K$2=0,1,0)*IF($L$2=2,IFERROR(VLOOKUP(B912,'Tablas auxiliares'!$AB$2:$AH$27,7,FALSE),0),1)</f>
        <v>8</v>
      </c>
      <c r="H912" s="9">
        <f t="shared" si="24"/>
        <v>8</v>
      </c>
    </row>
    <row r="913" spans="1:8" x14ac:dyDescent="0.25">
      <c r="A913" s="9">
        <v>2018</v>
      </c>
      <c r="B913" t="s">
        <v>10</v>
      </c>
      <c r="C913" t="s">
        <v>34</v>
      </c>
      <c r="D913" s="9">
        <v>20</v>
      </c>
      <c r="E913" s="9">
        <v>20</v>
      </c>
      <c r="F913" s="9">
        <f>VLOOKUP(D913,'Tablas auxiliares'!$H$1:$Q$28,Calculadora!$J$2+1,FALSE)*IF(VLOOKUP($A913,'Tablas auxiliares'!$B$2:$C$6,2,FALSE)-Calculadora!$K$2=0,1,0)*IF($L$2=2,IFERROR(VLOOKUP(B913,'Tablas auxiliares'!$AB$2:$AH$27,7,FALSE),0),1)</f>
        <v>0</v>
      </c>
      <c r="G913" s="9">
        <f>VLOOKUP(E913,'Tablas auxiliares'!$H$1:$Q$28,Calculadora!$J$2+1,FALSE)*IF(VLOOKUP($A913,'Tablas auxiliares'!$B$2:$C$6,2,FALSE)-Calculadora!$K$2=0,1,0)*IF($L$2=2,IFERROR(VLOOKUP(B913,'Tablas auxiliares'!$AB$2:$AH$27,7,FALSE),0),1)</f>
        <v>0</v>
      </c>
      <c r="H913" s="9">
        <f t="shared" si="24"/>
        <v>0</v>
      </c>
    </row>
    <row r="914" spans="1:8" x14ac:dyDescent="0.25">
      <c r="A914" s="9">
        <v>2018</v>
      </c>
      <c r="B914" t="s">
        <v>10</v>
      </c>
      <c r="C914" t="s">
        <v>26</v>
      </c>
      <c r="D914" s="9">
        <v>1</v>
      </c>
      <c r="E914" s="9">
        <v>19</v>
      </c>
      <c r="F914" s="9">
        <f>VLOOKUP(D914,'Tablas auxiliares'!$H$1:$Q$28,Calculadora!$J$2+1,FALSE)*IF(VLOOKUP($A914,'Tablas auxiliares'!$B$2:$C$6,2,FALSE)-Calculadora!$K$2=0,1,0)*IF($L$2=2,IFERROR(VLOOKUP(B914,'Tablas auxiliares'!$AB$2:$AH$27,7,FALSE),0),1)</f>
        <v>12</v>
      </c>
      <c r="G914" s="9">
        <f>VLOOKUP(E914,'Tablas auxiliares'!$H$1:$Q$28,Calculadora!$J$2+1,FALSE)*IF(VLOOKUP($A914,'Tablas auxiliares'!$B$2:$C$6,2,FALSE)-Calculadora!$K$2=0,1,0)*IF($L$2=2,IFERROR(VLOOKUP(B914,'Tablas auxiliares'!$AB$2:$AH$27,7,FALSE),0),1)</f>
        <v>0</v>
      </c>
      <c r="H914" s="9">
        <f t="shared" si="24"/>
        <v>12</v>
      </c>
    </row>
    <row r="915" spans="1:8" x14ac:dyDescent="0.25">
      <c r="A915" s="9">
        <v>2018</v>
      </c>
      <c r="B915" t="s">
        <v>10</v>
      </c>
      <c r="C915" t="s">
        <v>22</v>
      </c>
      <c r="D915" s="9">
        <v>4</v>
      </c>
      <c r="E915" s="9">
        <v>15</v>
      </c>
      <c r="F915" s="9">
        <f>VLOOKUP(D915,'Tablas auxiliares'!$H$1:$Q$28,Calculadora!$J$2+1,FALSE)*IF(VLOOKUP($A915,'Tablas auxiliares'!$B$2:$C$6,2,FALSE)-Calculadora!$K$2=0,1,0)*IF($L$2=2,IFERROR(VLOOKUP(B915,'Tablas auxiliares'!$AB$2:$AH$27,7,FALSE),0),1)</f>
        <v>7</v>
      </c>
      <c r="G915" s="9">
        <f>VLOOKUP(E915,'Tablas auxiliares'!$H$1:$Q$28,Calculadora!$J$2+1,FALSE)*IF(VLOOKUP($A915,'Tablas auxiliares'!$B$2:$C$6,2,FALSE)-Calculadora!$K$2=0,1,0)*IF($L$2=2,IFERROR(VLOOKUP(B915,'Tablas auxiliares'!$AB$2:$AH$27,7,FALSE),0),1)</f>
        <v>0</v>
      </c>
      <c r="H915" s="9">
        <f t="shared" si="24"/>
        <v>7</v>
      </c>
    </row>
    <row r="916" spans="1:8" x14ac:dyDescent="0.25">
      <c r="A916" s="9">
        <v>2018</v>
      </c>
      <c r="B916" t="s">
        <v>10</v>
      </c>
      <c r="C916" t="s">
        <v>36</v>
      </c>
      <c r="D916" s="9">
        <v>22</v>
      </c>
      <c r="E916" s="9">
        <v>18</v>
      </c>
      <c r="F916" s="9">
        <f>VLOOKUP(D916,'Tablas auxiliares'!$H$1:$Q$28,Calculadora!$J$2+1,FALSE)*IF(VLOOKUP($A916,'Tablas auxiliares'!$B$2:$C$6,2,FALSE)-Calculadora!$K$2=0,1,0)*IF($L$2=2,IFERROR(VLOOKUP(B916,'Tablas auxiliares'!$AB$2:$AH$27,7,FALSE),0),1)</f>
        <v>0</v>
      </c>
      <c r="G916" s="9">
        <f>VLOOKUP(E916,'Tablas auxiliares'!$H$1:$Q$28,Calculadora!$J$2+1,FALSE)*IF(VLOOKUP($A916,'Tablas auxiliares'!$B$2:$C$6,2,FALSE)-Calculadora!$K$2=0,1,0)*IF($L$2=2,IFERROR(VLOOKUP(B916,'Tablas auxiliares'!$AB$2:$AH$27,7,FALSE),0),1)</f>
        <v>0</v>
      </c>
      <c r="H916" s="9">
        <f t="shared" si="24"/>
        <v>0</v>
      </c>
    </row>
    <row r="917" spans="1:8" x14ac:dyDescent="0.25">
      <c r="A917" s="9">
        <v>2018</v>
      </c>
      <c r="B917" t="s">
        <v>10</v>
      </c>
      <c r="C917" t="s">
        <v>37</v>
      </c>
      <c r="D917" s="9">
        <v>17</v>
      </c>
      <c r="E917" s="9">
        <v>22</v>
      </c>
      <c r="F917" s="9">
        <f>VLOOKUP(D917,'Tablas auxiliares'!$H$1:$Q$28,Calculadora!$J$2+1,FALSE)*IF(VLOOKUP($A917,'Tablas auxiliares'!$B$2:$C$6,2,FALSE)-Calculadora!$K$2=0,1,0)*IF($L$2=2,IFERROR(VLOOKUP(B917,'Tablas auxiliares'!$AB$2:$AH$27,7,FALSE),0),1)</f>
        <v>0</v>
      </c>
      <c r="G917" s="9">
        <f>VLOOKUP(E917,'Tablas auxiliares'!$H$1:$Q$28,Calculadora!$J$2+1,FALSE)*IF(VLOOKUP($A917,'Tablas auxiliares'!$B$2:$C$6,2,FALSE)-Calculadora!$K$2=0,1,0)*IF($L$2=2,IFERROR(VLOOKUP(B917,'Tablas auxiliares'!$AB$2:$AH$27,7,FALSE),0),1)</f>
        <v>0</v>
      </c>
      <c r="H917" s="9">
        <f t="shared" si="24"/>
        <v>0</v>
      </c>
    </row>
    <row r="918" spans="1:8" x14ac:dyDescent="0.25">
      <c r="A918" s="9">
        <v>2018</v>
      </c>
      <c r="B918" t="s">
        <v>89</v>
      </c>
      <c r="C918" t="s">
        <v>6</v>
      </c>
      <c r="D918" s="9">
        <v>7</v>
      </c>
      <c r="E918" s="9">
        <v>10</v>
      </c>
      <c r="F918" s="9">
        <f>VLOOKUP(D918,'Tablas auxiliares'!$H$1:$Q$28,Calculadora!$J$2+1,FALSE)*IF(VLOOKUP($A918,'Tablas auxiliares'!$B$2:$C$6,2,FALSE)-Calculadora!$K$2=0,1,0)*IF($L$2=2,IFERROR(VLOOKUP(B918,'Tablas auxiliares'!$AB$2:$AH$27,7,FALSE),0),1)</f>
        <v>4</v>
      </c>
      <c r="G918" s="9">
        <f>VLOOKUP(E918,'Tablas auxiliares'!$H$1:$Q$28,Calculadora!$J$2+1,FALSE)*IF(VLOOKUP($A918,'Tablas auxiliares'!$B$2:$C$6,2,FALSE)-Calculadora!$K$2=0,1,0)*IF($L$2=2,IFERROR(VLOOKUP(B918,'Tablas auxiliares'!$AB$2:$AH$27,7,FALSE),0),1)</f>
        <v>1</v>
      </c>
      <c r="H918" s="9">
        <f t="shared" si="24"/>
        <v>5</v>
      </c>
    </row>
    <row r="919" spans="1:8" x14ac:dyDescent="0.25">
      <c r="A919" s="9">
        <v>2018</v>
      </c>
      <c r="B919" t="s">
        <v>89</v>
      </c>
      <c r="C919" t="s">
        <v>9</v>
      </c>
      <c r="D919" s="9">
        <v>23</v>
      </c>
      <c r="E919" s="9">
        <v>14</v>
      </c>
      <c r="F919" s="9">
        <f>VLOOKUP(D919,'Tablas auxiliares'!$H$1:$Q$28,Calculadora!$J$2+1,FALSE)*IF(VLOOKUP($A919,'Tablas auxiliares'!$B$2:$C$6,2,FALSE)-Calculadora!$K$2=0,1,0)*IF($L$2=2,IFERROR(VLOOKUP(B919,'Tablas auxiliares'!$AB$2:$AH$27,7,FALSE),0),1)</f>
        <v>0</v>
      </c>
      <c r="G919" s="9">
        <f>VLOOKUP(E919,'Tablas auxiliares'!$H$1:$Q$28,Calculadora!$J$2+1,FALSE)*IF(VLOOKUP($A919,'Tablas auxiliares'!$B$2:$C$6,2,FALSE)-Calculadora!$K$2=0,1,0)*IF($L$2=2,IFERROR(VLOOKUP(B919,'Tablas auxiliares'!$AB$2:$AH$27,7,FALSE),0),1)</f>
        <v>0</v>
      </c>
      <c r="H919" s="9">
        <f t="shared" si="24"/>
        <v>0</v>
      </c>
    </row>
    <row r="920" spans="1:8" x14ac:dyDescent="0.25">
      <c r="A920" s="9">
        <v>2018</v>
      </c>
      <c r="B920" t="s">
        <v>89</v>
      </c>
      <c r="C920" t="s">
        <v>13</v>
      </c>
      <c r="D920" s="9">
        <v>2</v>
      </c>
      <c r="E920" s="9">
        <v>9</v>
      </c>
      <c r="F920" s="9">
        <f>VLOOKUP(D920,'Tablas auxiliares'!$H$1:$Q$28,Calculadora!$J$2+1,FALSE)*IF(VLOOKUP($A920,'Tablas auxiliares'!$B$2:$C$6,2,FALSE)-Calculadora!$K$2=0,1,0)*IF($L$2=2,IFERROR(VLOOKUP(B920,'Tablas auxiliares'!$AB$2:$AH$27,7,FALSE),0),1)</f>
        <v>10</v>
      </c>
      <c r="G920" s="9">
        <f>VLOOKUP(E920,'Tablas auxiliares'!$H$1:$Q$28,Calculadora!$J$2+1,FALSE)*IF(VLOOKUP($A920,'Tablas auxiliares'!$B$2:$C$6,2,FALSE)-Calculadora!$K$2=0,1,0)*IF($L$2=2,IFERROR(VLOOKUP(B920,'Tablas auxiliares'!$AB$2:$AH$27,7,FALSE),0),1)</f>
        <v>2</v>
      </c>
      <c r="H920" s="9">
        <f t="shared" si="24"/>
        <v>12</v>
      </c>
    </row>
    <row r="921" spans="1:8" x14ac:dyDescent="0.25">
      <c r="A921" s="9">
        <v>2018</v>
      </c>
      <c r="B921" t="s">
        <v>89</v>
      </c>
      <c r="C921" t="s">
        <v>8</v>
      </c>
      <c r="D921" s="9">
        <v>19</v>
      </c>
      <c r="E921" s="9">
        <v>20</v>
      </c>
      <c r="F921" s="9">
        <f>VLOOKUP(D921,'Tablas auxiliares'!$H$1:$Q$28,Calculadora!$J$2+1,FALSE)*IF(VLOOKUP($A921,'Tablas auxiliares'!$B$2:$C$6,2,FALSE)-Calculadora!$K$2=0,1,0)*IF($L$2=2,IFERROR(VLOOKUP(B921,'Tablas auxiliares'!$AB$2:$AH$27,7,FALSE),0),1)</f>
        <v>0</v>
      </c>
      <c r="G921" s="9">
        <f>VLOOKUP(E921,'Tablas auxiliares'!$H$1:$Q$28,Calculadora!$J$2+1,FALSE)*IF(VLOOKUP($A921,'Tablas auxiliares'!$B$2:$C$6,2,FALSE)-Calculadora!$K$2=0,1,0)*IF($L$2=2,IFERROR(VLOOKUP(B921,'Tablas auxiliares'!$AB$2:$AH$27,7,FALSE),0),1)</f>
        <v>0</v>
      </c>
      <c r="H921" s="9">
        <f t="shared" si="24"/>
        <v>0</v>
      </c>
    </row>
    <row r="922" spans="1:8" x14ac:dyDescent="0.25">
      <c r="A922" s="9">
        <v>2018</v>
      </c>
      <c r="B922" t="s">
        <v>89</v>
      </c>
      <c r="C922" t="s">
        <v>30</v>
      </c>
      <c r="D922" s="9">
        <v>3</v>
      </c>
      <c r="E922" s="9">
        <v>5</v>
      </c>
      <c r="F922" s="9">
        <f>VLOOKUP(D922,'Tablas auxiliares'!$H$1:$Q$28,Calculadora!$J$2+1,FALSE)*IF(VLOOKUP($A922,'Tablas auxiliares'!$B$2:$C$6,2,FALSE)-Calculadora!$K$2=0,1,0)*IF($L$2=2,IFERROR(VLOOKUP(B922,'Tablas auxiliares'!$AB$2:$AH$27,7,FALSE),0),1)</f>
        <v>8</v>
      </c>
      <c r="G922" s="9">
        <f>VLOOKUP(E922,'Tablas auxiliares'!$H$1:$Q$28,Calculadora!$J$2+1,FALSE)*IF(VLOOKUP($A922,'Tablas auxiliares'!$B$2:$C$6,2,FALSE)-Calculadora!$K$2=0,1,0)*IF($L$2=2,IFERROR(VLOOKUP(B922,'Tablas auxiliares'!$AB$2:$AH$27,7,FALSE),0),1)</f>
        <v>6</v>
      </c>
      <c r="H922" s="9">
        <f t="shared" si="24"/>
        <v>14</v>
      </c>
    </row>
    <row r="923" spans="1:8" x14ac:dyDescent="0.25">
      <c r="A923" s="9">
        <v>2018</v>
      </c>
      <c r="B923" t="s">
        <v>89</v>
      </c>
      <c r="C923" t="s">
        <v>21</v>
      </c>
      <c r="D923" s="9">
        <v>8</v>
      </c>
      <c r="E923" s="9">
        <v>3</v>
      </c>
      <c r="F923" s="9">
        <f>VLOOKUP(D923,'Tablas auxiliares'!$H$1:$Q$28,Calculadora!$J$2+1,FALSE)*IF(VLOOKUP($A923,'Tablas auxiliares'!$B$2:$C$6,2,FALSE)-Calculadora!$K$2=0,1,0)*IF($L$2=2,IFERROR(VLOOKUP(B923,'Tablas auxiliares'!$AB$2:$AH$27,7,FALSE),0),1)</f>
        <v>3</v>
      </c>
      <c r="G923" s="9">
        <f>VLOOKUP(E923,'Tablas auxiliares'!$H$1:$Q$28,Calculadora!$J$2+1,FALSE)*IF(VLOOKUP($A923,'Tablas auxiliares'!$B$2:$C$6,2,FALSE)-Calculadora!$K$2=0,1,0)*IF($L$2=2,IFERROR(VLOOKUP(B923,'Tablas auxiliares'!$AB$2:$AH$27,7,FALSE),0),1)</f>
        <v>8</v>
      </c>
      <c r="H923" s="9">
        <f t="shared" si="24"/>
        <v>11</v>
      </c>
    </row>
    <row r="924" spans="1:8" x14ac:dyDescent="0.25">
      <c r="A924" s="9">
        <v>2018</v>
      </c>
      <c r="B924" t="s">
        <v>89</v>
      </c>
      <c r="C924" t="s">
        <v>67</v>
      </c>
      <c r="D924" s="9">
        <v>22</v>
      </c>
      <c r="E924" s="9">
        <v>4</v>
      </c>
      <c r="F924" s="9">
        <f>VLOOKUP(D924,'Tablas auxiliares'!$H$1:$Q$28,Calculadora!$J$2+1,FALSE)*IF(VLOOKUP($A924,'Tablas auxiliares'!$B$2:$C$6,2,FALSE)-Calculadora!$K$2=0,1,0)*IF($L$2=2,IFERROR(VLOOKUP(B924,'Tablas auxiliares'!$AB$2:$AH$27,7,FALSE),0),1)</f>
        <v>0</v>
      </c>
      <c r="G924" s="9">
        <f>VLOOKUP(E924,'Tablas auxiliares'!$H$1:$Q$28,Calculadora!$J$2+1,FALSE)*IF(VLOOKUP($A924,'Tablas auxiliares'!$B$2:$C$6,2,FALSE)-Calculadora!$K$2=0,1,0)*IF($L$2=2,IFERROR(VLOOKUP(B924,'Tablas auxiliares'!$AB$2:$AH$27,7,FALSE),0),1)</f>
        <v>7</v>
      </c>
      <c r="H924" s="9">
        <f t="shared" si="24"/>
        <v>7</v>
      </c>
    </row>
    <row r="925" spans="1:8" x14ac:dyDescent="0.25">
      <c r="A925" s="9">
        <v>2018</v>
      </c>
      <c r="B925" t="s">
        <v>89</v>
      </c>
      <c r="C925" t="s">
        <v>16</v>
      </c>
      <c r="D925" s="9">
        <v>6</v>
      </c>
      <c r="E925" s="9">
        <v>16</v>
      </c>
      <c r="F925" s="9">
        <f>VLOOKUP(D925,'Tablas auxiliares'!$H$1:$Q$28,Calculadora!$J$2+1,FALSE)*IF(VLOOKUP($A925,'Tablas auxiliares'!$B$2:$C$6,2,FALSE)-Calculadora!$K$2=0,1,0)*IF($L$2=2,IFERROR(VLOOKUP(B925,'Tablas auxiliares'!$AB$2:$AH$27,7,FALSE),0),1)</f>
        <v>5</v>
      </c>
      <c r="G925" s="9">
        <f>VLOOKUP(E925,'Tablas auxiliares'!$H$1:$Q$28,Calculadora!$J$2+1,FALSE)*IF(VLOOKUP($A925,'Tablas auxiliares'!$B$2:$C$6,2,FALSE)-Calculadora!$K$2=0,1,0)*IF($L$2=2,IFERROR(VLOOKUP(B925,'Tablas auxiliares'!$AB$2:$AH$27,7,FALSE),0),1)</f>
        <v>0</v>
      </c>
      <c r="H925" s="9">
        <f t="shared" si="24"/>
        <v>5</v>
      </c>
    </row>
    <row r="926" spans="1:8" x14ac:dyDescent="0.25">
      <c r="A926" s="9">
        <v>2018</v>
      </c>
      <c r="B926" t="s">
        <v>89</v>
      </c>
      <c r="C926" t="s">
        <v>87</v>
      </c>
      <c r="D926" s="9">
        <v>13</v>
      </c>
      <c r="E926" s="9">
        <v>22</v>
      </c>
      <c r="F926" s="9">
        <f>VLOOKUP(D926,'Tablas auxiliares'!$H$1:$Q$28,Calculadora!$J$2+1,FALSE)*IF(VLOOKUP($A926,'Tablas auxiliares'!$B$2:$C$6,2,FALSE)-Calculadora!$K$2=0,1,0)*IF($L$2=2,IFERROR(VLOOKUP(B926,'Tablas auxiliares'!$AB$2:$AH$27,7,FALSE),0),1)</f>
        <v>0</v>
      </c>
      <c r="G926" s="9">
        <f>VLOOKUP(E926,'Tablas auxiliares'!$H$1:$Q$28,Calculadora!$J$2+1,FALSE)*IF(VLOOKUP($A926,'Tablas auxiliares'!$B$2:$C$6,2,FALSE)-Calculadora!$K$2=0,1,0)*IF($L$2=2,IFERROR(VLOOKUP(B926,'Tablas auxiliares'!$AB$2:$AH$27,7,FALSE),0),1)</f>
        <v>0</v>
      </c>
      <c r="H926" s="9">
        <f t="shared" si="24"/>
        <v>0</v>
      </c>
    </row>
    <row r="927" spans="1:8" x14ac:dyDescent="0.25">
      <c r="A927" s="9">
        <v>2018</v>
      </c>
      <c r="B927" t="s">
        <v>89</v>
      </c>
      <c r="C927" t="s">
        <v>28</v>
      </c>
      <c r="D927" s="9">
        <v>9</v>
      </c>
      <c r="E927" s="9">
        <v>11</v>
      </c>
      <c r="F927" s="9">
        <f>VLOOKUP(D927,'Tablas auxiliares'!$H$1:$Q$28,Calculadora!$J$2+1,FALSE)*IF(VLOOKUP($A927,'Tablas auxiliares'!$B$2:$C$6,2,FALSE)-Calculadora!$K$2=0,1,0)*IF($L$2=2,IFERROR(VLOOKUP(B927,'Tablas auxiliares'!$AB$2:$AH$27,7,FALSE),0),1)</f>
        <v>2</v>
      </c>
      <c r="G927" s="9">
        <f>VLOOKUP(E927,'Tablas auxiliares'!$H$1:$Q$28,Calculadora!$J$2+1,FALSE)*IF(VLOOKUP($A927,'Tablas auxiliares'!$B$2:$C$6,2,FALSE)-Calculadora!$K$2=0,1,0)*IF($L$2=2,IFERROR(VLOOKUP(B927,'Tablas auxiliares'!$AB$2:$AH$27,7,FALSE),0),1)</f>
        <v>0</v>
      </c>
      <c r="H927" s="9">
        <f t="shared" si="24"/>
        <v>2</v>
      </c>
    </row>
    <row r="928" spans="1:8" x14ac:dyDescent="0.25">
      <c r="A928" s="9">
        <v>2018</v>
      </c>
      <c r="B928" t="s">
        <v>89</v>
      </c>
      <c r="C928" t="s">
        <v>27</v>
      </c>
      <c r="D928" s="9">
        <v>14</v>
      </c>
      <c r="E928" s="9">
        <v>7</v>
      </c>
      <c r="F928" s="9">
        <f>VLOOKUP(D928,'Tablas auxiliares'!$H$1:$Q$28,Calculadora!$J$2+1,FALSE)*IF(VLOOKUP($A928,'Tablas auxiliares'!$B$2:$C$6,2,FALSE)-Calculadora!$K$2=0,1,0)*IF($L$2=2,IFERROR(VLOOKUP(B928,'Tablas auxiliares'!$AB$2:$AH$27,7,FALSE),0),1)</f>
        <v>0</v>
      </c>
      <c r="G928" s="9">
        <f>VLOOKUP(E928,'Tablas auxiliares'!$H$1:$Q$28,Calculadora!$J$2+1,FALSE)*IF(VLOOKUP($A928,'Tablas auxiliares'!$B$2:$C$6,2,FALSE)-Calculadora!$K$2=0,1,0)*IF($L$2=2,IFERROR(VLOOKUP(B928,'Tablas auxiliares'!$AB$2:$AH$27,7,FALSE),0),1)</f>
        <v>4</v>
      </c>
      <c r="H928" s="9">
        <f t="shared" si="24"/>
        <v>4</v>
      </c>
    </row>
    <row r="929" spans="1:8" x14ac:dyDescent="0.25">
      <c r="A929" s="9">
        <v>2018</v>
      </c>
      <c r="B929" t="s">
        <v>89</v>
      </c>
      <c r="C929" t="s">
        <v>24</v>
      </c>
      <c r="D929" s="9">
        <v>21</v>
      </c>
      <c r="E929" s="9">
        <v>8</v>
      </c>
      <c r="F929" s="9">
        <f>VLOOKUP(D929,'Tablas auxiliares'!$H$1:$Q$28,Calculadora!$J$2+1,FALSE)*IF(VLOOKUP($A929,'Tablas auxiliares'!$B$2:$C$6,2,FALSE)-Calculadora!$K$2=0,1,0)*IF($L$2=2,IFERROR(VLOOKUP(B929,'Tablas auxiliares'!$AB$2:$AH$27,7,FALSE),0),1)</f>
        <v>0</v>
      </c>
      <c r="G929" s="9">
        <f>VLOOKUP(E929,'Tablas auxiliares'!$H$1:$Q$28,Calculadora!$J$2+1,FALSE)*IF(VLOOKUP($A929,'Tablas auxiliares'!$B$2:$C$6,2,FALSE)-Calculadora!$K$2=0,1,0)*IF($L$2=2,IFERROR(VLOOKUP(B929,'Tablas auxiliares'!$AB$2:$AH$27,7,FALSE),0),1)</f>
        <v>3</v>
      </c>
      <c r="H929" s="9">
        <f t="shared" si="24"/>
        <v>3</v>
      </c>
    </row>
    <row r="930" spans="1:8" x14ac:dyDescent="0.25">
      <c r="A930" s="9">
        <v>2018</v>
      </c>
      <c r="B930" t="s">
        <v>89</v>
      </c>
      <c r="C930" t="s">
        <v>88</v>
      </c>
      <c r="D930" s="9">
        <v>16</v>
      </c>
      <c r="E930" s="9">
        <v>17</v>
      </c>
      <c r="F930" s="9">
        <f>VLOOKUP(D930,'Tablas auxiliares'!$H$1:$Q$28,Calculadora!$J$2+1,FALSE)*IF(VLOOKUP($A930,'Tablas auxiliares'!$B$2:$C$6,2,FALSE)-Calculadora!$K$2=0,1,0)*IF($L$2=2,IFERROR(VLOOKUP(B930,'Tablas auxiliares'!$AB$2:$AH$27,7,FALSE),0),1)</f>
        <v>0</v>
      </c>
      <c r="G930" s="9">
        <f>VLOOKUP(E930,'Tablas auxiliares'!$H$1:$Q$28,Calculadora!$J$2+1,FALSE)*IF(VLOOKUP($A930,'Tablas auxiliares'!$B$2:$C$6,2,FALSE)-Calculadora!$K$2=0,1,0)*IF($L$2=2,IFERROR(VLOOKUP(B930,'Tablas auxiliares'!$AB$2:$AH$27,7,FALSE),0),1)</f>
        <v>0</v>
      </c>
      <c r="H930" s="9">
        <f t="shared" si="24"/>
        <v>0</v>
      </c>
    </row>
    <row r="931" spans="1:8" x14ac:dyDescent="0.25">
      <c r="A931" s="9">
        <v>2018</v>
      </c>
      <c r="B931" t="s">
        <v>89</v>
      </c>
      <c r="C931" t="s">
        <v>7</v>
      </c>
      <c r="D931" s="9">
        <v>10</v>
      </c>
      <c r="E931" s="9">
        <v>12</v>
      </c>
      <c r="F931" s="9">
        <f>VLOOKUP(D931,'Tablas auxiliares'!$H$1:$Q$28,Calculadora!$J$2+1,FALSE)*IF(VLOOKUP($A931,'Tablas auxiliares'!$B$2:$C$6,2,FALSE)-Calculadora!$K$2=0,1,0)*IF($L$2=2,IFERROR(VLOOKUP(B931,'Tablas auxiliares'!$AB$2:$AH$27,7,FALSE),0),1)</f>
        <v>1</v>
      </c>
      <c r="G931" s="9">
        <f>VLOOKUP(E931,'Tablas auxiliares'!$H$1:$Q$28,Calculadora!$J$2+1,FALSE)*IF(VLOOKUP($A931,'Tablas auxiliares'!$B$2:$C$6,2,FALSE)-Calculadora!$K$2=0,1,0)*IF($L$2=2,IFERROR(VLOOKUP(B931,'Tablas auxiliares'!$AB$2:$AH$27,7,FALSE),0),1)</f>
        <v>0</v>
      </c>
      <c r="H931" s="9">
        <f t="shared" si="24"/>
        <v>1</v>
      </c>
    </row>
    <row r="932" spans="1:8" x14ac:dyDescent="0.25">
      <c r="A932" s="9">
        <v>2018</v>
      </c>
      <c r="B932" t="s">
        <v>89</v>
      </c>
      <c r="C932" t="s">
        <v>25</v>
      </c>
      <c r="D932" s="9">
        <v>11</v>
      </c>
      <c r="E932" s="9">
        <v>2</v>
      </c>
      <c r="F932" s="9">
        <f>VLOOKUP(D932,'Tablas auxiliares'!$H$1:$Q$28,Calculadora!$J$2+1,FALSE)*IF(VLOOKUP($A932,'Tablas auxiliares'!$B$2:$C$6,2,FALSE)-Calculadora!$K$2=0,1,0)*IF($L$2=2,IFERROR(VLOOKUP(B932,'Tablas auxiliares'!$AB$2:$AH$27,7,FALSE),0),1)</f>
        <v>0</v>
      </c>
      <c r="G932" s="9">
        <f>VLOOKUP(E932,'Tablas auxiliares'!$H$1:$Q$28,Calculadora!$J$2+1,FALSE)*IF(VLOOKUP($A932,'Tablas auxiliares'!$B$2:$C$6,2,FALSE)-Calculadora!$K$2=0,1,0)*IF($L$2=2,IFERROR(VLOOKUP(B932,'Tablas auxiliares'!$AB$2:$AH$27,7,FALSE),0),1)</f>
        <v>10</v>
      </c>
      <c r="H932" s="9">
        <f t="shared" si="24"/>
        <v>10</v>
      </c>
    </row>
    <row r="933" spans="1:8" x14ac:dyDescent="0.25">
      <c r="A933" s="9">
        <v>2018</v>
      </c>
      <c r="B933" t="s">
        <v>89</v>
      </c>
      <c r="C933" t="s">
        <v>31</v>
      </c>
      <c r="D933" s="9">
        <v>12</v>
      </c>
      <c r="E933" s="9">
        <v>24</v>
      </c>
      <c r="F933" s="9">
        <f>VLOOKUP(D933,'Tablas auxiliares'!$H$1:$Q$28,Calculadora!$J$2+1,FALSE)*IF(VLOOKUP($A933,'Tablas auxiliares'!$B$2:$C$6,2,FALSE)-Calculadora!$K$2=0,1,0)*IF($L$2=2,IFERROR(VLOOKUP(B933,'Tablas auxiliares'!$AB$2:$AH$27,7,FALSE),0),1)</f>
        <v>0</v>
      </c>
      <c r="G933" s="9">
        <f>VLOOKUP(E933,'Tablas auxiliares'!$H$1:$Q$28,Calculadora!$J$2+1,FALSE)*IF(VLOOKUP($A933,'Tablas auxiliares'!$B$2:$C$6,2,FALSE)-Calculadora!$K$2=0,1,0)*IF($L$2=2,IFERROR(VLOOKUP(B933,'Tablas auxiliares'!$AB$2:$AH$27,7,FALSE),0),1)</f>
        <v>0</v>
      </c>
      <c r="H933" s="9">
        <f t="shared" si="24"/>
        <v>0</v>
      </c>
    </row>
    <row r="934" spans="1:8" x14ac:dyDescent="0.25">
      <c r="A934" s="9">
        <v>2018</v>
      </c>
      <c r="B934" t="s">
        <v>89</v>
      </c>
      <c r="C934" t="s">
        <v>66</v>
      </c>
      <c r="D934" s="9">
        <v>5</v>
      </c>
      <c r="E934" s="9">
        <v>15</v>
      </c>
      <c r="F934" s="9">
        <f>VLOOKUP(D934,'Tablas auxiliares'!$H$1:$Q$28,Calculadora!$J$2+1,FALSE)*IF(VLOOKUP($A934,'Tablas auxiliares'!$B$2:$C$6,2,FALSE)-Calculadora!$K$2=0,1,0)*IF($L$2=2,IFERROR(VLOOKUP(B934,'Tablas auxiliares'!$AB$2:$AH$27,7,FALSE),0),1)</f>
        <v>6</v>
      </c>
      <c r="G934" s="9">
        <f>VLOOKUP(E934,'Tablas auxiliares'!$H$1:$Q$28,Calculadora!$J$2+1,FALSE)*IF(VLOOKUP($A934,'Tablas auxiliares'!$B$2:$C$6,2,FALSE)-Calculadora!$K$2=0,1,0)*IF($L$2=2,IFERROR(VLOOKUP(B934,'Tablas auxiliares'!$AB$2:$AH$27,7,FALSE),0),1)</f>
        <v>0</v>
      </c>
      <c r="H934" s="9">
        <f t="shared" si="24"/>
        <v>6</v>
      </c>
    </row>
    <row r="935" spans="1:8" x14ac:dyDescent="0.25">
      <c r="A935" s="9">
        <v>2018</v>
      </c>
      <c r="B935" t="s">
        <v>89</v>
      </c>
      <c r="C935" t="s">
        <v>69</v>
      </c>
      <c r="D935" s="9">
        <v>17</v>
      </c>
      <c r="E935" s="9">
        <v>6</v>
      </c>
      <c r="F935" s="9">
        <f>VLOOKUP(D935,'Tablas auxiliares'!$H$1:$Q$28,Calculadora!$J$2+1,FALSE)*IF(VLOOKUP($A935,'Tablas auxiliares'!$B$2:$C$6,2,FALSE)-Calculadora!$K$2=0,1,0)*IF($L$2=2,IFERROR(VLOOKUP(B935,'Tablas auxiliares'!$AB$2:$AH$27,7,FALSE),0),1)</f>
        <v>0</v>
      </c>
      <c r="G935" s="9">
        <f>VLOOKUP(E935,'Tablas auxiliares'!$H$1:$Q$28,Calculadora!$J$2+1,FALSE)*IF(VLOOKUP($A935,'Tablas auxiliares'!$B$2:$C$6,2,FALSE)-Calculadora!$K$2=0,1,0)*IF($L$2=2,IFERROR(VLOOKUP(B935,'Tablas auxiliares'!$AB$2:$AH$27,7,FALSE),0),1)</f>
        <v>5</v>
      </c>
      <c r="H935" s="9">
        <f t="shared" si="24"/>
        <v>5</v>
      </c>
    </row>
    <row r="936" spans="1:8" x14ac:dyDescent="0.25">
      <c r="A936" s="9">
        <v>2018</v>
      </c>
      <c r="B936" t="s">
        <v>89</v>
      </c>
      <c r="C936" t="s">
        <v>61</v>
      </c>
      <c r="D936" s="9">
        <v>25</v>
      </c>
      <c r="E936" s="9">
        <v>25</v>
      </c>
      <c r="F936" s="9">
        <f>VLOOKUP(D936,'Tablas auxiliares'!$H$1:$Q$28,Calculadora!$J$2+1,FALSE)*IF(VLOOKUP($A936,'Tablas auxiliares'!$B$2:$C$6,2,FALSE)-Calculadora!$K$2=0,1,0)*IF($L$2=2,IFERROR(VLOOKUP(B936,'Tablas auxiliares'!$AB$2:$AH$27,7,FALSE),0),1)</f>
        <v>0</v>
      </c>
      <c r="G936" s="9">
        <f>VLOOKUP(E936,'Tablas auxiliares'!$H$1:$Q$28,Calculadora!$J$2+1,FALSE)*IF(VLOOKUP($A936,'Tablas auxiliares'!$B$2:$C$6,2,FALSE)-Calculadora!$K$2=0,1,0)*IF($L$2=2,IFERROR(VLOOKUP(B936,'Tablas auxiliares'!$AB$2:$AH$27,7,FALSE),0),1)</f>
        <v>0</v>
      </c>
      <c r="H936" s="9">
        <f t="shared" si="24"/>
        <v>0</v>
      </c>
    </row>
    <row r="937" spans="1:8" x14ac:dyDescent="0.25">
      <c r="A937" s="9">
        <v>2018</v>
      </c>
      <c r="B937" t="s">
        <v>89</v>
      </c>
      <c r="C937" t="s">
        <v>10</v>
      </c>
      <c r="D937" s="9">
        <v>15</v>
      </c>
      <c r="E937" s="9">
        <v>1</v>
      </c>
      <c r="F937" s="9">
        <f>VLOOKUP(D937,'Tablas auxiliares'!$H$1:$Q$28,Calculadora!$J$2+1,FALSE)*IF(VLOOKUP($A937,'Tablas auxiliares'!$B$2:$C$6,2,FALSE)-Calculadora!$K$2=0,1,0)*IF($L$2=2,IFERROR(VLOOKUP(B937,'Tablas auxiliares'!$AB$2:$AH$27,7,FALSE),0),1)</f>
        <v>0</v>
      </c>
      <c r="G937" s="9">
        <f>VLOOKUP(E937,'Tablas auxiliares'!$H$1:$Q$28,Calculadora!$J$2+1,FALSE)*IF(VLOOKUP($A937,'Tablas auxiliares'!$B$2:$C$6,2,FALSE)-Calculadora!$K$2=0,1,0)*IF($L$2=2,IFERROR(VLOOKUP(B937,'Tablas auxiliares'!$AB$2:$AH$27,7,FALSE),0),1)</f>
        <v>12</v>
      </c>
      <c r="H937" s="9">
        <f t="shared" si="24"/>
        <v>12</v>
      </c>
    </row>
    <row r="938" spans="1:8" x14ac:dyDescent="0.25">
      <c r="A938" s="9">
        <v>2018</v>
      </c>
      <c r="B938" t="s">
        <v>89</v>
      </c>
      <c r="C938" t="s">
        <v>34</v>
      </c>
      <c r="D938" s="9">
        <v>20</v>
      </c>
      <c r="E938" s="9">
        <v>21</v>
      </c>
      <c r="F938" s="9">
        <f>VLOOKUP(D938,'Tablas auxiliares'!$H$1:$Q$28,Calculadora!$J$2+1,FALSE)*IF(VLOOKUP($A938,'Tablas auxiliares'!$B$2:$C$6,2,FALSE)-Calculadora!$K$2=0,1,0)*IF($L$2=2,IFERROR(VLOOKUP(B938,'Tablas auxiliares'!$AB$2:$AH$27,7,FALSE),0),1)</f>
        <v>0</v>
      </c>
      <c r="G938" s="9">
        <f>VLOOKUP(E938,'Tablas auxiliares'!$H$1:$Q$28,Calculadora!$J$2+1,FALSE)*IF(VLOOKUP($A938,'Tablas auxiliares'!$B$2:$C$6,2,FALSE)-Calculadora!$K$2=0,1,0)*IF($L$2=2,IFERROR(VLOOKUP(B938,'Tablas auxiliares'!$AB$2:$AH$27,7,FALSE),0),1)</f>
        <v>0</v>
      </c>
      <c r="H938" s="9">
        <f t="shared" si="24"/>
        <v>0</v>
      </c>
    </row>
    <row r="939" spans="1:8" x14ac:dyDescent="0.25">
      <c r="A939" s="9">
        <v>2018</v>
      </c>
      <c r="B939" t="s">
        <v>89</v>
      </c>
      <c r="C939" t="s">
        <v>26</v>
      </c>
      <c r="D939" s="9">
        <v>1</v>
      </c>
      <c r="E939" s="9">
        <v>19</v>
      </c>
      <c r="F939" s="9">
        <f>VLOOKUP(D939,'Tablas auxiliares'!$H$1:$Q$28,Calculadora!$J$2+1,FALSE)*IF(VLOOKUP($A939,'Tablas auxiliares'!$B$2:$C$6,2,FALSE)-Calculadora!$K$2=0,1,0)*IF($L$2=2,IFERROR(VLOOKUP(B939,'Tablas auxiliares'!$AB$2:$AH$27,7,FALSE),0),1)</f>
        <v>12</v>
      </c>
      <c r="G939" s="9">
        <f>VLOOKUP(E939,'Tablas auxiliares'!$H$1:$Q$28,Calculadora!$J$2+1,FALSE)*IF(VLOOKUP($A939,'Tablas auxiliares'!$B$2:$C$6,2,FALSE)-Calculadora!$K$2=0,1,0)*IF($L$2=2,IFERROR(VLOOKUP(B939,'Tablas auxiliares'!$AB$2:$AH$27,7,FALSE),0),1)</f>
        <v>0</v>
      </c>
      <c r="H939" s="9">
        <f t="shared" si="24"/>
        <v>12</v>
      </c>
    </row>
    <row r="940" spans="1:8" x14ac:dyDescent="0.25">
      <c r="A940" s="9">
        <v>2018</v>
      </c>
      <c r="B940" t="s">
        <v>89</v>
      </c>
      <c r="C940" t="s">
        <v>22</v>
      </c>
      <c r="D940" s="9">
        <v>4</v>
      </c>
      <c r="E940" s="9">
        <v>18</v>
      </c>
      <c r="F940" s="9">
        <f>VLOOKUP(D940,'Tablas auxiliares'!$H$1:$Q$28,Calculadora!$J$2+1,FALSE)*IF(VLOOKUP($A940,'Tablas auxiliares'!$B$2:$C$6,2,FALSE)-Calculadora!$K$2=0,1,0)*IF($L$2=2,IFERROR(VLOOKUP(B940,'Tablas auxiliares'!$AB$2:$AH$27,7,FALSE),0),1)</f>
        <v>7</v>
      </c>
      <c r="G940" s="9">
        <f>VLOOKUP(E940,'Tablas auxiliares'!$H$1:$Q$28,Calculadora!$J$2+1,FALSE)*IF(VLOOKUP($A940,'Tablas auxiliares'!$B$2:$C$6,2,FALSE)-Calculadora!$K$2=0,1,0)*IF($L$2=2,IFERROR(VLOOKUP(B940,'Tablas auxiliares'!$AB$2:$AH$27,7,FALSE),0),1)</f>
        <v>0</v>
      </c>
      <c r="H940" s="9">
        <f t="shared" si="24"/>
        <v>7</v>
      </c>
    </row>
    <row r="941" spans="1:8" x14ac:dyDescent="0.25">
      <c r="A941" s="9">
        <v>2018</v>
      </c>
      <c r="B941" t="s">
        <v>89</v>
      </c>
      <c r="C941" t="s">
        <v>36</v>
      </c>
      <c r="D941" s="9">
        <v>24</v>
      </c>
      <c r="E941" s="9">
        <v>13</v>
      </c>
      <c r="F941" s="9">
        <f>VLOOKUP(D941,'Tablas auxiliares'!$H$1:$Q$28,Calculadora!$J$2+1,FALSE)*IF(VLOOKUP($A941,'Tablas auxiliares'!$B$2:$C$6,2,FALSE)-Calculadora!$K$2=0,1,0)*IF($L$2=2,IFERROR(VLOOKUP(B941,'Tablas auxiliares'!$AB$2:$AH$27,7,FALSE),0),1)</f>
        <v>0</v>
      </c>
      <c r="G941" s="9">
        <f>VLOOKUP(E941,'Tablas auxiliares'!$H$1:$Q$28,Calculadora!$J$2+1,FALSE)*IF(VLOOKUP($A941,'Tablas auxiliares'!$B$2:$C$6,2,FALSE)-Calculadora!$K$2=0,1,0)*IF($L$2=2,IFERROR(VLOOKUP(B941,'Tablas auxiliares'!$AB$2:$AH$27,7,FALSE),0),1)</f>
        <v>0</v>
      </c>
      <c r="H941" s="9">
        <f t="shared" si="24"/>
        <v>0</v>
      </c>
    </row>
    <row r="942" spans="1:8" x14ac:dyDescent="0.25">
      <c r="A942" s="9">
        <v>2018</v>
      </c>
      <c r="B942" t="s">
        <v>89</v>
      </c>
      <c r="C942" t="s">
        <v>37</v>
      </c>
      <c r="D942" s="9">
        <v>18</v>
      </c>
      <c r="E942" s="9">
        <v>23</v>
      </c>
      <c r="F942" s="9">
        <f>VLOOKUP(D942,'Tablas auxiliares'!$H$1:$Q$28,Calculadora!$J$2+1,FALSE)*IF(VLOOKUP($A942,'Tablas auxiliares'!$B$2:$C$6,2,FALSE)-Calculadora!$K$2=0,1,0)*IF($L$2=2,IFERROR(VLOOKUP(B942,'Tablas auxiliares'!$AB$2:$AH$27,7,FALSE),0),1)</f>
        <v>0</v>
      </c>
      <c r="G942" s="9">
        <f>VLOOKUP(E942,'Tablas auxiliares'!$H$1:$Q$28,Calculadora!$J$2+1,FALSE)*IF(VLOOKUP($A942,'Tablas auxiliares'!$B$2:$C$6,2,FALSE)-Calculadora!$K$2=0,1,0)*IF($L$2=2,IFERROR(VLOOKUP(B942,'Tablas auxiliares'!$AB$2:$AH$27,7,FALSE),0),1)</f>
        <v>0</v>
      </c>
      <c r="H942" s="9">
        <f t="shared" si="24"/>
        <v>0</v>
      </c>
    </row>
    <row r="943" spans="1:8" x14ac:dyDescent="0.25">
      <c r="A943" s="9">
        <v>2018</v>
      </c>
      <c r="B943" t="s">
        <v>34</v>
      </c>
      <c r="C943" t="s">
        <v>6</v>
      </c>
      <c r="D943" s="9">
        <v>12</v>
      </c>
      <c r="E943" s="9">
        <v>23</v>
      </c>
      <c r="F943" s="9">
        <f>VLOOKUP(D943,'Tablas auxiliares'!$H$1:$Q$28,Calculadora!$J$2+1,FALSE)*IF(VLOOKUP($A943,'Tablas auxiliares'!$B$2:$C$6,2,FALSE)-Calculadora!$K$2=0,1,0)*IF($L$2=2,IFERROR(VLOOKUP(B943,'Tablas auxiliares'!$AB$2:$AH$27,7,FALSE),0),1)</f>
        <v>0</v>
      </c>
      <c r="G943" s="9">
        <f>VLOOKUP(E943,'Tablas auxiliares'!$H$1:$Q$28,Calculadora!$J$2+1,FALSE)*IF(VLOOKUP($A943,'Tablas auxiliares'!$B$2:$C$6,2,FALSE)-Calculadora!$K$2=0,1,0)*IF($L$2=2,IFERROR(VLOOKUP(B943,'Tablas auxiliares'!$AB$2:$AH$27,7,FALSE),0),1)</f>
        <v>0</v>
      </c>
      <c r="H943" s="9">
        <f t="shared" si="24"/>
        <v>0</v>
      </c>
    </row>
    <row r="944" spans="1:8" x14ac:dyDescent="0.25">
      <c r="A944" s="9">
        <v>2018</v>
      </c>
      <c r="B944" t="s">
        <v>34</v>
      </c>
      <c r="C944" t="s">
        <v>9</v>
      </c>
      <c r="D944" s="9">
        <v>14</v>
      </c>
      <c r="E944" s="9">
        <v>22</v>
      </c>
      <c r="F944" s="9">
        <f>VLOOKUP(D944,'Tablas auxiliares'!$H$1:$Q$28,Calculadora!$J$2+1,FALSE)*IF(VLOOKUP($A944,'Tablas auxiliares'!$B$2:$C$6,2,FALSE)-Calculadora!$K$2=0,1,0)*IF($L$2=2,IFERROR(VLOOKUP(B944,'Tablas auxiliares'!$AB$2:$AH$27,7,FALSE),0),1)</f>
        <v>0</v>
      </c>
      <c r="G944" s="9">
        <f>VLOOKUP(E944,'Tablas auxiliares'!$H$1:$Q$28,Calculadora!$J$2+1,FALSE)*IF(VLOOKUP($A944,'Tablas auxiliares'!$B$2:$C$6,2,FALSE)-Calculadora!$K$2=0,1,0)*IF($L$2=2,IFERROR(VLOOKUP(B944,'Tablas auxiliares'!$AB$2:$AH$27,7,FALSE),0),1)</f>
        <v>0</v>
      </c>
      <c r="H944" s="9">
        <f t="shared" si="24"/>
        <v>0</v>
      </c>
    </row>
    <row r="945" spans="1:8" x14ac:dyDescent="0.25">
      <c r="A945" s="9">
        <v>2018</v>
      </c>
      <c r="B945" t="s">
        <v>34</v>
      </c>
      <c r="C945" t="s">
        <v>13</v>
      </c>
      <c r="D945" s="9">
        <v>3</v>
      </c>
      <c r="E945" s="9">
        <v>15</v>
      </c>
      <c r="F945" s="9">
        <f>VLOOKUP(D945,'Tablas auxiliares'!$H$1:$Q$28,Calculadora!$J$2+1,FALSE)*IF(VLOOKUP($A945,'Tablas auxiliares'!$B$2:$C$6,2,FALSE)-Calculadora!$K$2=0,1,0)*IF($L$2=2,IFERROR(VLOOKUP(B945,'Tablas auxiliares'!$AB$2:$AH$27,7,FALSE),0),1)</f>
        <v>8</v>
      </c>
      <c r="G945" s="9">
        <f>VLOOKUP(E945,'Tablas auxiliares'!$H$1:$Q$28,Calculadora!$J$2+1,FALSE)*IF(VLOOKUP($A945,'Tablas auxiliares'!$B$2:$C$6,2,FALSE)-Calculadora!$K$2=0,1,0)*IF($L$2=2,IFERROR(VLOOKUP(B945,'Tablas auxiliares'!$AB$2:$AH$27,7,FALSE),0),1)</f>
        <v>0</v>
      </c>
      <c r="H945" s="9">
        <f t="shared" si="24"/>
        <v>8</v>
      </c>
    </row>
    <row r="946" spans="1:8" x14ac:dyDescent="0.25">
      <c r="A946" s="9">
        <v>2018</v>
      </c>
      <c r="B946" t="s">
        <v>34</v>
      </c>
      <c r="C946" t="s">
        <v>8</v>
      </c>
      <c r="D946" s="9">
        <v>18</v>
      </c>
      <c r="E946" s="9">
        <v>6</v>
      </c>
      <c r="F946" s="9">
        <f>VLOOKUP(D946,'Tablas auxiliares'!$H$1:$Q$28,Calculadora!$J$2+1,FALSE)*IF(VLOOKUP($A946,'Tablas auxiliares'!$B$2:$C$6,2,FALSE)-Calculadora!$K$2=0,1,0)*IF($L$2=2,IFERROR(VLOOKUP(B946,'Tablas auxiliares'!$AB$2:$AH$27,7,FALSE),0),1)</f>
        <v>0</v>
      </c>
      <c r="G946" s="9">
        <f>VLOOKUP(E946,'Tablas auxiliares'!$H$1:$Q$28,Calculadora!$J$2+1,FALSE)*IF(VLOOKUP($A946,'Tablas auxiliares'!$B$2:$C$6,2,FALSE)-Calculadora!$K$2=0,1,0)*IF($L$2=2,IFERROR(VLOOKUP(B946,'Tablas auxiliares'!$AB$2:$AH$27,7,FALSE),0),1)</f>
        <v>5</v>
      </c>
      <c r="H946" s="9">
        <f t="shared" si="24"/>
        <v>5</v>
      </c>
    </row>
    <row r="947" spans="1:8" x14ac:dyDescent="0.25">
      <c r="A947" s="9">
        <v>2018</v>
      </c>
      <c r="B947" t="s">
        <v>34</v>
      </c>
      <c r="C947" t="s">
        <v>30</v>
      </c>
      <c r="D947" s="9">
        <v>1</v>
      </c>
      <c r="E947" s="9">
        <v>3</v>
      </c>
      <c r="F947" s="9">
        <f>VLOOKUP(D947,'Tablas auxiliares'!$H$1:$Q$28,Calculadora!$J$2+1,FALSE)*IF(VLOOKUP($A947,'Tablas auxiliares'!$B$2:$C$6,2,FALSE)-Calculadora!$K$2=0,1,0)*IF($L$2=2,IFERROR(VLOOKUP(B947,'Tablas auxiliares'!$AB$2:$AH$27,7,FALSE),0),1)</f>
        <v>12</v>
      </c>
      <c r="G947" s="9">
        <f>VLOOKUP(E947,'Tablas auxiliares'!$H$1:$Q$28,Calculadora!$J$2+1,FALSE)*IF(VLOOKUP($A947,'Tablas auxiliares'!$B$2:$C$6,2,FALSE)-Calculadora!$K$2=0,1,0)*IF($L$2=2,IFERROR(VLOOKUP(B947,'Tablas auxiliares'!$AB$2:$AH$27,7,FALSE),0),1)</f>
        <v>8</v>
      </c>
      <c r="H947" s="9">
        <f t="shared" si="24"/>
        <v>20</v>
      </c>
    </row>
    <row r="948" spans="1:8" x14ac:dyDescent="0.25">
      <c r="A948" s="9">
        <v>2018</v>
      </c>
      <c r="B948" t="s">
        <v>34</v>
      </c>
      <c r="C948" t="s">
        <v>21</v>
      </c>
      <c r="D948" s="9">
        <v>7</v>
      </c>
      <c r="E948" s="9">
        <v>2</v>
      </c>
      <c r="F948" s="9">
        <f>VLOOKUP(D948,'Tablas auxiliares'!$H$1:$Q$28,Calculadora!$J$2+1,FALSE)*IF(VLOOKUP($A948,'Tablas auxiliares'!$B$2:$C$6,2,FALSE)-Calculadora!$K$2=0,1,0)*IF($L$2=2,IFERROR(VLOOKUP(B948,'Tablas auxiliares'!$AB$2:$AH$27,7,FALSE),0),1)</f>
        <v>4</v>
      </c>
      <c r="G948" s="9">
        <f>VLOOKUP(E948,'Tablas auxiliares'!$H$1:$Q$28,Calculadora!$J$2+1,FALSE)*IF(VLOOKUP($A948,'Tablas auxiliares'!$B$2:$C$6,2,FALSE)-Calculadora!$K$2=0,1,0)*IF($L$2=2,IFERROR(VLOOKUP(B948,'Tablas auxiliares'!$AB$2:$AH$27,7,FALSE),0),1)</f>
        <v>10</v>
      </c>
      <c r="H948" s="9">
        <f t="shared" si="24"/>
        <v>14</v>
      </c>
    </row>
    <row r="949" spans="1:8" x14ac:dyDescent="0.25">
      <c r="A949" s="9">
        <v>2018</v>
      </c>
      <c r="B949" t="s">
        <v>34</v>
      </c>
      <c r="C949" t="s">
        <v>67</v>
      </c>
      <c r="D949" s="9">
        <v>24</v>
      </c>
      <c r="E949" s="9">
        <v>17</v>
      </c>
      <c r="F949" s="9">
        <f>VLOOKUP(D949,'Tablas auxiliares'!$H$1:$Q$28,Calculadora!$J$2+1,FALSE)*IF(VLOOKUP($A949,'Tablas auxiliares'!$B$2:$C$6,2,FALSE)-Calculadora!$K$2=0,1,0)*IF($L$2=2,IFERROR(VLOOKUP(B949,'Tablas auxiliares'!$AB$2:$AH$27,7,FALSE),0),1)</f>
        <v>0</v>
      </c>
      <c r="G949" s="9">
        <f>VLOOKUP(E949,'Tablas auxiliares'!$H$1:$Q$28,Calculadora!$J$2+1,FALSE)*IF(VLOOKUP($A949,'Tablas auxiliares'!$B$2:$C$6,2,FALSE)-Calculadora!$K$2=0,1,0)*IF($L$2=2,IFERROR(VLOOKUP(B949,'Tablas auxiliares'!$AB$2:$AH$27,7,FALSE),0),1)</f>
        <v>0</v>
      </c>
      <c r="H949" s="9">
        <f t="shared" si="24"/>
        <v>0</v>
      </c>
    </row>
    <row r="950" spans="1:8" x14ac:dyDescent="0.25">
      <c r="A950" s="9">
        <v>2018</v>
      </c>
      <c r="B950" t="s">
        <v>34</v>
      </c>
      <c r="C950" t="s">
        <v>16</v>
      </c>
      <c r="D950" s="9">
        <v>10</v>
      </c>
      <c r="E950" s="9">
        <v>9</v>
      </c>
      <c r="F950" s="9">
        <f>VLOOKUP(D950,'Tablas auxiliares'!$H$1:$Q$28,Calculadora!$J$2+1,FALSE)*IF(VLOOKUP($A950,'Tablas auxiliares'!$B$2:$C$6,2,FALSE)-Calculadora!$K$2=0,1,0)*IF($L$2=2,IFERROR(VLOOKUP(B950,'Tablas auxiliares'!$AB$2:$AH$27,7,FALSE),0),1)</f>
        <v>1</v>
      </c>
      <c r="G950" s="9">
        <f>VLOOKUP(E950,'Tablas auxiliares'!$H$1:$Q$28,Calculadora!$J$2+1,FALSE)*IF(VLOOKUP($A950,'Tablas auxiliares'!$B$2:$C$6,2,FALSE)-Calculadora!$K$2=0,1,0)*IF($L$2=2,IFERROR(VLOOKUP(B950,'Tablas auxiliares'!$AB$2:$AH$27,7,FALSE),0),1)</f>
        <v>2</v>
      </c>
      <c r="H950" s="9">
        <f t="shared" si="24"/>
        <v>3</v>
      </c>
    </row>
    <row r="951" spans="1:8" x14ac:dyDescent="0.25">
      <c r="A951" s="9">
        <v>2018</v>
      </c>
      <c r="B951" t="s">
        <v>34</v>
      </c>
      <c r="C951" t="s">
        <v>87</v>
      </c>
      <c r="D951" s="9">
        <v>20</v>
      </c>
      <c r="E951" s="9">
        <v>20</v>
      </c>
      <c r="F951" s="9">
        <f>VLOOKUP(D951,'Tablas auxiliares'!$H$1:$Q$28,Calculadora!$J$2+1,FALSE)*IF(VLOOKUP($A951,'Tablas auxiliares'!$B$2:$C$6,2,FALSE)-Calculadora!$K$2=0,1,0)*IF($L$2=2,IFERROR(VLOOKUP(B951,'Tablas auxiliares'!$AB$2:$AH$27,7,FALSE),0),1)</f>
        <v>0</v>
      </c>
      <c r="G951" s="9">
        <f>VLOOKUP(E951,'Tablas auxiliares'!$H$1:$Q$28,Calculadora!$J$2+1,FALSE)*IF(VLOOKUP($A951,'Tablas auxiliares'!$B$2:$C$6,2,FALSE)-Calculadora!$K$2=0,1,0)*IF($L$2=2,IFERROR(VLOOKUP(B951,'Tablas auxiliares'!$AB$2:$AH$27,7,FALSE),0),1)</f>
        <v>0</v>
      </c>
      <c r="H951" s="9">
        <f t="shared" si="24"/>
        <v>0</v>
      </c>
    </row>
    <row r="952" spans="1:8" x14ac:dyDescent="0.25">
      <c r="A952" s="9">
        <v>2018</v>
      </c>
      <c r="B952" t="s">
        <v>34</v>
      </c>
      <c r="C952" t="s">
        <v>28</v>
      </c>
      <c r="D952" s="9">
        <v>5</v>
      </c>
      <c r="E952" s="9">
        <v>7</v>
      </c>
      <c r="F952" s="9">
        <f>VLOOKUP(D952,'Tablas auxiliares'!$H$1:$Q$28,Calculadora!$J$2+1,FALSE)*IF(VLOOKUP($A952,'Tablas auxiliares'!$B$2:$C$6,2,FALSE)-Calculadora!$K$2=0,1,0)*IF($L$2=2,IFERROR(VLOOKUP(B952,'Tablas auxiliares'!$AB$2:$AH$27,7,FALSE),0),1)</f>
        <v>6</v>
      </c>
      <c r="G952" s="9">
        <f>VLOOKUP(E952,'Tablas auxiliares'!$H$1:$Q$28,Calculadora!$J$2+1,FALSE)*IF(VLOOKUP($A952,'Tablas auxiliares'!$B$2:$C$6,2,FALSE)-Calculadora!$K$2=0,1,0)*IF($L$2=2,IFERROR(VLOOKUP(B952,'Tablas auxiliares'!$AB$2:$AH$27,7,FALSE),0),1)</f>
        <v>4</v>
      </c>
      <c r="H952" s="9">
        <f t="shared" si="24"/>
        <v>10</v>
      </c>
    </row>
    <row r="953" spans="1:8" x14ac:dyDescent="0.25">
      <c r="A953" s="9">
        <v>2018</v>
      </c>
      <c r="B953" t="s">
        <v>34</v>
      </c>
      <c r="C953" t="s">
        <v>27</v>
      </c>
      <c r="D953" s="9">
        <v>4</v>
      </c>
      <c r="E953" s="9">
        <v>5</v>
      </c>
      <c r="F953" s="9">
        <f>VLOOKUP(D953,'Tablas auxiliares'!$H$1:$Q$28,Calculadora!$J$2+1,FALSE)*IF(VLOOKUP($A953,'Tablas auxiliares'!$B$2:$C$6,2,FALSE)-Calculadora!$K$2=0,1,0)*IF($L$2=2,IFERROR(VLOOKUP(B953,'Tablas auxiliares'!$AB$2:$AH$27,7,FALSE),0),1)</f>
        <v>7</v>
      </c>
      <c r="G953" s="9">
        <f>VLOOKUP(E953,'Tablas auxiliares'!$H$1:$Q$28,Calculadora!$J$2+1,FALSE)*IF(VLOOKUP($A953,'Tablas auxiliares'!$B$2:$C$6,2,FALSE)-Calculadora!$K$2=0,1,0)*IF($L$2=2,IFERROR(VLOOKUP(B953,'Tablas auxiliares'!$AB$2:$AH$27,7,FALSE),0),1)</f>
        <v>6</v>
      </c>
      <c r="H953" s="9">
        <f t="shared" si="24"/>
        <v>13</v>
      </c>
    </row>
    <row r="954" spans="1:8" x14ac:dyDescent="0.25">
      <c r="A954" s="9">
        <v>2018</v>
      </c>
      <c r="B954" t="s">
        <v>34</v>
      </c>
      <c r="C954" t="s">
        <v>24</v>
      </c>
      <c r="D954" s="9">
        <v>25</v>
      </c>
      <c r="E954" s="9">
        <v>18</v>
      </c>
      <c r="F954" s="9">
        <f>VLOOKUP(D954,'Tablas auxiliares'!$H$1:$Q$28,Calculadora!$J$2+1,FALSE)*IF(VLOOKUP($A954,'Tablas auxiliares'!$B$2:$C$6,2,FALSE)-Calculadora!$K$2=0,1,0)*IF($L$2=2,IFERROR(VLOOKUP(B954,'Tablas auxiliares'!$AB$2:$AH$27,7,FALSE),0),1)</f>
        <v>0</v>
      </c>
      <c r="G954" s="9">
        <f>VLOOKUP(E954,'Tablas auxiliares'!$H$1:$Q$28,Calculadora!$J$2+1,FALSE)*IF(VLOOKUP($A954,'Tablas auxiliares'!$B$2:$C$6,2,FALSE)-Calculadora!$K$2=0,1,0)*IF($L$2=2,IFERROR(VLOOKUP(B954,'Tablas auxiliares'!$AB$2:$AH$27,7,FALSE),0),1)</f>
        <v>0</v>
      </c>
      <c r="H954" s="9">
        <f t="shared" si="24"/>
        <v>0</v>
      </c>
    </row>
    <row r="955" spans="1:8" x14ac:dyDescent="0.25">
      <c r="A955" s="9">
        <v>2018</v>
      </c>
      <c r="B955" t="s">
        <v>34</v>
      </c>
      <c r="C955" t="s">
        <v>88</v>
      </c>
      <c r="D955" s="9">
        <v>6</v>
      </c>
      <c r="E955" s="9">
        <v>10</v>
      </c>
      <c r="F955" s="9">
        <f>VLOOKUP(D955,'Tablas auxiliares'!$H$1:$Q$28,Calculadora!$J$2+1,FALSE)*IF(VLOOKUP($A955,'Tablas auxiliares'!$B$2:$C$6,2,FALSE)-Calculadora!$K$2=0,1,0)*IF($L$2=2,IFERROR(VLOOKUP(B955,'Tablas auxiliares'!$AB$2:$AH$27,7,FALSE),0),1)</f>
        <v>5</v>
      </c>
      <c r="G955" s="9">
        <f>VLOOKUP(E955,'Tablas auxiliares'!$H$1:$Q$28,Calculadora!$J$2+1,FALSE)*IF(VLOOKUP($A955,'Tablas auxiliares'!$B$2:$C$6,2,FALSE)-Calculadora!$K$2=0,1,0)*IF($L$2=2,IFERROR(VLOOKUP(B955,'Tablas auxiliares'!$AB$2:$AH$27,7,FALSE),0),1)</f>
        <v>1</v>
      </c>
      <c r="H955" s="9">
        <f t="shared" si="24"/>
        <v>6</v>
      </c>
    </row>
    <row r="956" spans="1:8" x14ac:dyDescent="0.25">
      <c r="A956" s="9">
        <v>2018</v>
      </c>
      <c r="B956" t="s">
        <v>34</v>
      </c>
      <c r="C956" t="s">
        <v>7</v>
      </c>
      <c r="D956" s="9">
        <v>2</v>
      </c>
      <c r="E956" s="9">
        <v>1</v>
      </c>
      <c r="F956" s="9">
        <f>VLOOKUP(D956,'Tablas auxiliares'!$H$1:$Q$28,Calculadora!$J$2+1,FALSE)*IF(VLOOKUP($A956,'Tablas auxiliares'!$B$2:$C$6,2,FALSE)-Calculadora!$K$2=0,1,0)*IF($L$2=2,IFERROR(VLOOKUP(B956,'Tablas auxiliares'!$AB$2:$AH$27,7,FALSE),0),1)</f>
        <v>10</v>
      </c>
      <c r="G956" s="9">
        <f>VLOOKUP(E956,'Tablas auxiliares'!$H$1:$Q$28,Calculadora!$J$2+1,FALSE)*IF(VLOOKUP($A956,'Tablas auxiliares'!$B$2:$C$6,2,FALSE)-Calculadora!$K$2=0,1,0)*IF($L$2=2,IFERROR(VLOOKUP(B956,'Tablas auxiliares'!$AB$2:$AH$27,7,FALSE),0),1)</f>
        <v>12</v>
      </c>
      <c r="H956" s="9">
        <f t="shared" si="24"/>
        <v>22</v>
      </c>
    </row>
    <row r="957" spans="1:8" x14ac:dyDescent="0.25">
      <c r="A957" s="9">
        <v>2018</v>
      </c>
      <c r="B957" t="s">
        <v>34</v>
      </c>
      <c r="C957" t="s">
        <v>25</v>
      </c>
      <c r="D957" s="9">
        <v>8</v>
      </c>
      <c r="E957" s="9">
        <v>4</v>
      </c>
      <c r="F957" s="9">
        <f>VLOOKUP(D957,'Tablas auxiliares'!$H$1:$Q$28,Calculadora!$J$2+1,FALSE)*IF(VLOOKUP($A957,'Tablas auxiliares'!$B$2:$C$6,2,FALSE)-Calculadora!$K$2=0,1,0)*IF($L$2=2,IFERROR(VLOOKUP(B957,'Tablas auxiliares'!$AB$2:$AH$27,7,FALSE),0),1)</f>
        <v>3</v>
      </c>
      <c r="G957" s="9">
        <f>VLOOKUP(E957,'Tablas auxiliares'!$H$1:$Q$28,Calculadora!$J$2+1,FALSE)*IF(VLOOKUP($A957,'Tablas auxiliares'!$B$2:$C$6,2,FALSE)-Calculadora!$K$2=0,1,0)*IF($L$2=2,IFERROR(VLOOKUP(B957,'Tablas auxiliares'!$AB$2:$AH$27,7,FALSE),0),1)</f>
        <v>7</v>
      </c>
      <c r="H957" s="9">
        <f t="shared" si="24"/>
        <v>10</v>
      </c>
    </row>
    <row r="958" spans="1:8" x14ac:dyDescent="0.25">
      <c r="A958" s="9">
        <v>2018</v>
      </c>
      <c r="B958" t="s">
        <v>34</v>
      </c>
      <c r="C958" t="s">
        <v>31</v>
      </c>
      <c r="D958" s="9">
        <v>19</v>
      </c>
      <c r="E958" s="9">
        <v>14</v>
      </c>
      <c r="F958" s="9">
        <f>VLOOKUP(D958,'Tablas auxiliares'!$H$1:$Q$28,Calculadora!$J$2+1,FALSE)*IF(VLOOKUP($A958,'Tablas auxiliares'!$B$2:$C$6,2,FALSE)-Calculadora!$K$2=0,1,0)*IF($L$2=2,IFERROR(VLOOKUP(B958,'Tablas auxiliares'!$AB$2:$AH$27,7,FALSE),0),1)</f>
        <v>0</v>
      </c>
      <c r="G958" s="9">
        <f>VLOOKUP(E958,'Tablas auxiliares'!$H$1:$Q$28,Calculadora!$J$2+1,FALSE)*IF(VLOOKUP($A958,'Tablas auxiliares'!$B$2:$C$6,2,FALSE)-Calculadora!$K$2=0,1,0)*IF($L$2=2,IFERROR(VLOOKUP(B958,'Tablas auxiliares'!$AB$2:$AH$27,7,FALSE),0),1)</f>
        <v>0</v>
      </c>
      <c r="H958" s="9">
        <f t="shared" si="24"/>
        <v>0</v>
      </c>
    </row>
    <row r="959" spans="1:8" x14ac:dyDescent="0.25">
      <c r="A959" s="9">
        <v>2018</v>
      </c>
      <c r="B959" t="s">
        <v>34</v>
      </c>
      <c r="C959" t="s">
        <v>66</v>
      </c>
      <c r="D959" s="9">
        <v>22</v>
      </c>
      <c r="E959" s="9">
        <v>12</v>
      </c>
      <c r="F959" s="9">
        <f>VLOOKUP(D959,'Tablas auxiliares'!$H$1:$Q$28,Calculadora!$J$2+1,FALSE)*IF(VLOOKUP($A959,'Tablas auxiliares'!$B$2:$C$6,2,FALSE)-Calculadora!$K$2=0,1,0)*IF($L$2=2,IFERROR(VLOOKUP(B959,'Tablas auxiliares'!$AB$2:$AH$27,7,FALSE),0),1)</f>
        <v>0</v>
      </c>
      <c r="G959" s="9">
        <f>VLOOKUP(E959,'Tablas auxiliares'!$H$1:$Q$28,Calculadora!$J$2+1,FALSE)*IF(VLOOKUP($A959,'Tablas auxiliares'!$B$2:$C$6,2,FALSE)-Calculadora!$K$2=0,1,0)*IF($L$2=2,IFERROR(VLOOKUP(B959,'Tablas auxiliares'!$AB$2:$AH$27,7,FALSE),0),1)</f>
        <v>0</v>
      </c>
      <c r="H959" s="9">
        <f t="shared" si="24"/>
        <v>0</v>
      </c>
    </row>
    <row r="960" spans="1:8" x14ac:dyDescent="0.25">
      <c r="A960" s="9">
        <v>2018</v>
      </c>
      <c r="B960" t="s">
        <v>34</v>
      </c>
      <c r="C960" t="s">
        <v>69</v>
      </c>
      <c r="D960" s="9">
        <v>11</v>
      </c>
      <c r="E960" s="9">
        <v>8</v>
      </c>
      <c r="F960" s="9">
        <f>VLOOKUP(D960,'Tablas auxiliares'!$H$1:$Q$28,Calculadora!$J$2+1,FALSE)*IF(VLOOKUP($A960,'Tablas auxiliares'!$B$2:$C$6,2,FALSE)-Calculadora!$K$2=0,1,0)*IF($L$2=2,IFERROR(VLOOKUP(B960,'Tablas auxiliares'!$AB$2:$AH$27,7,FALSE),0),1)</f>
        <v>0</v>
      </c>
      <c r="G960" s="9">
        <f>VLOOKUP(E960,'Tablas auxiliares'!$H$1:$Q$28,Calculadora!$J$2+1,FALSE)*IF(VLOOKUP($A960,'Tablas auxiliares'!$B$2:$C$6,2,FALSE)-Calculadora!$K$2=0,1,0)*IF($L$2=2,IFERROR(VLOOKUP(B960,'Tablas auxiliares'!$AB$2:$AH$27,7,FALSE),0),1)</f>
        <v>3</v>
      </c>
      <c r="H960" s="9">
        <f t="shared" si="24"/>
        <v>3</v>
      </c>
    </row>
    <row r="961" spans="1:8" x14ac:dyDescent="0.25">
      <c r="A961" s="9">
        <v>2018</v>
      </c>
      <c r="B961" t="s">
        <v>34</v>
      </c>
      <c r="C961" t="s">
        <v>61</v>
      </c>
      <c r="D961" s="9">
        <v>15</v>
      </c>
      <c r="E961" s="9">
        <v>13</v>
      </c>
      <c r="F961" s="9">
        <f>VLOOKUP(D961,'Tablas auxiliares'!$H$1:$Q$28,Calculadora!$J$2+1,FALSE)*IF(VLOOKUP($A961,'Tablas auxiliares'!$B$2:$C$6,2,FALSE)-Calculadora!$K$2=0,1,0)*IF($L$2=2,IFERROR(VLOOKUP(B961,'Tablas auxiliares'!$AB$2:$AH$27,7,FALSE),0),1)</f>
        <v>0</v>
      </c>
      <c r="G961" s="9">
        <f>VLOOKUP(E961,'Tablas auxiliares'!$H$1:$Q$28,Calculadora!$J$2+1,FALSE)*IF(VLOOKUP($A961,'Tablas auxiliares'!$B$2:$C$6,2,FALSE)-Calculadora!$K$2=0,1,0)*IF($L$2=2,IFERROR(VLOOKUP(B961,'Tablas auxiliares'!$AB$2:$AH$27,7,FALSE),0),1)</f>
        <v>0</v>
      </c>
      <c r="H961" s="9">
        <f t="shared" si="24"/>
        <v>0</v>
      </c>
    </row>
    <row r="962" spans="1:8" x14ac:dyDescent="0.25">
      <c r="A962" s="9">
        <v>2018</v>
      </c>
      <c r="B962" t="s">
        <v>34</v>
      </c>
      <c r="C962" t="s">
        <v>10</v>
      </c>
      <c r="D962" s="9">
        <v>23</v>
      </c>
      <c r="E962" s="9">
        <v>25</v>
      </c>
      <c r="F962" s="9">
        <f>VLOOKUP(D962,'Tablas auxiliares'!$H$1:$Q$28,Calculadora!$J$2+1,FALSE)*IF(VLOOKUP($A962,'Tablas auxiliares'!$B$2:$C$6,2,FALSE)-Calculadora!$K$2=0,1,0)*IF($L$2=2,IFERROR(VLOOKUP(B962,'Tablas auxiliares'!$AB$2:$AH$27,7,FALSE),0),1)</f>
        <v>0</v>
      </c>
      <c r="G962" s="9">
        <f>VLOOKUP(E962,'Tablas auxiliares'!$H$1:$Q$28,Calculadora!$J$2+1,FALSE)*IF(VLOOKUP($A962,'Tablas auxiliares'!$B$2:$C$6,2,FALSE)-Calculadora!$K$2=0,1,0)*IF($L$2=2,IFERROR(VLOOKUP(B962,'Tablas auxiliares'!$AB$2:$AH$27,7,FALSE),0),1)</f>
        <v>0</v>
      </c>
      <c r="H962" s="9">
        <f t="shared" si="24"/>
        <v>0</v>
      </c>
    </row>
    <row r="963" spans="1:8" x14ac:dyDescent="0.25">
      <c r="A963" s="9">
        <v>2018</v>
      </c>
      <c r="B963" t="s">
        <v>34</v>
      </c>
      <c r="C963" t="s">
        <v>89</v>
      </c>
      <c r="D963" s="9">
        <v>17</v>
      </c>
      <c r="E963" s="9">
        <v>24</v>
      </c>
      <c r="F963" s="9">
        <f>VLOOKUP(D963,'Tablas auxiliares'!$H$1:$Q$28,Calculadora!$J$2+1,FALSE)*IF(VLOOKUP($A963,'Tablas auxiliares'!$B$2:$C$6,2,FALSE)-Calculadora!$K$2=0,1,0)*IF($L$2=2,IFERROR(VLOOKUP(B963,'Tablas auxiliares'!$AB$2:$AH$27,7,FALSE),0),1)</f>
        <v>0</v>
      </c>
      <c r="G963" s="9">
        <f>VLOOKUP(E963,'Tablas auxiliares'!$H$1:$Q$28,Calculadora!$J$2+1,FALSE)*IF(VLOOKUP($A963,'Tablas auxiliares'!$B$2:$C$6,2,FALSE)-Calculadora!$K$2=0,1,0)*IF($L$2=2,IFERROR(VLOOKUP(B963,'Tablas auxiliares'!$AB$2:$AH$27,7,FALSE),0),1)</f>
        <v>0</v>
      </c>
      <c r="H963" s="9">
        <f t="shared" ref="H963:H1026" si="25">IF($M$2=2,0,F963)+IF($M$2=3,0,G963)</f>
        <v>0</v>
      </c>
    </row>
    <row r="964" spans="1:8" x14ac:dyDescent="0.25">
      <c r="A964" s="9">
        <v>2018</v>
      </c>
      <c r="B964" t="s">
        <v>34</v>
      </c>
      <c r="C964" t="s">
        <v>26</v>
      </c>
      <c r="D964" s="9">
        <v>9</v>
      </c>
      <c r="E964" s="9">
        <v>11</v>
      </c>
      <c r="F964" s="9">
        <f>VLOOKUP(D964,'Tablas auxiliares'!$H$1:$Q$28,Calculadora!$J$2+1,FALSE)*IF(VLOOKUP($A964,'Tablas auxiliares'!$B$2:$C$6,2,FALSE)-Calculadora!$K$2=0,1,0)*IF($L$2=2,IFERROR(VLOOKUP(B964,'Tablas auxiliares'!$AB$2:$AH$27,7,FALSE),0),1)</f>
        <v>2</v>
      </c>
      <c r="G964" s="9">
        <f>VLOOKUP(E964,'Tablas auxiliares'!$H$1:$Q$28,Calculadora!$J$2+1,FALSE)*IF(VLOOKUP($A964,'Tablas auxiliares'!$B$2:$C$6,2,FALSE)-Calculadora!$K$2=0,1,0)*IF($L$2=2,IFERROR(VLOOKUP(B964,'Tablas auxiliares'!$AB$2:$AH$27,7,FALSE),0),1)</f>
        <v>0</v>
      </c>
      <c r="H964" s="9">
        <f t="shared" si="25"/>
        <v>2</v>
      </c>
    </row>
    <row r="965" spans="1:8" x14ac:dyDescent="0.25">
      <c r="A965" s="9">
        <v>2018</v>
      </c>
      <c r="B965" t="s">
        <v>34</v>
      </c>
      <c r="C965" t="s">
        <v>22</v>
      </c>
      <c r="D965" s="9">
        <v>13</v>
      </c>
      <c r="E965" s="9">
        <v>19</v>
      </c>
      <c r="F965" s="9">
        <f>VLOOKUP(D965,'Tablas auxiliares'!$H$1:$Q$28,Calculadora!$J$2+1,FALSE)*IF(VLOOKUP($A965,'Tablas auxiliares'!$B$2:$C$6,2,FALSE)-Calculadora!$K$2=0,1,0)*IF($L$2=2,IFERROR(VLOOKUP(B965,'Tablas auxiliares'!$AB$2:$AH$27,7,FALSE),0),1)</f>
        <v>0</v>
      </c>
      <c r="G965" s="9">
        <f>VLOOKUP(E965,'Tablas auxiliares'!$H$1:$Q$28,Calculadora!$J$2+1,FALSE)*IF(VLOOKUP($A965,'Tablas auxiliares'!$B$2:$C$6,2,FALSE)-Calculadora!$K$2=0,1,0)*IF($L$2=2,IFERROR(VLOOKUP(B965,'Tablas auxiliares'!$AB$2:$AH$27,7,FALSE),0),1)</f>
        <v>0</v>
      </c>
      <c r="H965" s="9">
        <f t="shared" si="25"/>
        <v>0</v>
      </c>
    </row>
    <row r="966" spans="1:8" x14ac:dyDescent="0.25">
      <c r="A966" s="9">
        <v>2018</v>
      </c>
      <c r="B966" t="s">
        <v>34</v>
      </c>
      <c r="C966" t="s">
        <v>36</v>
      </c>
      <c r="D966" s="9">
        <v>21</v>
      </c>
      <c r="E966" s="9">
        <v>16</v>
      </c>
      <c r="F966" s="9">
        <f>VLOOKUP(D966,'Tablas auxiliares'!$H$1:$Q$28,Calculadora!$J$2+1,FALSE)*IF(VLOOKUP($A966,'Tablas auxiliares'!$B$2:$C$6,2,FALSE)-Calculadora!$K$2=0,1,0)*IF($L$2=2,IFERROR(VLOOKUP(B966,'Tablas auxiliares'!$AB$2:$AH$27,7,FALSE),0),1)</f>
        <v>0</v>
      </c>
      <c r="G966" s="9">
        <f>VLOOKUP(E966,'Tablas auxiliares'!$H$1:$Q$28,Calculadora!$J$2+1,FALSE)*IF(VLOOKUP($A966,'Tablas auxiliares'!$B$2:$C$6,2,FALSE)-Calculadora!$K$2=0,1,0)*IF($L$2=2,IFERROR(VLOOKUP(B966,'Tablas auxiliares'!$AB$2:$AH$27,7,FALSE),0),1)</f>
        <v>0</v>
      </c>
      <c r="H966" s="9">
        <f t="shared" si="25"/>
        <v>0</v>
      </c>
    </row>
    <row r="967" spans="1:8" x14ac:dyDescent="0.25">
      <c r="A967" s="9">
        <v>2018</v>
      </c>
      <c r="B967" t="s">
        <v>34</v>
      </c>
      <c r="C967" t="s">
        <v>37</v>
      </c>
      <c r="D967" s="9">
        <v>16</v>
      </c>
      <c r="E967" s="9">
        <v>21</v>
      </c>
      <c r="F967" s="9">
        <f>VLOOKUP(D967,'Tablas auxiliares'!$H$1:$Q$28,Calculadora!$J$2+1,FALSE)*IF(VLOOKUP($A967,'Tablas auxiliares'!$B$2:$C$6,2,FALSE)-Calculadora!$K$2=0,1,0)*IF($L$2=2,IFERROR(VLOOKUP(B967,'Tablas auxiliares'!$AB$2:$AH$27,7,FALSE),0),1)</f>
        <v>0</v>
      </c>
      <c r="G967" s="9">
        <f>VLOOKUP(E967,'Tablas auxiliares'!$H$1:$Q$28,Calculadora!$J$2+1,FALSE)*IF(VLOOKUP($A967,'Tablas auxiliares'!$B$2:$C$6,2,FALSE)-Calculadora!$K$2=0,1,0)*IF($L$2=2,IFERROR(VLOOKUP(B967,'Tablas auxiliares'!$AB$2:$AH$27,7,FALSE),0),1)</f>
        <v>0</v>
      </c>
      <c r="H967" s="9">
        <f t="shared" si="25"/>
        <v>0</v>
      </c>
    </row>
    <row r="968" spans="1:8" x14ac:dyDescent="0.25">
      <c r="A968" s="9">
        <v>2018</v>
      </c>
      <c r="B968" t="s">
        <v>26</v>
      </c>
      <c r="C968" t="s">
        <v>6</v>
      </c>
      <c r="D968" s="9">
        <v>22</v>
      </c>
      <c r="E968" s="9">
        <v>13</v>
      </c>
      <c r="F968" s="9">
        <f>VLOOKUP(D968,'Tablas auxiliares'!$H$1:$Q$28,Calculadora!$J$2+1,FALSE)*IF(VLOOKUP($A968,'Tablas auxiliares'!$B$2:$C$6,2,FALSE)-Calculadora!$K$2=0,1,0)*IF($L$2=2,IFERROR(VLOOKUP(B968,'Tablas auxiliares'!$AB$2:$AH$27,7,FALSE),0),1)</f>
        <v>0</v>
      </c>
      <c r="G968" s="9">
        <f>VLOOKUP(E968,'Tablas auxiliares'!$H$1:$Q$28,Calculadora!$J$2+1,FALSE)*IF(VLOOKUP($A968,'Tablas auxiliares'!$B$2:$C$6,2,FALSE)-Calculadora!$K$2=0,1,0)*IF($L$2=2,IFERROR(VLOOKUP(B968,'Tablas auxiliares'!$AB$2:$AH$27,7,FALSE),0),1)</f>
        <v>0</v>
      </c>
      <c r="H968" s="9">
        <f t="shared" si="25"/>
        <v>0</v>
      </c>
    </row>
    <row r="969" spans="1:8" x14ac:dyDescent="0.25">
      <c r="A969" s="9">
        <v>2018</v>
      </c>
      <c r="B969" t="s">
        <v>26</v>
      </c>
      <c r="C969" t="s">
        <v>9</v>
      </c>
      <c r="D969" s="9">
        <v>3</v>
      </c>
      <c r="E969" s="9">
        <v>12</v>
      </c>
      <c r="F969" s="9">
        <f>VLOOKUP(D969,'Tablas auxiliares'!$H$1:$Q$28,Calculadora!$J$2+1,FALSE)*IF(VLOOKUP($A969,'Tablas auxiliares'!$B$2:$C$6,2,FALSE)-Calculadora!$K$2=0,1,0)*IF($L$2=2,IFERROR(VLOOKUP(B969,'Tablas auxiliares'!$AB$2:$AH$27,7,FALSE),0),1)</f>
        <v>8</v>
      </c>
      <c r="G969" s="9">
        <f>VLOOKUP(E969,'Tablas auxiliares'!$H$1:$Q$28,Calculadora!$J$2+1,FALSE)*IF(VLOOKUP($A969,'Tablas auxiliares'!$B$2:$C$6,2,FALSE)-Calculadora!$K$2=0,1,0)*IF($L$2=2,IFERROR(VLOOKUP(B969,'Tablas auxiliares'!$AB$2:$AH$27,7,FALSE),0),1)</f>
        <v>0</v>
      </c>
      <c r="H969" s="9">
        <f t="shared" si="25"/>
        <v>8</v>
      </c>
    </row>
    <row r="970" spans="1:8" x14ac:dyDescent="0.25">
      <c r="A970" s="9">
        <v>2018</v>
      </c>
      <c r="B970" t="s">
        <v>26</v>
      </c>
      <c r="C970" t="s">
        <v>13</v>
      </c>
      <c r="D970" s="9">
        <v>2</v>
      </c>
      <c r="E970" s="9">
        <v>9</v>
      </c>
      <c r="F970" s="9">
        <f>VLOOKUP(D970,'Tablas auxiliares'!$H$1:$Q$28,Calculadora!$J$2+1,FALSE)*IF(VLOOKUP($A970,'Tablas auxiliares'!$B$2:$C$6,2,FALSE)-Calculadora!$K$2=0,1,0)*IF($L$2=2,IFERROR(VLOOKUP(B970,'Tablas auxiliares'!$AB$2:$AH$27,7,FALSE),0),1)</f>
        <v>10</v>
      </c>
      <c r="G970" s="9">
        <f>VLOOKUP(E970,'Tablas auxiliares'!$H$1:$Q$28,Calculadora!$J$2+1,FALSE)*IF(VLOOKUP($A970,'Tablas auxiliares'!$B$2:$C$6,2,FALSE)-Calculadora!$K$2=0,1,0)*IF($L$2=2,IFERROR(VLOOKUP(B970,'Tablas auxiliares'!$AB$2:$AH$27,7,FALSE),0),1)</f>
        <v>2</v>
      </c>
      <c r="H970" s="9">
        <f t="shared" si="25"/>
        <v>12</v>
      </c>
    </row>
    <row r="971" spans="1:8" x14ac:dyDescent="0.25">
      <c r="A971" s="9">
        <v>2018</v>
      </c>
      <c r="B971" t="s">
        <v>26</v>
      </c>
      <c r="C971" t="s">
        <v>8</v>
      </c>
      <c r="D971" s="9">
        <v>5</v>
      </c>
      <c r="E971" s="9">
        <v>22</v>
      </c>
      <c r="F971" s="9">
        <f>VLOOKUP(D971,'Tablas auxiliares'!$H$1:$Q$28,Calculadora!$J$2+1,FALSE)*IF(VLOOKUP($A971,'Tablas auxiliares'!$B$2:$C$6,2,FALSE)-Calculadora!$K$2=0,1,0)*IF($L$2=2,IFERROR(VLOOKUP(B971,'Tablas auxiliares'!$AB$2:$AH$27,7,FALSE),0),1)</f>
        <v>6</v>
      </c>
      <c r="G971" s="9">
        <f>VLOOKUP(E971,'Tablas auxiliares'!$H$1:$Q$28,Calculadora!$J$2+1,FALSE)*IF(VLOOKUP($A971,'Tablas auxiliares'!$B$2:$C$6,2,FALSE)-Calculadora!$K$2=0,1,0)*IF($L$2=2,IFERROR(VLOOKUP(B971,'Tablas auxiliares'!$AB$2:$AH$27,7,FALSE),0),1)</f>
        <v>0</v>
      </c>
      <c r="H971" s="9">
        <f t="shared" si="25"/>
        <v>6</v>
      </c>
    </row>
    <row r="972" spans="1:8" x14ac:dyDescent="0.25">
      <c r="A972" s="9">
        <v>2018</v>
      </c>
      <c r="B972" t="s">
        <v>26</v>
      </c>
      <c r="C972" t="s">
        <v>30</v>
      </c>
      <c r="D972" s="9">
        <v>1</v>
      </c>
      <c r="E972" s="9">
        <v>7</v>
      </c>
      <c r="F972" s="9">
        <f>VLOOKUP(D972,'Tablas auxiliares'!$H$1:$Q$28,Calculadora!$J$2+1,FALSE)*IF(VLOOKUP($A972,'Tablas auxiliares'!$B$2:$C$6,2,FALSE)-Calculadora!$K$2=0,1,0)*IF($L$2=2,IFERROR(VLOOKUP(B972,'Tablas auxiliares'!$AB$2:$AH$27,7,FALSE),0),1)</f>
        <v>12</v>
      </c>
      <c r="G972" s="9">
        <f>VLOOKUP(E972,'Tablas auxiliares'!$H$1:$Q$28,Calculadora!$J$2+1,FALSE)*IF(VLOOKUP($A972,'Tablas auxiliares'!$B$2:$C$6,2,FALSE)-Calculadora!$K$2=0,1,0)*IF($L$2=2,IFERROR(VLOOKUP(B972,'Tablas auxiliares'!$AB$2:$AH$27,7,FALSE),0),1)</f>
        <v>4</v>
      </c>
      <c r="H972" s="9">
        <f t="shared" si="25"/>
        <v>16</v>
      </c>
    </row>
    <row r="973" spans="1:8" x14ac:dyDescent="0.25">
      <c r="A973" s="9">
        <v>2018</v>
      </c>
      <c r="B973" t="s">
        <v>26</v>
      </c>
      <c r="C973" t="s">
        <v>21</v>
      </c>
      <c r="D973" s="9">
        <v>16</v>
      </c>
      <c r="E973" s="9">
        <v>8</v>
      </c>
      <c r="F973" s="9">
        <f>VLOOKUP(D973,'Tablas auxiliares'!$H$1:$Q$28,Calculadora!$J$2+1,FALSE)*IF(VLOOKUP($A973,'Tablas auxiliares'!$B$2:$C$6,2,FALSE)-Calculadora!$K$2=0,1,0)*IF($L$2=2,IFERROR(VLOOKUP(B973,'Tablas auxiliares'!$AB$2:$AH$27,7,FALSE),0),1)</f>
        <v>0</v>
      </c>
      <c r="G973" s="9">
        <f>VLOOKUP(E973,'Tablas auxiliares'!$H$1:$Q$28,Calculadora!$J$2+1,FALSE)*IF(VLOOKUP($A973,'Tablas auxiliares'!$B$2:$C$6,2,FALSE)-Calculadora!$K$2=0,1,0)*IF($L$2=2,IFERROR(VLOOKUP(B973,'Tablas auxiliares'!$AB$2:$AH$27,7,FALSE),0),1)</f>
        <v>3</v>
      </c>
      <c r="H973" s="9">
        <f t="shared" si="25"/>
        <v>3</v>
      </c>
    </row>
    <row r="974" spans="1:8" x14ac:dyDescent="0.25">
      <c r="A974" s="9">
        <v>2018</v>
      </c>
      <c r="B974" t="s">
        <v>26</v>
      </c>
      <c r="C974" t="s">
        <v>67</v>
      </c>
      <c r="D974" s="9">
        <v>12</v>
      </c>
      <c r="E974" s="9">
        <v>1</v>
      </c>
      <c r="F974" s="9">
        <f>VLOOKUP(D974,'Tablas auxiliares'!$H$1:$Q$28,Calculadora!$J$2+1,FALSE)*IF(VLOOKUP($A974,'Tablas auxiliares'!$B$2:$C$6,2,FALSE)-Calculadora!$K$2=0,1,0)*IF($L$2=2,IFERROR(VLOOKUP(B974,'Tablas auxiliares'!$AB$2:$AH$27,7,FALSE),0),1)</f>
        <v>0</v>
      </c>
      <c r="G974" s="9">
        <f>VLOOKUP(E974,'Tablas auxiliares'!$H$1:$Q$28,Calculadora!$J$2+1,FALSE)*IF(VLOOKUP($A974,'Tablas auxiliares'!$B$2:$C$6,2,FALSE)-Calculadora!$K$2=0,1,0)*IF($L$2=2,IFERROR(VLOOKUP(B974,'Tablas auxiliares'!$AB$2:$AH$27,7,FALSE),0),1)</f>
        <v>12</v>
      </c>
      <c r="H974" s="9">
        <f t="shared" si="25"/>
        <v>12</v>
      </c>
    </row>
    <row r="975" spans="1:8" x14ac:dyDescent="0.25">
      <c r="A975" s="9">
        <v>2018</v>
      </c>
      <c r="B975" t="s">
        <v>26</v>
      </c>
      <c r="C975" t="s">
        <v>16</v>
      </c>
      <c r="D975" s="9">
        <v>11</v>
      </c>
      <c r="E975" s="9">
        <v>15</v>
      </c>
      <c r="F975" s="9">
        <f>VLOOKUP(D975,'Tablas auxiliares'!$H$1:$Q$28,Calculadora!$J$2+1,FALSE)*IF(VLOOKUP($A975,'Tablas auxiliares'!$B$2:$C$6,2,FALSE)-Calculadora!$K$2=0,1,0)*IF($L$2=2,IFERROR(VLOOKUP(B975,'Tablas auxiliares'!$AB$2:$AH$27,7,FALSE),0),1)</f>
        <v>0</v>
      </c>
      <c r="G975" s="9">
        <f>VLOOKUP(E975,'Tablas auxiliares'!$H$1:$Q$28,Calculadora!$J$2+1,FALSE)*IF(VLOOKUP($A975,'Tablas auxiliares'!$B$2:$C$6,2,FALSE)-Calculadora!$K$2=0,1,0)*IF($L$2=2,IFERROR(VLOOKUP(B975,'Tablas auxiliares'!$AB$2:$AH$27,7,FALSE),0),1)</f>
        <v>0</v>
      </c>
      <c r="H975" s="9">
        <f t="shared" si="25"/>
        <v>0</v>
      </c>
    </row>
    <row r="976" spans="1:8" x14ac:dyDescent="0.25">
      <c r="A976" s="9">
        <v>2018</v>
      </c>
      <c r="B976" t="s">
        <v>26</v>
      </c>
      <c r="C976" t="s">
        <v>87</v>
      </c>
      <c r="D976" s="9">
        <v>8</v>
      </c>
      <c r="E976" s="9">
        <v>5</v>
      </c>
      <c r="F976" s="9">
        <f>VLOOKUP(D976,'Tablas auxiliares'!$H$1:$Q$28,Calculadora!$J$2+1,FALSE)*IF(VLOOKUP($A976,'Tablas auxiliares'!$B$2:$C$6,2,FALSE)-Calculadora!$K$2=0,1,0)*IF($L$2=2,IFERROR(VLOOKUP(B976,'Tablas auxiliares'!$AB$2:$AH$27,7,FALSE),0),1)</f>
        <v>3</v>
      </c>
      <c r="G976" s="9">
        <f>VLOOKUP(E976,'Tablas auxiliares'!$H$1:$Q$28,Calculadora!$J$2+1,FALSE)*IF(VLOOKUP($A976,'Tablas auxiliares'!$B$2:$C$6,2,FALSE)-Calculadora!$K$2=0,1,0)*IF($L$2=2,IFERROR(VLOOKUP(B976,'Tablas auxiliares'!$AB$2:$AH$27,7,FALSE),0),1)</f>
        <v>6</v>
      </c>
      <c r="H976" s="9">
        <f t="shared" si="25"/>
        <v>9</v>
      </c>
    </row>
    <row r="977" spans="1:8" x14ac:dyDescent="0.25">
      <c r="A977" s="9">
        <v>2018</v>
      </c>
      <c r="B977" t="s">
        <v>26</v>
      </c>
      <c r="C977" t="s">
        <v>28</v>
      </c>
      <c r="D977" s="9">
        <v>6</v>
      </c>
      <c r="E977" s="9">
        <v>14</v>
      </c>
      <c r="F977" s="9">
        <f>VLOOKUP(D977,'Tablas auxiliares'!$H$1:$Q$28,Calculadora!$J$2+1,FALSE)*IF(VLOOKUP($A977,'Tablas auxiliares'!$B$2:$C$6,2,FALSE)-Calculadora!$K$2=0,1,0)*IF($L$2=2,IFERROR(VLOOKUP(B977,'Tablas auxiliares'!$AB$2:$AH$27,7,FALSE),0),1)</f>
        <v>5</v>
      </c>
      <c r="G977" s="9">
        <f>VLOOKUP(E977,'Tablas auxiliares'!$H$1:$Q$28,Calculadora!$J$2+1,FALSE)*IF(VLOOKUP($A977,'Tablas auxiliares'!$B$2:$C$6,2,FALSE)-Calculadora!$K$2=0,1,0)*IF($L$2=2,IFERROR(VLOOKUP(B977,'Tablas auxiliares'!$AB$2:$AH$27,7,FALSE),0),1)</f>
        <v>0</v>
      </c>
      <c r="H977" s="9">
        <f t="shared" si="25"/>
        <v>5</v>
      </c>
    </row>
    <row r="978" spans="1:8" x14ac:dyDescent="0.25">
      <c r="A978" s="9">
        <v>2018</v>
      </c>
      <c r="B978" t="s">
        <v>26</v>
      </c>
      <c r="C978" t="s">
        <v>27</v>
      </c>
      <c r="D978" s="9">
        <v>10</v>
      </c>
      <c r="E978" s="9">
        <v>6</v>
      </c>
      <c r="F978" s="9">
        <f>VLOOKUP(D978,'Tablas auxiliares'!$H$1:$Q$28,Calculadora!$J$2+1,FALSE)*IF(VLOOKUP($A978,'Tablas auxiliares'!$B$2:$C$6,2,FALSE)-Calculadora!$K$2=0,1,0)*IF($L$2=2,IFERROR(VLOOKUP(B978,'Tablas auxiliares'!$AB$2:$AH$27,7,FALSE),0),1)</f>
        <v>1</v>
      </c>
      <c r="G978" s="9">
        <f>VLOOKUP(E978,'Tablas auxiliares'!$H$1:$Q$28,Calculadora!$J$2+1,FALSE)*IF(VLOOKUP($A978,'Tablas auxiliares'!$B$2:$C$6,2,FALSE)-Calculadora!$K$2=0,1,0)*IF($L$2=2,IFERROR(VLOOKUP(B978,'Tablas auxiliares'!$AB$2:$AH$27,7,FALSE),0),1)</f>
        <v>5</v>
      </c>
      <c r="H978" s="9">
        <f t="shared" si="25"/>
        <v>6</v>
      </c>
    </row>
    <row r="979" spans="1:8" x14ac:dyDescent="0.25">
      <c r="A979" s="9">
        <v>2018</v>
      </c>
      <c r="B979" t="s">
        <v>26</v>
      </c>
      <c r="C979" t="s">
        <v>24</v>
      </c>
      <c r="D979" s="9">
        <v>17</v>
      </c>
      <c r="E979" s="9">
        <v>18</v>
      </c>
      <c r="F979" s="9">
        <f>VLOOKUP(D979,'Tablas auxiliares'!$H$1:$Q$28,Calculadora!$J$2+1,FALSE)*IF(VLOOKUP($A979,'Tablas auxiliares'!$B$2:$C$6,2,FALSE)-Calculadora!$K$2=0,1,0)*IF($L$2=2,IFERROR(VLOOKUP(B979,'Tablas auxiliares'!$AB$2:$AH$27,7,FALSE),0),1)</f>
        <v>0</v>
      </c>
      <c r="G979" s="9">
        <f>VLOOKUP(E979,'Tablas auxiliares'!$H$1:$Q$28,Calculadora!$J$2+1,FALSE)*IF(VLOOKUP($A979,'Tablas auxiliares'!$B$2:$C$6,2,FALSE)-Calculadora!$K$2=0,1,0)*IF($L$2=2,IFERROR(VLOOKUP(B979,'Tablas auxiliares'!$AB$2:$AH$27,7,FALSE),0),1)</f>
        <v>0</v>
      </c>
      <c r="H979" s="9">
        <f t="shared" si="25"/>
        <v>0</v>
      </c>
    </row>
    <row r="980" spans="1:8" x14ac:dyDescent="0.25">
      <c r="A980" s="9">
        <v>2018</v>
      </c>
      <c r="B980" t="s">
        <v>26</v>
      </c>
      <c r="C980" t="s">
        <v>88</v>
      </c>
      <c r="D980" s="9">
        <v>7</v>
      </c>
      <c r="E980" s="9">
        <v>16</v>
      </c>
      <c r="F980" s="9">
        <f>VLOOKUP(D980,'Tablas auxiliares'!$H$1:$Q$28,Calculadora!$J$2+1,FALSE)*IF(VLOOKUP($A980,'Tablas auxiliares'!$B$2:$C$6,2,FALSE)-Calculadora!$K$2=0,1,0)*IF($L$2=2,IFERROR(VLOOKUP(B980,'Tablas auxiliares'!$AB$2:$AH$27,7,FALSE),0),1)</f>
        <v>4</v>
      </c>
      <c r="G980" s="9">
        <f>VLOOKUP(E980,'Tablas auxiliares'!$H$1:$Q$28,Calculadora!$J$2+1,FALSE)*IF(VLOOKUP($A980,'Tablas auxiliares'!$B$2:$C$6,2,FALSE)-Calculadora!$K$2=0,1,0)*IF($L$2=2,IFERROR(VLOOKUP(B980,'Tablas auxiliares'!$AB$2:$AH$27,7,FALSE),0),1)</f>
        <v>0</v>
      </c>
      <c r="H980" s="9">
        <f t="shared" si="25"/>
        <v>4</v>
      </c>
    </row>
    <row r="981" spans="1:8" x14ac:dyDescent="0.25">
      <c r="A981" s="9">
        <v>2018</v>
      </c>
      <c r="B981" t="s">
        <v>26</v>
      </c>
      <c r="C981" t="s">
        <v>7</v>
      </c>
      <c r="D981" s="9">
        <v>4</v>
      </c>
      <c r="E981" s="9">
        <v>2</v>
      </c>
      <c r="F981" s="9">
        <f>VLOOKUP(D981,'Tablas auxiliares'!$H$1:$Q$28,Calculadora!$J$2+1,FALSE)*IF(VLOOKUP($A981,'Tablas auxiliares'!$B$2:$C$6,2,FALSE)-Calculadora!$K$2=0,1,0)*IF($L$2=2,IFERROR(VLOOKUP(B981,'Tablas auxiliares'!$AB$2:$AH$27,7,FALSE),0),1)</f>
        <v>7</v>
      </c>
      <c r="G981" s="9">
        <f>VLOOKUP(E981,'Tablas auxiliares'!$H$1:$Q$28,Calculadora!$J$2+1,FALSE)*IF(VLOOKUP($A981,'Tablas auxiliares'!$B$2:$C$6,2,FALSE)-Calculadora!$K$2=0,1,0)*IF($L$2=2,IFERROR(VLOOKUP(B981,'Tablas auxiliares'!$AB$2:$AH$27,7,FALSE),0),1)</f>
        <v>10</v>
      </c>
      <c r="H981" s="9">
        <f t="shared" si="25"/>
        <v>17</v>
      </c>
    </row>
    <row r="982" spans="1:8" x14ac:dyDescent="0.25">
      <c r="A982" s="9">
        <v>2018</v>
      </c>
      <c r="B982" t="s">
        <v>26</v>
      </c>
      <c r="C982" t="s">
        <v>25</v>
      </c>
      <c r="D982" s="9">
        <v>19</v>
      </c>
      <c r="E982" s="9">
        <v>11</v>
      </c>
      <c r="F982" s="9">
        <f>VLOOKUP(D982,'Tablas auxiliares'!$H$1:$Q$28,Calculadora!$J$2+1,FALSE)*IF(VLOOKUP($A982,'Tablas auxiliares'!$B$2:$C$6,2,FALSE)-Calculadora!$K$2=0,1,0)*IF($L$2=2,IFERROR(VLOOKUP(B982,'Tablas auxiliares'!$AB$2:$AH$27,7,FALSE),0),1)</f>
        <v>0</v>
      </c>
      <c r="G982" s="9">
        <f>VLOOKUP(E982,'Tablas auxiliares'!$H$1:$Q$28,Calculadora!$J$2+1,FALSE)*IF(VLOOKUP($A982,'Tablas auxiliares'!$B$2:$C$6,2,FALSE)-Calculadora!$K$2=0,1,0)*IF($L$2=2,IFERROR(VLOOKUP(B982,'Tablas auxiliares'!$AB$2:$AH$27,7,FALSE),0),1)</f>
        <v>0</v>
      </c>
      <c r="H982" s="9">
        <f t="shared" si="25"/>
        <v>0</v>
      </c>
    </row>
    <row r="983" spans="1:8" x14ac:dyDescent="0.25">
      <c r="A983" s="9">
        <v>2018</v>
      </c>
      <c r="B983" t="s">
        <v>26</v>
      </c>
      <c r="C983" t="s">
        <v>31</v>
      </c>
      <c r="D983" s="9">
        <v>14</v>
      </c>
      <c r="E983" s="9">
        <v>4</v>
      </c>
      <c r="F983" s="9">
        <f>VLOOKUP(D983,'Tablas auxiliares'!$H$1:$Q$28,Calculadora!$J$2+1,FALSE)*IF(VLOOKUP($A983,'Tablas auxiliares'!$B$2:$C$6,2,FALSE)-Calculadora!$K$2=0,1,0)*IF($L$2=2,IFERROR(VLOOKUP(B983,'Tablas auxiliares'!$AB$2:$AH$27,7,FALSE),0),1)</f>
        <v>0</v>
      </c>
      <c r="G983" s="9">
        <f>VLOOKUP(E983,'Tablas auxiliares'!$H$1:$Q$28,Calculadora!$J$2+1,FALSE)*IF(VLOOKUP($A983,'Tablas auxiliares'!$B$2:$C$6,2,FALSE)-Calculadora!$K$2=0,1,0)*IF($L$2=2,IFERROR(VLOOKUP(B983,'Tablas auxiliares'!$AB$2:$AH$27,7,FALSE),0),1)</f>
        <v>7</v>
      </c>
      <c r="H983" s="9">
        <f t="shared" si="25"/>
        <v>7</v>
      </c>
    </row>
    <row r="984" spans="1:8" x14ac:dyDescent="0.25">
      <c r="A984" s="9">
        <v>2018</v>
      </c>
      <c r="B984" t="s">
        <v>26</v>
      </c>
      <c r="C984" t="s">
        <v>66</v>
      </c>
      <c r="D984" s="9">
        <v>18</v>
      </c>
      <c r="E984" s="9">
        <v>20</v>
      </c>
      <c r="F984" s="9">
        <f>VLOOKUP(D984,'Tablas auxiliares'!$H$1:$Q$28,Calculadora!$J$2+1,FALSE)*IF(VLOOKUP($A984,'Tablas auxiliares'!$B$2:$C$6,2,FALSE)-Calculadora!$K$2=0,1,0)*IF($L$2=2,IFERROR(VLOOKUP(B984,'Tablas auxiliares'!$AB$2:$AH$27,7,FALSE),0),1)</f>
        <v>0</v>
      </c>
      <c r="G984" s="9">
        <f>VLOOKUP(E984,'Tablas auxiliares'!$H$1:$Q$28,Calculadora!$J$2+1,FALSE)*IF(VLOOKUP($A984,'Tablas auxiliares'!$B$2:$C$6,2,FALSE)-Calculadora!$K$2=0,1,0)*IF($L$2=2,IFERROR(VLOOKUP(B984,'Tablas auxiliares'!$AB$2:$AH$27,7,FALSE),0),1)</f>
        <v>0</v>
      </c>
      <c r="H984" s="9">
        <f t="shared" si="25"/>
        <v>0</v>
      </c>
    </row>
    <row r="985" spans="1:8" x14ac:dyDescent="0.25">
      <c r="A985" s="9">
        <v>2018</v>
      </c>
      <c r="B985" t="s">
        <v>26</v>
      </c>
      <c r="C985" t="s">
        <v>69</v>
      </c>
      <c r="D985" s="9">
        <v>9</v>
      </c>
      <c r="E985" s="9">
        <v>3</v>
      </c>
      <c r="F985" s="9">
        <f>VLOOKUP(D985,'Tablas auxiliares'!$H$1:$Q$28,Calculadora!$J$2+1,FALSE)*IF(VLOOKUP($A985,'Tablas auxiliares'!$B$2:$C$6,2,FALSE)-Calculadora!$K$2=0,1,0)*IF($L$2=2,IFERROR(VLOOKUP(B985,'Tablas auxiliares'!$AB$2:$AH$27,7,FALSE),0),1)</f>
        <v>2</v>
      </c>
      <c r="G985" s="9">
        <f>VLOOKUP(E985,'Tablas auxiliares'!$H$1:$Q$28,Calculadora!$J$2+1,FALSE)*IF(VLOOKUP($A985,'Tablas auxiliares'!$B$2:$C$6,2,FALSE)-Calculadora!$K$2=0,1,0)*IF($L$2=2,IFERROR(VLOOKUP(B985,'Tablas auxiliares'!$AB$2:$AH$27,7,FALSE),0),1)</f>
        <v>8</v>
      </c>
      <c r="H985" s="9">
        <f t="shared" si="25"/>
        <v>10</v>
      </c>
    </row>
    <row r="986" spans="1:8" x14ac:dyDescent="0.25">
      <c r="A986" s="9">
        <v>2018</v>
      </c>
      <c r="B986" t="s">
        <v>26</v>
      </c>
      <c r="C986" t="s">
        <v>61</v>
      </c>
      <c r="D986" s="9">
        <v>24</v>
      </c>
      <c r="E986" s="9">
        <v>25</v>
      </c>
      <c r="F986" s="9">
        <f>VLOOKUP(D986,'Tablas auxiliares'!$H$1:$Q$28,Calculadora!$J$2+1,FALSE)*IF(VLOOKUP($A986,'Tablas auxiliares'!$B$2:$C$6,2,FALSE)-Calculadora!$K$2=0,1,0)*IF($L$2=2,IFERROR(VLOOKUP(B986,'Tablas auxiliares'!$AB$2:$AH$27,7,FALSE),0),1)</f>
        <v>0</v>
      </c>
      <c r="G986" s="9">
        <f>VLOOKUP(E986,'Tablas auxiliares'!$H$1:$Q$28,Calculadora!$J$2+1,FALSE)*IF(VLOOKUP($A986,'Tablas auxiliares'!$B$2:$C$6,2,FALSE)-Calculadora!$K$2=0,1,0)*IF($L$2=2,IFERROR(VLOOKUP(B986,'Tablas auxiliares'!$AB$2:$AH$27,7,FALSE),0),1)</f>
        <v>0</v>
      </c>
      <c r="H986" s="9">
        <f t="shared" si="25"/>
        <v>0</v>
      </c>
    </row>
    <row r="987" spans="1:8" x14ac:dyDescent="0.25">
      <c r="A987" s="9">
        <v>2018</v>
      </c>
      <c r="B987" t="s">
        <v>26</v>
      </c>
      <c r="C987" t="s">
        <v>10</v>
      </c>
      <c r="D987" s="9">
        <v>25</v>
      </c>
      <c r="E987" s="9">
        <v>17</v>
      </c>
      <c r="F987" s="9">
        <f>VLOOKUP(D987,'Tablas auxiliares'!$H$1:$Q$28,Calculadora!$J$2+1,FALSE)*IF(VLOOKUP($A987,'Tablas auxiliares'!$B$2:$C$6,2,FALSE)-Calculadora!$K$2=0,1,0)*IF($L$2=2,IFERROR(VLOOKUP(B987,'Tablas auxiliares'!$AB$2:$AH$27,7,FALSE),0),1)</f>
        <v>0</v>
      </c>
      <c r="G987" s="9">
        <f>VLOOKUP(E987,'Tablas auxiliares'!$H$1:$Q$28,Calculadora!$J$2+1,FALSE)*IF(VLOOKUP($A987,'Tablas auxiliares'!$B$2:$C$6,2,FALSE)-Calculadora!$K$2=0,1,0)*IF($L$2=2,IFERROR(VLOOKUP(B987,'Tablas auxiliares'!$AB$2:$AH$27,7,FALSE),0),1)</f>
        <v>0</v>
      </c>
      <c r="H987" s="9">
        <f t="shared" si="25"/>
        <v>0</v>
      </c>
    </row>
    <row r="988" spans="1:8" x14ac:dyDescent="0.25">
      <c r="A988" s="9">
        <v>2018</v>
      </c>
      <c r="B988" t="s">
        <v>26</v>
      </c>
      <c r="C988" t="s">
        <v>89</v>
      </c>
      <c r="D988" s="9">
        <v>21</v>
      </c>
      <c r="E988" s="9">
        <v>23</v>
      </c>
      <c r="F988" s="9">
        <f>VLOOKUP(D988,'Tablas auxiliares'!$H$1:$Q$28,Calculadora!$J$2+1,FALSE)*IF(VLOOKUP($A988,'Tablas auxiliares'!$B$2:$C$6,2,FALSE)-Calculadora!$K$2=0,1,0)*IF($L$2=2,IFERROR(VLOOKUP(B988,'Tablas auxiliares'!$AB$2:$AH$27,7,FALSE),0),1)</f>
        <v>0</v>
      </c>
      <c r="G988" s="9">
        <f>VLOOKUP(E988,'Tablas auxiliares'!$H$1:$Q$28,Calculadora!$J$2+1,FALSE)*IF(VLOOKUP($A988,'Tablas auxiliares'!$B$2:$C$6,2,FALSE)-Calculadora!$K$2=0,1,0)*IF($L$2=2,IFERROR(VLOOKUP(B988,'Tablas auxiliares'!$AB$2:$AH$27,7,FALSE),0),1)</f>
        <v>0</v>
      </c>
      <c r="H988" s="9">
        <f t="shared" si="25"/>
        <v>0</v>
      </c>
    </row>
    <row r="989" spans="1:8" x14ac:dyDescent="0.25">
      <c r="A989" s="9">
        <v>2018</v>
      </c>
      <c r="B989" t="s">
        <v>26</v>
      </c>
      <c r="C989" t="s">
        <v>34</v>
      </c>
      <c r="D989" s="9">
        <v>20</v>
      </c>
      <c r="E989" s="9">
        <v>24</v>
      </c>
      <c r="F989" s="9">
        <f>VLOOKUP(D989,'Tablas auxiliares'!$H$1:$Q$28,Calculadora!$J$2+1,FALSE)*IF(VLOOKUP($A989,'Tablas auxiliares'!$B$2:$C$6,2,FALSE)-Calculadora!$K$2=0,1,0)*IF($L$2=2,IFERROR(VLOOKUP(B989,'Tablas auxiliares'!$AB$2:$AH$27,7,FALSE),0),1)</f>
        <v>0</v>
      </c>
      <c r="G989" s="9">
        <f>VLOOKUP(E989,'Tablas auxiliares'!$H$1:$Q$28,Calculadora!$J$2+1,FALSE)*IF(VLOOKUP($A989,'Tablas auxiliares'!$B$2:$C$6,2,FALSE)-Calculadora!$K$2=0,1,0)*IF($L$2=2,IFERROR(VLOOKUP(B989,'Tablas auxiliares'!$AB$2:$AH$27,7,FALSE),0),1)</f>
        <v>0</v>
      </c>
      <c r="H989" s="9">
        <f t="shared" si="25"/>
        <v>0</v>
      </c>
    </row>
    <row r="990" spans="1:8" x14ac:dyDescent="0.25">
      <c r="A990" s="9">
        <v>2018</v>
      </c>
      <c r="B990" t="s">
        <v>26</v>
      </c>
      <c r="C990" t="s">
        <v>22</v>
      </c>
      <c r="D990" s="9">
        <v>13</v>
      </c>
      <c r="E990" s="9">
        <v>10</v>
      </c>
      <c r="F990" s="9">
        <f>VLOOKUP(D990,'Tablas auxiliares'!$H$1:$Q$28,Calculadora!$J$2+1,FALSE)*IF(VLOOKUP($A990,'Tablas auxiliares'!$B$2:$C$6,2,FALSE)-Calculadora!$K$2=0,1,0)*IF($L$2=2,IFERROR(VLOOKUP(B990,'Tablas auxiliares'!$AB$2:$AH$27,7,FALSE),0),1)</f>
        <v>0</v>
      </c>
      <c r="G990" s="9">
        <f>VLOOKUP(E990,'Tablas auxiliares'!$H$1:$Q$28,Calculadora!$J$2+1,FALSE)*IF(VLOOKUP($A990,'Tablas auxiliares'!$B$2:$C$6,2,FALSE)-Calculadora!$K$2=0,1,0)*IF($L$2=2,IFERROR(VLOOKUP(B990,'Tablas auxiliares'!$AB$2:$AH$27,7,FALSE),0),1)</f>
        <v>1</v>
      </c>
      <c r="H990" s="9">
        <f t="shared" si="25"/>
        <v>1</v>
      </c>
    </row>
    <row r="991" spans="1:8" x14ac:dyDescent="0.25">
      <c r="A991" s="9">
        <v>2018</v>
      </c>
      <c r="B991" t="s">
        <v>26</v>
      </c>
      <c r="C991" t="s">
        <v>36</v>
      </c>
      <c r="D991" s="9">
        <v>15</v>
      </c>
      <c r="E991" s="9">
        <v>21</v>
      </c>
      <c r="F991" s="9">
        <f>VLOOKUP(D991,'Tablas auxiliares'!$H$1:$Q$28,Calculadora!$J$2+1,FALSE)*IF(VLOOKUP($A991,'Tablas auxiliares'!$B$2:$C$6,2,FALSE)-Calculadora!$K$2=0,1,0)*IF($L$2=2,IFERROR(VLOOKUP(B991,'Tablas auxiliares'!$AB$2:$AH$27,7,FALSE),0),1)</f>
        <v>0</v>
      </c>
      <c r="G991" s="9">
        <f>VLOOKUP(E991,'Tablas auxiliares'!$H$1:$Q$28,Calculadora!$J$2+1,FALSE)*IF(VLOOKUP($A991,'Tablas auxiliares'!$B$2:$C$6,2,FALSE)-Calculadora!$K$2=0,1,0)*IF($L$2=2,IFERROR(VLOOKUP(B991,'Tablas auxiliares'!$AB$2:$AH$27,7,FALSE),0),1)</f>
        <v>0</v>
      </c>
      <c r="H991" s="9">
        <f t="shared" si="25"/>
        <v>0</v>
      </c>
    </row>
    <row r="992" spans="1:8" x14ac:dyDescent="0.25">
      <c r="A992" s="9">
        <v>2018</v>
      </c>
      <c r="B992" t="s">
        <v>26</v>
      </c>
      <c r="C992" t="s">
        <v>37</v>
      </c>
      <c r="D992" s="9">
        <v>23</v>
      </c>
      <c r="E992" s="9">
        <v>19</v>
      </c>
      <c r="F992" s="9">
        <f>VLOOKUP(D992,'Tablas auxiliares'!$H$1:$Q$28,Calculadora!$J$2+1,FALSE)*IF(VLOOKUP($A992,'Tablas auxiliares'!$B$2:$C$6,2,FALSE)-Calculadora!$K$2=0,1,0)*IF($L$2=2,IFERROR(VLOOKUP(B992,'Tablas auxiliares'!$AB$2:$AH$27,7,FALSE),0),1)</f>
        <v>0</v>
      </c>
      <c r="G992" s="9">
        <f>VLOOKUP(E992,'Tablas auxiliares'!$H$1:$Q$28,Calculadora!$J$2+1,FALSE)*IF(VLOOKUP($A992,'Tablas auxiliares'!$B$2:$C$6,2,FALSE)-Calculadora!$K$2=0,1,0)*IF($L$2=2,IFERROR(VLOOKUP(B992,'Tablas auxiliares'!$AB$2:$AH$27,7,FALSE),0),1)</f>
        <v>0</v>
      </c>
      <c r="H992" s="9">
        <f t="shared" si="25"/>
        <v>0</v>
      </c>
    </row>
    <row r="993" spans="1:8" x14ac:dyDescent="0.25">
      <c r="A993" s="9">
        <v>2018</v>
      </c>
      <c r="B993" t="s">
        <v>91</v>
      </c>
      <c r="C993" t="s">
        <v>6</v>
      </c>
      <c r="D993" s="9">
        <v>21</v>
      </c>
      <c r="E993" s="9">
        <v>4</v>
      </c>
      <c r="F993" s="9">
        <f>VLOOKUP(D993,'Tablas auxiliares'!$H$1:$Q$28,Calculadora!$J$2+1,FALSE)*IF(VLOOKUP($A993,'Tablas auxiliares'!$B$2:$C$6,2,FALSE)-Calculadora!$K$2=0,1,0)*IF($L$2=2,IFERROR(VLOOKUP(B993,'Tablas auxiliares'!$AB$2:$AH$27,7,FALSE),0),1)</f>
        <v>0</v>
      </c>
      <c r="G993" s="9">
        <f>VLOOKUP(E993,'Tablas auxiliares'!$H$1:$Q$28,Calculadora!$J$2+1,FALSE)*IF(VLOOKUP($A993,'Tablas auxiliares'!$B$2:$C$6,2,FALSE)-Calculadora!$K$2=0,1,0)*IF($L$2=2,IFERROR(VLOOKUP(B993,'Tablas auxiliares'!$AB$2:$AH$27,7,FALSE),0),1)</f>
        <v>7</v>
      </c>
      <c r="H993" s="9">
        <f t="shared" si="25"/>
        <v>7</v>
      </c>
    </row>
    <row r="994" spans="1:8" x14ac:dyDescent="0.25">
      <c r="A994" s="9">
        <v>2018</v>
      </c>
      <c r="B994" t="s">
        <v>91</v>
      </c>
      <c r="C994" t="s">
        <v>9</v>
      </c>
      <c r="D994" s="9">
        <v>18</v>
      </c>
      <c r="E994" s="9">
        <v>17</v>
      </c>
      <c r="F994" s="9">
        <f>VLOOKUP(D994,'Tablas auxiliares'!$H$1:$Q$28,Calculadora!$J$2+1,FALSE)*IF(VLOOKUP($A994,'Tablas auxiliares'!$B$2:$C$6,2,FALSE)-Calculadora!$K$2=0,1,0)*IF($L$2=2,IFERROR(VLOOKUP(B994,'Tablas auxiliares'!$AB$2:$AH$27,7,FALSE),0),1)</f>
        <v>0</v>
      </c>
      <c r="G994" s="9">
        <f>VLOOKUP(E994,'Tablas auxiliares'!$H$1:$Q$28,Calculadora!$J$2+1,FALSE)*IF(VLOOKUP($A994,'Tablas auxiliares'!$B$2:$C$6,2,FALSE)-Calculadora!$K$2=0,1,0)*IF($L$2=2,IFERROR(VLOOKUP(B994,'Tablas auxiliares'!$AB$2:$AH$27,7,FALSE),0),1)</f>
        <v>0</v>
      </c>
      <c r="H994" s="9">
        <f t="shared" si="25"/>
        <v>0</v>
      </c>
    </row>
    <row r="995" spans="1:8" x14ac:dyDescent="0.25">
      <c r="A995" s="9">
        <v>2018</v>
      </c>
      <c r="B995" t="s">
        <v>91</v>
      </c>
      <c r="C995" t="s">
        <v>13</v>
      </c>
      <c r="D995" s="9">
        <v>7</v>
      </c>
      <c r="E995" s="9">
        <v>7</v>
      </c>
      <c r="F995" s="9">
        <f>VLOOKUP(D995,'Tablas auxiliares'!$H$1:$Q$28,Calculadora!$J$2+1,FALSE)*IF(VLOOKUP($A995,'Tablas auxiliares'!$B$2:$C$6,2,FALSE)-Calculadora!$K$2=0,1,0)*IF($L$2=2,IFERROR(VLOOKUP(B995,'Tablas auxiliares'!$AB$2:$AH$27,7,FALSE),0),1)</f>
        <v>4</v>
      </c>
      <c r="G995" s="9">
        <f>VLOOKUP(E995,'Tablas auxiliares'!$H$1:$Q$28,Calculadora!$J$2+1,FALSE)*IF(VLOOKUP($A995,'Tablas auxiliares'!$B$2:$C$6,2,FALSE)-Calculadora!$K$2=0,1,0)*IF($L$2=2,IFERROR(VLOOKUP(B995,'Tablas auxiliares'!$AB$2:$AH$27,7,FALSE),0),1)</f>
        <v>4</v>
      </c>
      <c r="H995" s="9">
        <f t="shared" si="25"/>
        <v>8</v>
      </c>
    </row>
    <row r="996" spans="1:8" x14ac:dyDescent="0.25">
      <c r="A996" s="9">
        <v>2018</v>
      </c>
      <c r="B996" t="s">
        <v>91</v>
      </c>
      <c r="C996" t="s">
        <v>8</v>
      </c>
      <c r="D996" s="9">
        <v>9</v>
      </c>
      <c r="E996" s="9">
        <v>24</v>
      </c>
      <c r="F996" s="9">
        <f>VLOOKUP(D996,'Tablas auxiliares'!$H$1:$Q$28,Calculadora!$J$2+1,FALSE)*IF(VLOOKUP($A996,'Tablas auxiliares'!$B$2:$C$6,2,FALSE)-Calculadora!$K$2=0,1,0)*IF($L$2=2,IFERROR(VLOOKUP(B996,'Tablas auxiliares'!$AB$2:$AH$27,7,FALSE),0),1)</f>
        <v>2</v>
      </c>
      <c r="G996" s="9">
        <f>VLOOKUP(E996,'Tablas auxiliares'!$H$1:$Q$28,Calculadora!$J$2+1,FALSE)*IF(VLOOKUP($A996,'Tablas auxiliares'!$B$2:$C$6,2,FALSE)-Calculadora!$K$2=0,1,0)*IF($L$2=2,IFERROR(VLOOKUP(B996,'Tablas auxiliares'!$AB$2:$AH$27,7,FALSE),0),1)</f>
        <v>0</v>
      </c>
      <c r="H996" s="9">
        <f t="shared" si="25"/>
        <v>2</v>
      </c>
    </row>
    <row r="997" spans="1:8" x14ac:dyDescent="0.25">
      <c r="A997" s="9">
        <v>2018</v>
      </c>
      <c r="B997" t="s">
        <v>91</v>
      </c>
      <c r="C997" t="s">
        <v>30</v>
      </c>
      <c r="D997" s="9">
        <v>4</v>
      </c>
      <c r="E997" s="9">
        <v>8</v>
      </c>
      <c r="F997" s="9">
        <f>VLOOKUP(D997,'Tablas auxiliares'!$H$1:$Q$28,Calculadora!$J$2+1,FALSE)*IF(VLOOKUP($A997,'Tablas auxiliares'!$B$2:$C$6,2,FALSE)-Calculadora!$K$2=0,1,0)*IF($L$2=2,IFERROR(VLOOKUP(B997,'Tablas auxiliares'!$AB$2:$AH$27,7,FALSE),0),1)</f>
        <v>7</v>
      </c>
      <c r="G997" s="9">
        <f>VLOOKUP(E997,'Tablas auxiliares'!$H$1:$Q$28,Calculadora!$J$2+1,FALSE)*IF(VLOOKUP($A997,'Tablas auxiliares'!$B$2:$C$6,2,FALSE)-Calculadora!$K$2=0,1,0)*IF($L$2=2,IFERROR(VLOOKUP(B997,'Tablas auxiliares'!$AB$2:$AH$27,7,FALSE),0),1)</f>
        <v>3</v>
      </c>
      <c r="H997" s="9">
        <f t="shared" si="25"/>
        <v>10</v>
      </c>
    </row>
    <row r="998" spans="1:8" x14ac:dyDescent="0.25">
      <c r="A998" s="9">
        <v>2018</v>
      </c>
      <c r="B998" t="s">
        <v>91</v>
      </c>
      <c r="C998" t="s">
        <v>21</v>
      </c>
      <c r="D998" s="9">
        <v>11</v>
      </c>
      <c r="E998" s="9">
        <v>13</v>
      </c>
      <c r="F998" s="9">
        <f>VLOOKUP(D998,'Tablas auxiliares'!$H$1:$Q$28,Calculadora!$J$2+1,FALSE)*IF(VLOOKUP($A998,'Tablas auxiliares'!$B$2:$C$6,2,FALSE)-Calculadora!$K$2=0,1,0)*IF($L$2=2,IFERROR(VLOOKUP(B998,'Tablas auxiliares'!$AB$2:$AH$27,7,FALSE),0),1)</f>
        <v>0</v>
      </c>
      <c r="G998" s="9">
        <f>VLOOKUP(E998,'Tablas auxiliares'!$H$1:$Q$28,Calculadora!$J$2+1,FALSE)*IF(VLOOKUP($A998,'Tablas auxiliares'!$B$2:$C$6,2,FALSE)-Calculadora!$K$2=0,1,0)*IF($L$2=2,IFERROR(VLOOKUP(B998,'Tablas auxiliares'!$AB$2:$AH$27,7,FALSE),0),1)</f>
        <v>0</v>
      </c>
      <c r="H998" s="9">
        <f t="shared" si="25"/>
        <v>0</v>
      </c>
    </row>
    <row r="999" spans="1:8" x14ac:dyDescent="0.25">
      <c r="A999" s="9">
        <v>2018</v>
      </c>
      <c r="B999" t="s">
        <v>91</v>
      </c>
      <c r="C999" t="s">
        <v>67</v>
      </c>
      <c r="D999" s="9">
        <v>22</v>
      </c>
      <c r="E999" s="9">
        <v>9</v>
      </c>
      <c r="F999" s="9">
        <f>VLOOKUP(D999,'Tablas auxiliares'!$H$1:$Q$28,Calculadora!$J$2+1,FALSE)*IF(VLOOKUP($A999,'Tablas auxiliares'!$B$2:$C$6,2,FALSE)-Calculadora!$K$2=0,1,0)*IF($L$2=2,IFERROR(VLOOKUP(B999,'Tablas auxiliares'!$AB$2:$AH$27,7,FALSE),0),1)</f>
        <v>0</v>
      </c>
      <c r="G999" s="9">
        <f>VLOOKUP(E999,'Tablas auxiliares'!$H$1:$Q$28,Calculadora!$J$2+1,FALSE)*IF(VLOOKUP($A999,'Tablas auxiliares'!$B$2:$C$6,2,FALSE)-Calculadora!$K$2=0,1,0)*IF($L$2=2,IFERROR(VLOOKUP(B999,'Tablas auxiliares'!$AB$2:$AH$27,7,FALSE),0),1)</f>
        <v>2</v>
      </c>
      <c r="H999" s="9">
        <f t="shared" si="25"/>
        <v>2</v>
      </c>
    </row>
    <row r="1000" spans="1:8" x14ac:dyDescent="0.25">
      <c r="A1000" s="9">
        <v>2018</v>
      </c>
      <c r="B1000" t="s">
        <v>91</v>
      </c>
      <c r="C1000" t="s">
        <v>16</v>
      </c>
      <c r="D1000" s="9">
        <v>2</v>
      </c>
      <c r="E1000" s="9">
        <v>18</v>
      </c>
      <c r="F1000" s="9">
        <f>VLOOKUP(D1000,'Tablas auxiliares'!$H$1:$Q$28,Calculadora!$J$2+1,FALSE)*IF(VLOOKUP($A1000,'Tablas auxiliares'!$B$2:$C$6,2,FALSE)-Calculadora!$K$2=0,1,0)*IF($L$2=2,IFERROR(VLOOKUP(B1000,'Tablas auxiliares'!$AB$2:$AH$27,7,FALSE),0),1)</f>
        <v>10</v>
      </c>
      <c r="G1000" s="9">
        <f>VLOOKUP(E1000,'Tablas auxiliares'!$H$1:$Q$28,Calculadora!$J$2+1,FALSE)*IF(VLOOKUP($A1000,'Tablas auxiliares'!$B$2:$C$6,2,FALSE)-Calculadora!$K$2=0,1,0)*IF($L$2=2,IFERROR(VLOOKUP(B1000,'Tablas auxiliares'!$AB$2:$AH$27,7,FALSE),0),1)</f>
        <v>0</v>
      </c>
      <c r="H1000" s="9">
        <f t="shared" si="25"/>
        <v>10</v>
      </c>
    </row>
    <row r="1001" spans="1:8" x14ac:dyDescent="0.25">
      <c r="A1001" s="9">
        <v>2018</v>
      </c>
      <c r="B1001" t="s">
        <v>91</v>
      </c>
      <c r="C1001" t="s">
        <v>87</v>
      </c>
      <c r="D1001" s="9">
        <v>13</v>
      </c>
      <c r="E1001" s="9">
        <v>21</v>
      </c>
      <c r="F1001" s="9">
        <f>VLOOKUP(D1001,'Tablas auxiliares'!$H$1:$Q$28,Calculadora!$J$2+1,FALSE)*IF(VLOOKUP($A1001,'Tablas auxiliares'!$B$2:$C$6,2,FALSE)-Calculadora!$K$2=0,1,0)*IF($L$2=2,IFERROR(VLOOKUP(B1001,'Tablas auxiliares'!$AB$2:$AH$27,7,FALSE),0),1)</f>
        <v>0</v>
      </c>
      <c r="G1001" s="9">
        <f>VLOOKUP(E1001,'Tablas auxiliares'!$H$1:$Q$28,Calculadora!$J$2+1,FALSE)*IF(VLOOKUP($A1001,'Tablas auxiliares'!$B$2:$C$6,2,FALSE)-Calculadora!$K$2=0,1,0)*IF($L$2=2,IFERROR(VLOOKUP(B1001,'Tablas auxiliares'!$AB$2:$AH$27,7,FALSE),0),1)</f>
        <v>0</v>
      </c>
      <c r="H1001" s="9">
        <f t="shared" si="25"/>
        <v>0</v>
      </c>
    </row>
    <row r="1002" spans="1:8" x14ac:dyDescent="0.25">
      <c r="A1002" s="9">
        <v>2018</v>
      </c>
      <c r="B1002" t="s">
        <v>91</v>
      </c>
      <c r="C1002" t="s">
        <v>28</v>
      </c>
      <c r="D1002" s="9">
        <v>17</v>
      </c>
      <c r="E1002" s="9">
        <v>11</v>
      </c>
      <c r="F1002" s="9">
        <f>VLOOKUP(D1002,'Tablas auxiliares'!$H$1:$Q$28,Calculadora!$J$2+1,FALSE)*IF(VLOOKUP($A1002,'Tablas auxiliares'!$B$2:$C$6,2,FALSE)-Calculadora!$K$2=0,1,0)*IF($L$2=2,IFERROR(VLOOKUP(B1002,'Tablas auxiliares'!$AB$2:$AH$27,7,FALSE),0),1)</f>
        <v>0</v>
      </c>
      <c r="G1002" s="9">
        <f>VLOOKUP(E1002,'Tablas auxiliares'!$H$1:$Q$28,Calculadora!$J$2+1,FALSE)*IF(VLOOKUP($A1002,'Tablas auxiliares'!$B$2:$C$6,2,FALSE)-Calculadora!$K$2=0,1,0)*IF($L$2=2,IFERROR(VLOOKUP(B1002,'Tablas auxiliares'!$AB$2:$AH$27,7,FALSE),0),1)</f>
        <v>0</v>
      </c>
      <c r="H1002" s="9">
        <f t="shared" si="25"/>
        <v>0</v>
      </c>
    </row>
    <row r="1003" spans="1:8" x14ac:dyDescent="0.25">
      <c r="A1003" s="9">
        <v>2018</v>
      </c>
      <c r="B1003" t="s">
        <v>91</v>
      </c>
      <c r="C1003" t="s">
        <v>27</v>
      </c>
      <c r="D1003" s="9">
        <v>1</v>
      </c>
      <c r="E1003" s="9">
        <v>5</v>
      </c>
      <c r="F1003" s="9">
        <f>VLOOKUP(D1003,'Tablas auxiliares'!$H$1:$Q$28,Calculadora!$J$2+1,FALSE)*IF(VLOOKUP($A1003,'Tablas auxiliares'!$B$2:$C$6,2,FALSE)-Calculadora!$K$2=0,1,0)*IF($L$2=2,IFERROR(VLOOKUP(B1003,'Tablas auxiliares'!$AB$2:$AH$27,7,FALSE),0),1)</f>
        <v>12</v>
      </c>
      <c r="G1003" s="9">
        <f>VLOOKUP(E1003,'Tablas auxiliares'!$H$1:$Q$28,Calculadora!$J$2+1,FALSE)*IF(VLOOKUP($A1003,'Tablas auxiliares'!$B$2:$C$6,2,FALSE)-Calculadora!$K$2=0,1,0)*IF($L$2=2,IFERROR(VLOOKUP(B1003,'Tablas auxiliares'!$AB$2:$AH$27,7,FALSE),0),1)</f>
        <v>6</v>
      </c>
      <c r="H1003" s="9">
        <f t="shared" si="25"/>
        <v>18</v>
      </c>
    </row>
    <row r="1004" spans="1:8" x14ac:dyDescent="0.25">
      <c r="A1004" s="9">
        <v>2018</v>
      </c>
      <c r="B1004" t="s">
        <v>91</v>
      </c>
      <c r="C1004" t="s">
        <v>24</v>
      </c>
      <c r="D1004" s="9">
        <v>24</v>
      </c>
      <c r="E1004" s="9">
        <v>14</v>
      </c>
      <c r="F1004" s="9">
        <f>VLOOKUP(D1004,'Tablas auxiliares'!$H$1:$Q$28,Calculadora!$J$2+1,FALSE)*IF(VLOOKUP($A1004,'Tablas auxiliares'!$B$2:$C$6,2,FALSE)-Calculadora!$K$2=0,1,0)*IF($L$2=2,IFERROR(VLOOKUP(B1004,'Tablas auxiliares'!$AB$2:$AH$27,7,FALSE),0),1)</f>
        <v>0</v>
      </c>
      <c r="G1004" s="9">
        <f>VLOOKUP(E1004,'Tablas auxiliares'!$H$1:$Q$28,Calculadora!$J$2+1,FALSE)*IF(VLOOKUP($A1004,'Tablas auxiliares'!$B$2:$C$6,2,FALSE)-Calculadora!$K$2=0,1,0)*IF($L$2=2,IFERROR(VLOOKUP(B1004,'Tablas auxiliares'!$AB$2:$AH$27,7,FALSE),0),1)</f>
        <v>0</v>
      </c>
      <c r="H1004" s="9">
        <f t="shared" si="25"/>
        <v>0</v>
      </c>
    </row>
    <row r="1005" spans="1:8" x14ac:dyDescent="0.25">
      <c r="A1005" s="9">
        <v>2018</v>
      </c>
      <c r="B1005" t="s">
        <v>91</v>
      </c>
      <c r="C1005" t="s">
        <v>88</v>
      </c>
      <c r="D1005" s="9">
        <v>5</v>
      </c>
      <c r="E1005" s="9">
        <v>12</v>
      </c>
      <c r="F1005" s="9">
        <f>VLOOKUP(D1005,'Tablas auxiliares'!$H$1:$Q$28,Calculadora!$J$2+1,FALSE)*IF(VLOOKUP($A1005,'Tablas auxiliares'!$B$2:$C$6,2,FALSE)-Calculadora!$K$2=0,1,0)*IF($L$2=2,IFERROR(VLOOKUP(B1005,'Tablas auxiliares'!$AB$2:$AH$27,7,FALSE),0),1)</f>
        <v>6</v>
      </c>
      <c r="G1005" s="9">
        <f>VLOOKUP(E1005,'Tablas auxiliares'!$H$1:$Q$28,Calculadora!$J$2+1,FALSE)*IF(VLOOKUP($A1005,'Tablas auxiliares'!$B$2:$C$6,2,FALSE)-Calculadora!$K$2=0,1,0)*IF($L$2=2,IFERROR(VLOOKUP(B1005,'Tablas auxiliares'!$AB$2:$AH$27,7,FALSE),0),1)</f>
        <v>0</v>
      </c>
      <c r="H1005" s="9">
        <f t="shared" si="25"/>
        <v>6</v>
      </c>
    </row>
    <row r="1006" spans="1:8" x14ac:dyDescent="0.25">
      <c r="A1006" s="9">
        <v>2018</v>
      </c>
      <c r="B1006" t="s">
        <v>91</v>
      </c>
      <c r="C1006" t="s">
        <v>7</v>
      </c>
      <c r="D1006" s="9">
        <v>10</v>
      </c>
      <c r="E1006" s="9">
        <v>6</v>
      </c>
      <c r="F1006" s="9">
        <f>VLOOKUP(D1006,'Tablas auxiliares'!$H$1:$Q$28,Calculadora!$J$2+1,FALSE)*IF(VLOOKUP($A1006,'Tablas auxiliares'!$B$2:$C$6,2,FALSE)-Calculadora!$K$2=0,1,0)*IF($L$2=2,IFERROR(VLOOKUP(B1006,'Tablas auxiliares'!$AB$2:$AH$27,7,FALSE),0),1)</f>
        <v>1</v>
      </c>
      <c r="G1006" s="9">
        <f>VLOOKUP(E1006,'Tablas auxiliares'!$H$1:$Q$28,Calculadora!$J$2+1,FALSE)*IF(VLOOKUP($A1006,'Tablas auxiliares'!$B$2:$C$6,2,FALSE)-Calculadora!$K$2=0,1,0)*IF($L$2=2,IFERROR(VLOOKUP(B1006,'Tablas auxiliares'!$AB$2:$AH$27,7,FALSE),0),1)</f>
        <v>5</v>
      </c>
      <c r="H1006" s="9">
        <f t="shared" si="25"/>
        <v>6</v>
      </c>
    </row>
    <row r="1007" spans="1:8" x14ac:dyDescent="0.25">
      <c r="A1007" s="9">
        <v>2018</v>
      </c>
      <c r="B1007" t="s">
        <v>91</v>
      </c>
      <c r="C1007" t="s">
        <v>25</v>
      </c>
      <c r="D1007" s="9">
        <v>15</v>
      </c>
      <c r="E1007" s="9">
        <v>3</v>
      </c>
      <c r="F1007" s="9">
        <f>VLOOKUP(D1007,'Tablas auxiliares'!$H$1:$Q$28,Calculadora!$J$2+1,FALSE)*IF(VLOOKUP($A1007,'Tablas auxiliares'!$B$2:$C$6,2,FALSE)-Calculadora!$K$2=0,1,0)*IF($L$2=2,IFERROR(VLOOKUP(B1007,'Tablas auxiliares'!$AB$2:$AH$27,7,FALSE),0),1)</f>
        <v>0</v>
      </c>
      <c r="G1007" s="9">
        <f>VLOOKUP(E1007,'Tablas auxiliares'!$H$1:$Q$28,Calculadora!$J$2+1,FALSE)*IF(VLOOKUP($A1007,'Tablas auxiliares'!$B$2:$C$6,2,FALSE)-Calculadora!$K$2=0,1,0)*IF($L$2=2,IFERROR(VLOOKUP(B1007,'Tablas auxiliares'!$AB$2:$AH$27,7,FALSE),0),1)</f>
        <v>8</v>
      </c>
      <c r="H1007" s="9">
        <f t="shared" si="25"/>
        <v>8</v>
      </c>
    </row>
    <row r="1008" spans="1:8" x14ac:dyDescent="0.25">
      <c r="A1008" s="9">
        <v>2018</v>
      </c>
      <c r="B1008" t="s">
        <v>91</v>
      </c>
      <c r="C1008" t="s">
        <v>31</v>
      </c>
      <c r="D1008" s="9">
        <v>3</v>
      </c>
      <c r="E1008" s="9">
        <v>20</v>
      </c>
      <c r="F1008" s="9">
        <f>VLOOKUP(D1008,'Tablas auxiliares'!$H$1:$Q$28,Calculadora!$J$2+1,FALSE)*IF(VLOOKUP($A1008,'Tablas auxiliares'!$B$2:$C$6,2,FALSE)-Calculadora!$K$2=0,1,0)*IF($L$2=2,IFERROR(VLOOKUP(B1008,'Tablas auxiliares'!$AB$2:$AH$27,7,FALSE),0),1)</f>
        <v>8</v>
      </c>
      <c r="G1008" s="9">
        <f>VLOOKUP(E1008,'Tablas auxiliares'!$H$1:$Q$28,Calculadora!$J$2+1,FALSE)*IF(VLOOKUP($A1008,'Tablas auxiliares'!$B$2:$C$6,2,FALSE)-Calculadora!$K$2=0,1,0)*IF($L$2=2,IFERROR(VLOOKUP(B1008,'Tablas auxiliares'!$AB$2:$AH$27,7,FALSE),0),1)</f>
        <v>0</v>
      </c>
      <c r="H1008" s="9">
        <f t="shared" si="25"/>
        <v>8</v>
      </c>
    </row>
    <row r="1009" spans="1:8" x14ac:dyDescent="0.25">
      <c r="A1009" s="9">
        <v>2018</v>
      </c>
      <c r="B1009" t="s">
        <v>91</v>
      </c>
      <c r="C1009" t="s">
        <v>66</v>
      </c>
      <c r="D1009" s="9">
        <v>25</v>
      </c>
      <c r="E1009" s="9">
        <v>19</v>
      </c>
      <c r="F1009" s="9">
        <f>VLOOKUP(D1009,'Tablas auxiliares'!$H$1:$Q$28,Calculadora!$J$2+1,FALSE)*IF(VLOOKUP($A1009,'Tablas auxiliares'!$B$2:$C$6,2,FALSE)-Calculadora!$K$2=0,1,0)*IF($L$2=2,IFERROR(VLOOKUP(B1009,'Tablas auxiliares'!$AB$2:$AH$27,7,FALSE),0),1)</f>
        <v>0</v>
      </c>
      <c r="G1009" s="9">
        <f>VLOOKUP(E1009,'Tablas auxiliares'!$H$1:$Q$28,Calculadora!$J$2+1,FALSE)*IF(VLOOKUP($A1009,'Tablas auxiliares'!$B$2:$C$6,2,FALSE)-Calculadora!$K$2=0,1,0)*IF($L$2=2,IFERROR(VLOOKUP(B1009,'Tablas auxiliares'!$AB$2:$AH$27,7,FALSE),0),1)</f>
        <v>0</v>
      </c>
      <c r="H1009" s="9">
        <f t="shared" si="25"/>
        <v>0</v>
      </c>
    </row>
    <row r="1010" spans="1:8" x14ac:dyDescent="0.25">
      <c r="A1010" s="9">
        <v>2018</v>
      </c>
      <c r="B1010" t="s">
        <v>91</v>
      </c>
      <c r="C1010" t="s">
        <v>69</v>
      </c>
      <c r="D1010" s="9">
        <v>14</v>
      </c>
      <c r="E1010" s="9">
        <v>22</v>
      </c>
      <c r="F1010" s="9">
        <f>VLOOKUP(D1010,'Tablas auxiliares'!$H$1:$Q$28,Calculadora!$J$2+1,FALSE)*IF(VLOOKUP($A1010,'Tablas auxiliares'!$B$2:$C$6,2,FALSE)-Calculadora!$K$2=0,1,0)*IF($L$2=2,IFERROR(VLOOKUP(B1010,'Tablas auxiliares'!$AB$2:$AH$27,7,FALSE),0),1)</f>
        <v>0</v>
      </c>
      <c r="G1010" s="9">
        <f>VLOOKUP(E1010,'Tablas auxiliares'!$H$1:$Q$28,Calculadora!$J$2+1,FALSE)*IF(VLOOKUP($A1010,'Tablas auxiliares'!$B$2:$C$6,2,FALSE)-Calculadora!$K$2=0,1,0)*IF($L$2=2,IFERROR(VLOOKUP(B1010,'Tablas auxiliares'!$AB$2:$AH$27,7,FALSE),0),1)</f>
        <v>0</v>
      </c>
      <c r="H1010" s="9">
        <f t="shared" si="25"/>
        <v>0</v>
      </c>
    </row>
    <row r="1011" spans="1:8" x14ac:dyDescent="0.25">
      <c r="A1011" s="9">
        <v>2018</v>
      </c>
      <c r="B1011" t="s">
        <v>91</v>
      </c>
      <c r="C1011" t="s">
        <v>61</v>
      </c>
      <c r="D1011" s="9">
        <v>8</v>
      </c>
      <c r="E1011" s="9">
        <v>2</v>
      </c>
      <c r="F1011" s="9">
        <f>VLOOKUP(D1011,'Tablas auxiliares'!$H$1:$Q$28,Calculadora!$J$2+1,FALSE)*IF(VLOOKUP($A1011,'Tablas auxiliares'!$B$2:$C$6,2,FALSE)-Calculadora!$K$2=0,1,0)*IF($L$2=2,IFERROR(VLOOKUP(B1011,'Tablas auxiliares'!$AB$2:$AH$27,7,FALSE),0),1)</f>
        <v>3</v>
      </c>
      <c r="G1011" s="9">
        <f>VLOOKUP(E1011,'Tablas auxiliares'!$H$1:$Q$28,Calculadora!$J$2+1,FALSE)*IF(VLOOKUP($A1011,'Tablas auxiliares'!$B$2:$C$6,2,FALSE)-Calculadora!$K$2=0,1,0)*IF($L$2=2,IFERROR(VLOOKUP(B1011,'Tablas auxiliares'!$AB$2:$AH$27,7,FALSE),0),1)</f>
        <v>10</v>
      </c>
      <c r="H1011" s="9">
        <f t="shared" si="25"/>
        <v>13</v>
      </c>
    </row>
    <row r="1012" spans="1:8" x14ac:dyDescent="0.25">
      <c r="A1012" s="9">
        <v>2018</v>
      </c>
      <c r="B1012" t="s">
        <v>91</v>
      </c>
      <c r="C1012" t="s">
        <v>10</v>
      </c>
      <c r="D1012" s="9">
        <v>23</v>
      </c>
      <c r="E1012" s="9">
        <v>1</v>
      </c>
      <c r="F1012" s="9">
        <f>VLOOKUP(D1012,'Tablas auxiliares'!$H$1:$Q$28,Calculadora!$J$2+1,FALSE)*IF(VLOOKUP($A1012,'Tablas auxiliares'!$B$2:$C$6,2,FALSE)-Calculadora!$K$2=0,1,0)*IF($L$2=2,IFERROR(VLOOKUP(B1012,'Tablas auxiliares'!$AB$2:$AH$27,7,FALSE),0),1)</f>
        <v>0</v>
      </c>
      <c r="G1012" s="9">
        <f>VLOOKUP(E1012,'Tablas auxiliares'!$H$1:$Q$28,Calculadora!$J$2+1,FALSE)*IF(VLOOKUP($A1012,'Tablas auxiliares'!$B$2:$C$6,2,FALSE)-Calculadora!$K$2=0,1,0)*IF($L$2=2,IFERROR(VLOOKUP(B1012,'Tablas auxiliares'!$AB$2:$AH$27,7,FALSE),0),1)</f>
        <v>12</v>
      </c>
      <c r="H1012" s="9">
        <f t="shared" si="25"/>
        <v>12</v>
      </c>
    </row>
    <row r="1013" spans="1:8" x14ac:dyDescent="0.25">
      <c r="A1013" s="9">
        <v>2018</v>
      </c>
      <c r="B1013" t="s">
        <v>91</v>
      </c>
      <c r="C1013" t="s">
        <v>89</v>
      </c>
      <c r="D1013" s="9">
        <v>12</v>
      </c>
      <c r="E1013" s="9">
        <v>26</v>
      </c>
      <c r="F1013" s="9">
        <f>VLOOKUP(D1013,'Tablas auxiliares'!$H$1:$Q$28,Calculadora!$J$2+1,FALSE)*IF(VLOOKUP($A1013,'Tablas auxiliares'!$B$2:$C$6,2,FALSE)-Calculadora!$K$2=0,1,0)*IF($L$2=2,IFERROR(VLOOKUP(B1013,'Tablas auxiliares'!$AB$2:$AH$27,7,FALSE),0),1)</f>
        <v>0</v>
      </c>
      <c r="G1013" s="9">
        <f>VLOOKUP(E1013,'Tablas auxiliares'!$H$1:$Q$28,Calculadora!$J$2+1,FALSE)*IF(VLOOKUP($A1013,'Tablas auxiliares'!$B$2:$C$6,2,FALSE)-Calculadora!$K$2=0,1,0)*IF($L$2=2,IFERROR(VLOOKUP(B1013,'Tablas auxiliares'!$AB$2:$AH$27,7,FALSE),0),1)</f>
        <v>0</v>
      </c>
      <c r="H1013" s="9">
        <f t="shared" si="25"/>
        <v>0</v>
      </c>
    </row>
    <row r="1014" spans="1:8" x14ac:dyDescent="0.25">
      <c r="A1014" s="9">
        <v>2018</v>
      </c>
      <c r="B1014" t="s">
        <v>91</v>
      </c>
      <c r="C1014" t="s">
        <v>34</v>
      </c>
      <c r="D1014" s="9">
        <v>20</v>
      </c>
      <c r="E1014" s="9">
        <v>10</v>
      </c>
      <c r="F1014" s="9">
        <f>VLOOKUP(D1014,'Tablas auxiliares'!$H$1:$Q$28,Calculadora!$J$2+1,FALSE)*IF(VLOOKUP($A1014,'Tablas auxiliares'!$B$2:$C$6,2,FALSE)-Calculadora!$K$2=0,1,0)*IF($L$2=2,IFERROR(VLOOKUP(B1014,'Tablas auxiliares'!$AB$2:$AH$27,7,FALSE),0),1)</f>
        <v>0</v>
      </c>
      <c r="G1014" s="9">
        <f>VLOOKUP(E1014,'Tablas auxiliares'!$H$1:$Q$28,Calculadora!$J$2+1,FALSE)*IF(VLOOKUP($A1014,'Tablas auxiliares'!$B$2:$C$6,2,FALSE)-Calculadora!$K$2=0,1,0)*IF($L$2=2,IFERROR(VLOOKUP(B1014,'Tablas auxiliares'!$AB$2:$AH$27,7,FALSE),0),1)</f>
        <v>1</v>
      </c>
      <c r="H1014" s="9">
        <f t="shared" si="25"/>
        <v>1</v>
      </c>
    </row>
    <row r="1015" spans="1:8" x14ac:dyDescent="0.25">
      <c r="A1015" s="9">
        <v>2018</v>
      </c>
      <c r="B1015" t="s">
        <v>91</v>
      </c>
      <c r="C1015" t="s">
        <v>26</v>
      </c>
      <c r="D1015" s="9">
        <v>6</v>
      </c>
      <c r="E1015" s="9">
        <v>23</v>
      </c>
      <c r="F1015" s="9">
        <f>VLOOKUP(D1015,'Tablas auxiliares'!$H$1:$Q$28,Calculadora!$J$2+1,FALSE)*IF(VLOOKUP($A1015,'Tablas auxiliares'!$B$2:$C$6,2,FALSE)-Calculadora!$K$2=0,1,0)*IF($L$2=2,IFERROR(VLOOKUP(B1015,'Tablas auxiliares'!$AB$2:$AH$27,7,FALSE),0),1)</f>
        <v>5</v>
      </c>
      <c r="G1015" s="9">
        <f>VLOOKUP(E1015,'Tablas auxiliares'!$H$1:$Q$28,Calculadora!$J$2+1,FALSE)*IF(VLOOKUP($A1015,'Tablas auxiliares'!$B$2:$C$6,2,FALSE)-Calculadora!$K$2=0,1,0)*IF($L$2=2,IFERROR(VLOOKUP(B1015,'Tablas auxiliares'!$AB$2:$AH$27,7,FALSE),0),1)</f>
        <v>0</v>
      </c>
      <c r="H1015" s="9">
        <f t="shared" si="25"/>
        <v>5</v>
      </c>
    </row>
    <row r="1016" spans="1:8" x14ac:dyDescent="0.25">
      <c r="A1016" s="9">
        <v>2018</v>
      </c>
      <c r="B1016" t="s">
        <v>91</v>
      </c>
      <c r="C1016" t="s">
        <v>22</v>
      </c>
      <c r="D1016" s="9">
        <v>19</v>
      </c>
      <c r="E1016" s="9">
        <v>15</v>
      </c>
      <c r="F1016" s="9">
        <f>VLOOKUP(D1016,'Tablas auxiliares'!$H$1:$Q$28,Calculadora!$J$2+1,FALSE)*IF(VLOOKUP($A1016,'Tablas auxiliares'!$B$2:$C$6,2,FALSE)-Calculadora!$K$2=0,1,0)*IF($L$2=2,IFERROR(VLOOKUP(B1016,'Tablas auxiliares'!$AB$2:$AH$27,7,FALSE),0),1)</f>
        <v>0</v>
      </c>
      <c r="G1016" s="9">
        <f>VLOOKUP(E1016,'Tablas auxiliares'!$H$1:$Q$28,Calculadora!$J$2+1,FALSE)*IF(VLOOKUP($A1016,'Tablas auxiliares'!$B$2:$C$6,2,FALSE)-Calculadora!$K$2=0,1,0)*IF($L$2=2,IFERROR(VLOOKUP(B1016,'Tablas auxiliares'!$AB$2:$AH$27,7,FALSE),0),1)</f>
        <v>0</v>
      </c>
      <c r="H1016" s="9">
        <f t="shared" si="25"/>
        <v>0</v>
      </c>
    </row>
    <row r="1017" spans="1:8" x14ac:dyDescent="0.25">
      <c r="A1017" s="9">
        <v>2018</v>
      </c>
      <c r="B1017" t="s">
        <v>91</v>
      </c>
      <c r="C1017" t="s">
        <v>36</v>
      </c>
      <c r="D1017" s="9">
        <v>26</v>
      </c>
      <c r="E1017" s="9">
        <v>25</v>
      </c>
      <c r="F1017" s="9">
        <f>VLOOKUP(D1017,'Tablas auxiliares'!$H$1:$Q$28,Calculadora!$J$2+1,FALSE)*IF(VLOOKUP($A1017,'Tablas auxiliares'!$B$2:$C$6,2,FALSE)-Calculadora!$K$2=0,1,0)*IF($L$2=2,IFERROR(VLOOKUP(B1017,'Tablas auxiliares'!$AB$2:$AH$27,7,FALSE),0),1)</f>
        <v>0</v>
      </c>
      <c r="G1017" s="9">
        <f>VLOOKUP(E1017,'Tablas auxiliares'!$H$1:$Q$28,Calculadora!$J$2+1,FALSE)*IF(VLOOKUP($A1017,'Tablas auxiliares'!$B$2:$C$6,2,FALSE)-Calculadora!$K$2=0,1,0)*IF($L$2=2,IFERROR(VLOOKUP(B1017,'Tablas auxiliares'!$AB$2:$AH$27,7,FALSE),0),1)</f>
        <v>0</v>
      </c>
      <c r="H1017" s="9">
        <f t="shared" si="25"/>
        <v>0</v>
      </c>
    </row>
    <row r="1018" spans="1:8" x14ac:dyDescent="0.25">
      <c r="A1018" s="9">
        <v>2018</v>
      </c>
      <c r="B1018" t="s">
        <v>91</v>
      </c>
      <c r="C1018" t="s">
        <v>37</v>
      </c>
      <c r="D1018" s="9">
        <v>16</v>
      </c>
      <c r="E1018" s="9">
        <v>16</v>
      </c>
      <c r="F1018" s="9">
        <f>VLOOKUP(D1018,'Tablas auxiliares'!$H$1:$Q$28,Calculadora!$J$2+1,FALSE)*IF(VLOOKUP($A1018,'Tablas auxiliares'!$B$2:$C$6,2,FALSE)-Calculadora!$K$2=0,1,0)*IF($L$2=2,IFERROR(VLOOKUP(B1018,'Tablas auxiliares'!$AB$2:$AH$27,7,FALSE),0),1)</f>
        <v>0</v>
      </c>
      <c r="G1018" s="9">
        <f>VLOOKUP(E1018,'Tablas auxiliares'!$H$1:$Q$28,Calculadora!$J$2+1,FALSE)*IF(VLOOKUP($A1018,'Tablas auxiliares'!$B$2:$C$6,2,FALSE)-Calculadora!$K$2=0,1,0)*IF($L$2=2,IFERROR(VLOOKUP(B1018,'Tablas auxiliares'!$AB$2:$AH$27,7,FALSE),0),1)</f>
        <v>0</v>
      </c>
      <c r="H1018" s="9">
        <f t="shared" si="25"/>
        <v>0</v>
      </c>
    </row>
    <row r="1019" spans="1:8" x14ac:dyDescent="0.25">
      <c r="A1019" s="9">
        <v>2018</v>
      </c>
      <c r="B1019" t="s">
        <v>22</v>
      </c>
      <c r="C1019" t="s">
        <v>6</v>
      </c>
      <c r="D1019" s="9">
        <v>16</v>
      </c>
      <c r="E1019" s="9">
        <v>20</v>
      </c>
      <c r="F1019" s="9">
        <f>VLOOKUP(D1019,'Tablas auxiliares'!$H$1:$Q$28,Calculadora!$J$2+1,FALSE)*IF(VLOOKUP($A1019,'Tablas auxiliares'!$B$2:$C$6,2,FALSE)-Calculadora!$K$2=0,1,0)*IF($L$2=2,IFERROR(VLOOKUP(B1019,'Tablas auxiliares'!$AB$2:$AH$27,7,FALSE),0),1)</f>
        <v>0</v>
      </c>
      <c r="G1019" s="9">
        <f>VLOOKUP(E1019,'Tablas auxiliares'!$H$1:$Q$28,Calculadora!$J$2+1,FALSE)*IF(VLOOKUP($A1019,'Tablas auxiliares'!$B$2:$C$6,2,FALSE)-Calculadora!$K$2=0,1,0)*IF($L$2=2,IFERROR(VLOOKUP(B1019,'Tablas auxiliares'!$AB$2:$AH$27,7,FALSE),0),1)</f>
        <v>0</v>
      </c>
      <c r="H1019" s="9">
        <f t="shared" si="25"/>
        <v>0</v>
      </c>
    </row>
    <row r="1020" spans="1:8" x14ac:dyDescent="0.25">
      <c r="A1020" s="9">
        <v>2018</v>
      </c>
      <c r="B1020" t="s">
        <v>22</v>
      </c>
      <c r="C1020" t="s">
        <v>9</v>
      </c>
      <c r="D1020" s="9">
        <v>13</v>
      </c>
      <c r="E1020" s="9">
        <v>15</v>
      </c>
      <c r="F1020" s="9">
        <f>VLOOKUP(D1020,'Tablas auxiliares'!$H$1:$Q$28,Calculadora!$J$2+1,FALSE)*IF(VLOOKUP($A1020,'Tablas auxiliares'!$B$2:$C$6,2,FALSE)-Calculadora!$K$2=0,1,0)*IF($L$2=2,IFERROR(VLOOKUP(B1020,'Tablas auxiliares'!$AB$2:$AH$27,7,FALSE),0),1)</f>
        <v>0</v>
      </c>
      <c r="G1020" s="9">
        <f>VLOOKUP(E1020,'Tablas auxiliares'!$H$1:$Q$28,Calculadora!$J$2+1,FALSE)*IF(VLOOKUP($A1020,'Tablas auxiliares'!$B$2:$C$6,2,FALSE)-Calculadora!$K$2=0,1,0)*IF($L$2=2,IFERROR(VLOOKUP(B1020,'Tablas auxiliares'!$AB$2:$AH$27,7,FALSE),0),1)</f>
        <v>0</v>
      </c>
      <c r="H1020" s="9">
        <f t="shared" si="25"/>
        <v>0</v>
      </c>
    </row>
    <row r="1021" spans="1:8" x14ac:dyDescent="0.25">
      <c r="A1021" s="9">
        <v>2018</v>
      </c>
      <c r="B1021" t="s">
        <v>22</v>
      </c>
      <c r="C1021" t="s">
        <v>13</v>
      </c>
      <c r="D1021" s="9">
        <v>2</v>
      </c>
      <c r="E1021" s="9">
        <v>8</v>
      </c>
      <c r="F1021" s="9">
        <f>VLOOKUP(D1021,'Tablas auxiliares'!$H$1:$Q$28,Calculadora!$J$2+1,FALSE)*IF(VLOOKUP($A1021,'Tablas auxiliares'!$B$2:$C$6,2,FALSE)-Calculadora!$K$2=0,1,0)*IF($L$2=2,IFERROR(VLOOKUP(B1021,'Tablas auxiliares'!$AB$2:$AH$27,7,FALSE),0),1)</f>
        <v>10</v>
      </c>
      <c r="G1021" s="9">
        <f>VLOOKUP(E1021,'Tablas auxiliares'!$H$1:$Q$28,Calculadora!$J$2+1,FALSE)*IF(VLOOKUP($A1021,'Tablas auxiliares'!$B$2:$C$6,2,FALSE)-Calculadora!$K$2=0,1,0)*IF($L$2=2,IFERROR(VLOOKUP(B1021,'Tablas auxiliares'!$AB$2:$AH$27,7,FALSE),0),1)</f>
        <v>3</v>
      </c>
      <c r="H1021" s="9">
        <f t="shared" si="25"/>
        <v>13</v>
      </c>
    </row>
    <row r="1022" spans="1:8" x14ac:dyDescent="0.25">
      <c r="A1022" s="9">
        <v>2018</v>
      </c>
      <c r="B1022" t="s">
        <v>22</v>
      </c>
      <c r="C1022" t="s">
        <v>8</v>
      </c>
      <c r="D1022" s="9">
        <v>12</v>
      </c>
      <c r="E1022" s="9">
        <v>18</v>
      </c>
      <c r="F1022" s="9">
        <f>VLOOKUP(D1022,'Tablas auxiliares'!$H$1:$Q$28,Calculadora!$J$2+1,FALSE)*IF(VLOOKUP($A1022,'Tablas auxiliares'!$B$2:$C$6,2,FALSE)-Calculadora!$K$2=0,1,0)*IF($L$2=2,IFERROR(VLOOKUP(B1022,'Tablas auxiliares'!$AB$2:$AH$27,7,FALSE),0),1)</f>
        <v>0</v>
      </c>
      <c r="G1022" s="9">
        <f>VLOOKUP(E1022,'Tablas auxiliares'!$H$1:$Q$28,Calculadora!$J$2+1,FALSE)*IF(VLOOKUP($A1022,'Tablas auxiliares'!$B$2:$C$6,2,FALSE)-Calculadora!$K$2=0,1,0)*IF($L$2=2,IFERROR(VLOOKUP(B1022,'Tablas auxiliares'!$AB$2:$AH$27,7,FALSE),0),1)</f>
        <v>0</v>
      </c>
      <c r="H1022" s="9">
        <f t="shared" si="25"/>
        <v>0</v>
      </c>
    </row>
    <row r="1023" spans="1:8" x14ac:dyDescent="0.25">
      <c r="A1023" s="9">
        <v>2018</v>
      </c>
      <c r="B1023" t="s">
        <v>22</v>
      </c>
      <c r="C1023" t="s">
        <v>30</v>
      </c>
      <c r="D1023" s="9">
        <v>5</v>
      </c>
      <c r="E1023" s="9">
        <v>6</v>
      </c>
      <c r="F1023" s="9">
        <f>VLOOKUP(D1023,'Tablas auxiliares'!$H$1:$Q$28,Calculadora!$J$2+1,FALSE)*IF(VLOOKUP($A1023,'Tablas auxiliares'!$B$2:$C$6,2,FALSE)-Calculadora!$K$2=0,1,0)*IF($L$2=2,IFERROR(VLOOKUP(B1023,'Tablas auxiliares'!$AB$2:$AH$27,7,FALSE),0),1)</f>
        <v>6</v>
      </c>
      <c r="G1023" s="9">
        <f>VLOOKUP(E1023,'Tablas auxiliares'!$H$1:$Q$28,Calculadora!$J$2+1,FALSE)*IF(VLOOKUP($A1023,'Tablas auxiliares'!$B$2:$C$6,2,FALSE)-Calculadora!$K$2=0,1,0)*IF($L$2=2,IFERROR(VLOOKUP(B1023,'Tablas auxiliares'!$AB$2:$AH$27,7,FALSE),0),1)</f>
        <v>5</v>
      </c>
      <c r="H1023" s="9">
        <f t="shared" si="25"/>
        <v>11</v>
      </c>
    </row>
    <row r="1024" spans="1:8" x14ac:dyDescent="0.25">
      <c r="A1024" s="9">
        <v>2018</v>
      </c>
      <c r="B1024" t="s">
        <v>22</v>
      </c>
      <c r="C1024" t="s">
        <v>21</v>
      </c>
      <c r="D1024" s="9">
        <v>17</v>
      </c>
      <c r="E1024" s="9">
        <v>5</v>
      </c>
      <c r="F1024" s="9">
        <f>VLOOKUP(D1024,'Tablas auxiliares'!$H$1:$Q$28,Calculadora!$J$2+1,FALSE)*IF(VLOOKUP($A1024,'Tablas auxiliares'!$B$2:$C$6,2,FALSE)-Calculadora!$K$2=0,1,0)*IF($L$2=2,IFERROR(VLOOKUP(B1024,'Tablas auxiliares'!$AB$2:$AH$27,7,FALSE),0),1)</f>
        <v>0</v>
      </c>
      <c r="G1024" s="9">
        <f>VLOOKUP(E1024,'Tablas auxiliares'!$H$1:$Q$28,Calculadora!$J$2+1,FALSE)*IF(VLOOKUP($A1024,'Tablas auxiliares'!$B$2:$C$6,2,FALSE)-Calculadora!$K$2=0,1,0)*IF($L$2=2,IFERROR(VLOOKUP(B1024,'Tablas auxiliares'!$AB$2:$AH$27,7,FALSE),0),1)</f>
        <v>6</v>
      </c>
      <c r="H1024" s="9">
        <f t="shared" si="25"/>
        <v>6</v>
      </c>
    </row>
    <row r="1025" spans="1:8" x14ac:dyDescent="0.25">
      <c r="A1025" s="9">
        <v>2018</v>
      </c>
      <c r="B1025" t="s">
        <v>22</v>
      </c>
      <c r="C1025" t="s">
        <v>67</v>
      </c>
      <c r="D1025" s="9">
        <v>25</v>
      </c>
      <c r="E1025" s="9">
        <v>3</v>
      </c>
      <c r="F1025" s="9">
        <f>VLOOKUP(D1025,'Tablas auxiliares'!$H$1:$Q$28,Calculadora!$J$2+1,FALSE)*IF(VLOOKUP($A1025,'Tablas auxiliares'!$B$2:$C$6,2,FALSE)-Calculadora!$K$2=0,1,0)*IF($L$2=2,IFERROR(VLOOKUP(B1025,'Tablas auxiliares'!$AB$2:$AH$27,7,FALSE),0),1)</f>
        <v>0</v>
      </c>
      <c r="G1025" s="9">
        <f>VLOOKUP(E1025,'Tablas auxiliares'!$H$1:$Q$28,Calculadora!$J$2+1,FALSE)*IF(VLOOKUP($A1025,'Tablas auxiliares'!$B$2:$C$6,2,FALSE)-Calculadora!$K$2=0,1,0)*IF($L$2=2,IFERROR(VLOOKUP(B1025,'Tablas auxiliares'!$AB$2:$AH$27,7,FALSE),0),1)</f>
        <v>8</v>
      </c>
      <c r="H1025" s="9">
        <f t="shared" si="25"/>
        <v>8</v>
      </c>
    </row>
    <row r="1026" spans="1:8" x14ac:dyDescent="0.25">
      <c r="A1026" s="9">
        <v>2018</v>
      </c>
      <c r="B1026" t="s">
        <v>22</v>
      </c>
      <c r="C1026" t="s">
        <v>16</v>
      </c>
      <c r="D1026" s="9">
        <v>7</v>
      </c>
      <c r="E1026" s="9">
        <v>11</v>
      </c>
      <c r="F1026" s="9">
        <f>VLOOKUP(D1026,'Tablas auxiliares'!$H$1:$Q$28,Calculadora!$J$2+1,FALSE)*IF(VLOOKUP($A1026,'Tablas auxiliares'!$B$2:$C$6,2,FALSE)-Calculadora!$K$2=0,1,0)*IF($L$2=2,IFERROR(VLOOKUP(B1026,'Tablas auxiliares'!$AB$2:$AH$27,7,FALSE),0),1)</f>
        <v>4</v>
      </c>
      <c r="G1026" s="9">
        <f>VLOOKUP(E1026,'Tablas auxiliares'!$H$1:$Q$28,Calculadora!$J$2+1,FALSE)*IF(VLOOKUP($A1026,'Tablas auxiliares'!$B$2:$C$6,2,FALSE)-Calculadora!$K$2=0,1,0)*IF($L$2=2,IFERROR(VLOOKUP(B1026,'Tablas auxiliares'!$AB$2:$AH$27,7,FALSE),0),1)</f>
        <v>0</v>
      </c>
      <c r="H1026" s="9">
        <f t="shared" si="25"/>
        <v>4</v>
      </c>
    </row>
    <row r="1027" spans="1:8" x14ac:dyDescent="0.25">
      <c r="A1027" s="9">
        <v>2018</v>
      </c>
      <c r="B1027" t="s">
        <v>22</v>
      </c>
      <c r="C1027" t="s">
        <v>87</v>
      </c>
      <c r="D1027" s="9">
        <v>22</v>
      </c>
      <c r="E1027" s="9">
        <v>24</v>
      </c>
      <c r="F1027" s="9">
        <f>VLOOKUP(D1027,'Tablas auxiliares'!$H$1:$Q$28,Calculadora!$J$2+1,FALSE)*IF(VLOOKUP($A1027,'Tablas auxiliares'!$B$2:$C$6,2,FALSE)-Calculadora!$K$2=0,1,0)*IF($L$2=2,IFERROR(VLOOKUP(B1027,'Tablas auxiliares'!$AB$2:$AH$27,7,FALSE),0),1)</f>
        <v>0</v>
      </c>
      <c r="G1027" s="9">
        <f>VLOOKUP(E1027,'Tablas auxiliares'!$H$1:$Q$28,Calculadora!$J$2+1,FALSE)*IF(VLOOKUP($A1027,'Tablas auxiliares'!$B$2:$C$6,2,FALSE)-Calculadora!$K$2=0,1,0)*IF($L$2=2,IFERROR(VLOOKUP(B1027,'Tablas auxiliares'!$AB$2:$AH$27,7,FALSE),0),1)</f>
        <v>0</v>
      </c>
      <c r="H1027" s="9">
        <f t="shared" ref="H1027:H1090" si="26">IF($M$2=2,0,F1027)+IF($M$2=3,0,G1027)</f>
        <v>0</v>
      </c>
    </row>
    <row r="1028" spans="1:8" x14ac:dyDescent="0.25">
      <c r="A1028" s="9">
        <v>2018</v>
      </c>
      <c r="B1028" t="s">
        <v>22</v>
      </c>
      <c r="C1028" t="s">
        <v>28</v>
      </c>
      <c r="D1028" s="9">
        <v>21</v>
      </c>
      <c r="E1028" s="9">
        <v>14</v>
      </c>
      <c r="F1028" s="9">
        <f>VLOOKUP(D1028,'Tablas auxiliares'!$H$1:$Q$28,Calculadora!$J$2+1,FALSE)*IF(VLOOKUP($A1028,'Tablas auxiliares'!$B$2:$C$6,2,FALSE)-Calculadora!$K$2=0,1,0)*IF($L$2=2,IFERROR(VLOOKUP(B1028,'Tablas auxiliares'!$AB$2:$AH$27,7,FALSE),0),1)</f>
        <v>0</v>
      </c>
      <c r="G1028" s="9">
        <f>VLOOKUP(E1028,'Tablas auxiliares'!$H$1:$Q$28,Calculadora!$J$2+1,FALSE)*IF(VLOOKUP($A1028,'Tablas auxiliares'!$B$2:$C$6,2,FALSE)-Calculadora!$K$2=0,1,0)*IF($L$2=2,IFERROR(VLOOKUP(B1028,'Tablas auxiliares'!$AB$2:$AH$27,7,FALSE),0),1)</f>
        <v>0</v>
      </c>
      <c r="H1028" s="9">
        <f t="shared" si="26"/>
        <v>0</v>
      </c>
    </row>
    <row r="1029" spans="1:8" x14ac:dyDescent="0.25">
      <c r="A1029" s="9">
        <v>2018</v>
      </c>
      <c r="B1029" t="s">
        <v>22</v>
      </c>
      <c r="C1029" t="s">
        <v>27</v>
      </c>
      <c r="D1029" s="9">
        <v>1</v>
      </c>
      <c r="E1029" s="9">
        <v>1</v>
      </c>
      <c r="F1029" s="9">
        <f>VLOOKUP(D1029,'Tablas auxiliares'!$H$1:$Q$28,Calculadora!$J$2+1,FALSE)*IF(VLOOKUP($A1029,'Tablas auxiliares'!$B$2:$C$6,2,FALSE)-Calculadora!$K$2=0,1,0)*IF($L$2=2,IFERROR(VLOOKUP(B1029,'Tablas auxiliares'!$AB$2:$AH$27,7,FALSE),0),1)</f>
        <v>12</v>
      </c>
      <c r="G1029" s="9">
        <f>VLOOKUP(E1029,'Tablas auxiliares'!$H$1:$Q$28,Calculadora!$J$2+1,FALSE)*IF(VLOOKUP($A1029,'Tablas auxiliares'!$B$2:$C$6,2,FALSE)-Calculadora!$K$2=0,1,0)*IF($L$2=2,IFERROR(VLOOKUP(B1029,'Tablas auxiliares'!$AB$2:$AH$27,7,FALSE),0),1)</f>
        <v>12</v>
      </c>
      <c r="H1029" s="9">
        <f t="shared" si="26"/>
        <v>24</v>
      </c>
    </row>
    <row r="1030" spans="1:8" x14ac:dyDescent="0.25">
      <c r="A1030" s="9">
        <v>2018</v>
      </c>
      <c r="B1030" t="s">
        <v>22</v>
      </c>
      <c r="C1030" t="s">
        <v>24</v>
      </c>
      <c r="D1030" s="9">
        <v>23</v>
      </c>
      <c r="E1030" s="9">
        <v>9</v>
      </c>
      <c r="F1030" s="9">
        <f>VLOOKUP(D1030,'Tablas auxiliares'!$H$1:$Q$28,Calculadora!$J$2+1,FALSE)*IF(VLOOKUP($A1030,'Tablas auxiliares'!$B$2:$C$6,2,FALSE)-Calculadora!$K$2=0,1,0)*IF($L$2=2,IFERROR(VLOOKUP(B1030,'Tablas auxiliares'!$AB$2:$AH$27,7,FALSE),0),1)</f>
        <v>0</v>
      </c>
      <c r="G1030" s="9">
        <f>VLOOKUP(E1030,'Tablas auxiliares'!$H$1:$Q$28,Calculadora!$J$2+1,FALSE)*IF(VLOOKUP($A1030,'Tablas auxiliares'!$B$2:$C$6,2,FALSE)-Calculadora!$K$2=0,1,0)*IF($L$2=2,IFERROR(VLOOKUP(B1030,'Tablas auxiliares'!$AB$2:$AH$27,7,FALSE),0),1)</f>
        <v>2</v>
      </c>
      <c r="H1030" s="9">
        <f t="shared" si="26"/>
        <v>2</v>
      </c>
    </row>
    <row r="1031" spans="1:8" x14ac:dyDescent="0.25">
      <c r="A1031" s="9">
        <v>2018</v>
      </c>
      <c r="B1031" t="s">
        <v>22</v>
      </c>
      <c r="C1031" t="s">
        <v>88</v>
      </c>
      <c r="D1031" s="9">
        <v>15</v>
      </c>
      <c r="E1031" s="9">
        <v>7</v>
      </c>
      <c r="F1031" s="9">
        <f>VLOOKUP(D1031,'Tablas auxiliares'!$H$1:$Q$28,Calculadora!$J$2+1,FALSE)*IF(VLOOKUP($A1031,'Tablas auxiliares'!$B$2:$C$6,2,FALSE)-Calculadora!$K$2=0,1,0)*IF($L$2=2,IFERROR(VLOOKUP(B1031,'Tablas auxiliares'!$AB$2:$AH$27,7,FALSE),0),1)</f>
        <v>0</v>
      </c>
      <c r="G1031" s="9">
        <f>VLOOKUP(E1031,'Tablas auxiliares'!$H$1:$Q$28,Calculadora!$J$2+1,FALSE)*IF(VLOOKUP($A1031,'Tablas auxiliares'!$B$2:$C$6,2,FALSE)-Calculadora!$K$2=0,1,0)*IF($L$2=2,IFERROR(VLOOKUP(B1031,'Tablas auxiliares'!$AB$2:$AH$27,7,FALSE),0),1)</f>
        <v>4</v>
      </c>
      <c r="H1031" s="9">
        <f t="shared" si="26"/>
        <v>4</v>
      </c>
    </row>
    <row r="1032" spans="1:8" x14ac:dyDescent="0.25">
      <c r="A1032" s="9">
        <v>2018</v>
      </c>
      <c r="B1032" t="s">
        <v>22</v>
      </c>
      <c r="C1032" t="s">
        <v>7</v>
      </c>
      <c r="D1032" s="9">
        <v>6</v>
      </c>
      <c r="E1032" s="9">
        <v>2</v>
      </c>
      <c r="F1032" s="9">
        <f>VLOOKUP(D1032,'Tablas auxiliares'!$H$1:$Q$28,Calculadora!$J$2+1,FALSE)*IF(VLOOKUP($A1032,'Tablas auxiliares'!$B$2:$C$6,2,FALSE)-Calculadora!$K$2=0,1,0)*IF($L$2=2,IFERROR(VLOOKUP(B1032,'Tablas auxiliares'!$AB$2:$AH$27,7,FALSE),0),1)</f>
        <v>5</v>
      </c>
      <c r="G1032" s="9">
        <f>VLOOKUP(E1032,'Tablas auxiliares'!$H$1:$Q$28,Calculadora!$J$2+1,FALSE)*IF(VLOOKUP($A1032,'Tablas auxiliares'!$B$2:$C$6,2,FALSE)-Calculadora!$K$2=0,1,0)*IF($L$2=2,IFERROR(VLOOKUP(B1032,'Tablas auxiliares'!$AB$2:$AH$27,7,FALSE),0),1)</f>
        <v>10</v>
      </c>
      <c r="H1032" s="9">
        <f t="shared" si="26"/>
        <v>15</v>
      </c>
    </row>
    <row r="1033" spans="1:8" x14ac:dyDescent="0.25">
      <c r="A1033" s="9">
        <v>2018</v>
      </c>
      <c r="B1033" t="s">
        <v>22</v>
      </c>
      <c r="C1033" t="s">
        <v>25</v>
      </c>
      <c r="D1033" s="9">
        <v>19</v>
      </c>
      <c r="E1033" s="9">
        <v>4</v>
      </c>
      <c r="F1033" s="9">
        <f>VLOOKUP(D1033,'Tablas auxiliares'!$H$1:$Q$28,Calculadora!$J$2+1,FALSE)*IF(VLOOKUP($A1033,'Tablas auxiliares'!$B$2:$C$6,2,FALSE)-Calculadora!$K$2=0,1,0)*IF($L$2=2,IFERROR(VLOOKUP(B1033,'Tablas auxiliares'!$AB$2:$AH$27,7,FALSE),0),1)</f>
        <v>0</v>
      </c>
      <c r="G1033" s="9">
        <f>VLOOKUP(E1033,'Tablas auxiliares'!$H$1:$Q$28,Calculadora!$J$2+1,FALSE)*IF(VLOOKUP($A1033,'Tablas auxiliares'!$B$2:$C$6,2,FALSE)-Calculadora!$K$2=0,1,0)*IF($L$2=2,IFERROR(VLOOKUP(B1033,'Tablas auxiliares'!$AB$2:$AH$27,7,FALSE),0),1)</f>
        <v>7</v>
      </c>
      <c r="H1033" s="9">
        <f t="shared" si="26"/>
        <v>7</v>
      </c>
    </row>
    <row r="1034" spans="1:8" x14ac:dyDescent="0.25">
      <c r="A1034" s="9">
        <v>2018</v>
      </c>
      <c r="B1034" t="s">
        <v>22</v>
      </c>
      <c r="C1034" t="s">
        <v>31</v>
      </c>
      <c r="D1034" s="9">
        <v>4</v>
      </c>
      <c r="E1034" s="9">
        <v>19</v>
      </c>
      <c r="F1034" s="9">
        <f>VLOOKUP(D1034,'Tablas auxiliares'!$H$1:$Q$28,Calculadora!$J$2+1,FALSE)*IF(VLOOKUP($A1034,'Tablas auxiliares'!$B$2:$C$6,2,FALSE)-Calculadora!$K$2=0,1,0)*IF($L$2=2,IFERROR(VLOOKUP(B1034,'Tablas auxiliares'!$AB$2:$AH$27,7,FALSE),0),1)</f>
        <v>7</v>
      </c>
      <c r="G1034" s="9">
        <f>VLOOKUP(E1034,'Tablas auxiliares'!$H$1:$Q$28,Calculadora!$J$2+1,FALSE)*IF(VLOOKUP($A1034,'Tablas auxiliares'!$B$2:$C$6,2,FALSE)-Calculadora!$K$2=0,1,0)*IF($L$2=2,IFERROR(VLOOKUP(B1034,'Tablas auxiliares'!$AB$2:$AH$27,7,FALSE),0),1)</f>
        <v>0</v>
      </c>
      <c r="H1034" s="9">
        <f t="shared" si="26"/>
        <v>7</v>
      </c>
    </row>
    <row r="1035" spans="1:8" x14ac:dyDescent="0.25">
      <c r="A1035" s="9">
        <v>2018</v>
      </c>
      <c r="B1035" t="s">
        <v>22</v>
      </c>
      <c r="C1035" t="s">
        <v>66</v>
      </c>
      <c r="D1035" s="9">
        <v>20</v>
      </c>
      <c r="E1035" s="9">
        <v>12</v>
      </c>
      <c r="F1035" s="9">
        <f>VLOOKUP(D1035,'Tablas auxiliares'!$H$1:$Q$28,Calculadora!$J$2+1,FALSE)*IF(VLOOKUP($A1035,'Tablas auxiliares'!$B$2:$C$6,2,FALSE)-Calculadora!$K$2=0,1,0)*IF($L$2=2,IFERROR(VLOOKUP(B1035,'Tablas auxiliares'!$AB$2:$AH$27,7,FALSE),0),1)</f>
        <v>0</v>
      </c>
      <c r="G1035" s="9">
        <f>VLOOKUP(E1035,'Tablas auxiliares'!$H$1:$Q$28,Calculadora!$J$2+1,FALSE)*IF(VLOOKUP($A1035,'Tablas auxiliares'!$B$2:$C$6,2,FALSE)-Calculadora!$K$2=0,1,0)*IF($L$2=2,IFERROR(VLOOKUP(B1035,'Tablas auxiliares'!$AB$2:$AH$27,7,FALSE),0),1)</f>
        <v>0</v>
      </c>
      <c r="H1035" s="9">
        <f t="shared" si="26"/>
        <v>0</v>
      </c>
    </row>
    <row r="1036" spans="1:8" x14ac:dyDescent="0.25">
      <c r="A1036" s="9">
        <v>2018</v>
      </c>
      <c r="B1036" t="s">
        <v>22</v>
      </c>
      <c r="C1036" t="s">
        <v>69</v>
      </c>
      <c r="D1036" s="9">
        <v>8</v>
      </c>
      <c r="E1036" s="9">
        <v>10</v>
      </c>
      <c r="F1036" s="9">
        <f>VLOOKUP(D1036,'Tablas auxiliares'!$H$1:$Q$28,Calculadora!$J$2+1,FALSE)*IF(VLOOKUP($A1036,'Tablas auxiliares'!$B$2:$C$6,2,FALSE)-Calculadora!$K$2=0,1,0)*IF($L$2=2,IFERROR(VLOOKUP(B1036,'Tablas auxiliares'!$AB$2:$AH$27,7,FALSE),0),1)</f>
        <v>3</v>
      </c>
      <c r="G1036" s="9">
        <f>VLOOKUP(E1036,'Tablas auxiliares'!$H$1:$Q$28,Calculadora!$J$2+1,FALSE)*IF(VLOOKUP($A1036,'Tablas auxiliares'!$B$2:$C$6,2,FALSE)-Calculadora!$K$2=0,1,0)*IF($L$2=2,IFERROR(VLOOKUP(B1036,'Tablas auxiliares'!$AB$2:$AH$27,7,FALSE),0),1)</f>
        <v>1</v>
      </c>
      <c r="H1036" s="9">
        <f t="shared" si="26"/>
        <v>4</v>
      </c>
    </row>
    <row r="1037" spans="1:8" x14ac:dyDescent="0.25">
      <c r="A1037" s="9">
        <v>2018</v>
      </c>
      <c r="B1037" t="s">
        <v>22</v>
      </c>
      <c r="C1037" t="s">
        <v>61</v>
      </c>
      <c r="D1037" s="9">
        <v>9</v>
      </c>
      <c r="E1037" s="9">
        <v>21</v>
      </c>
      <c r="F1037" s="9">
        <f>VLOOKUP(D1037,'Tablas auxiliares'!$H$1:$Q$28,Calculadora!$J$2+1,FALSE)*IF(VLOOKUP($A1037,'Tablas auxiliares'!$B$2:$C$6,2,FALSE)-Calculadora!$K$2=0,1,0)*IF($L$2=2,IFERROR(VLOOKUP(B1037,'Tablas auxiliares'!$AB$2:$AH$27,7,FALSE),0),1)</f>
        <v>2</v>
      </c>
      <c r="G1037" s="9">
        <f>VLOOKUP(E1037,'Tablas auxiliares'!$H$1:$Q$28,Calculadora!$J$2+1,FALSE)*IF(VLOOKUP($A1037,'Tablas auxiliares'!$B$2:$C$6,2,FALSE)-Calculadora!$K$2=0,1,0)*IF($L$2=2,IFERROR(VLOOKUP(B1037,'Tablas auxiliares'!$AB$2:$AH$27,7,FALSE),0),1)</f>
        <v>0</v>
      </c>
      <c r="H1037" s="9">
        <f t="shared" si="26"/>
        <v>2</v>
      </c>
    </row>
    <row r="1038" spans="1:8" x14ac:dyDescent="0.25">
      <c r="A1038" s="9">
        <v>2018</v>
      </c>
      <c r="B1038" t="s">
        <v>22</v>
      </c>
      <c r="C1038" t="s">
        <v>10</v>
      </c>
      <c r="D1038" s="9">
        <v>24</v>
      </c>
      <c r="E1038" s="9">
        <v>17</v>
      </c>
      <c r="F1038" s="9">
        <f>VLOOKUP(D1038,'Tablas auxiliares'!$H$1:$Q$28,Calculadora!$J$2+1,FALSE)*IF(VLOOKUP($A1038,'Tablas auxiliares'!$B$2:$C$6,2,FALSE)-Calculadora!$K$2=0,1,0)*IF($L$2=2,IFERROR(VLOOKUP(B1038,'Tablas auxiliares'!$AB$2:$AH$27,7,FALSE),0),1)</f>
        <v>0</v>
      </c>
      <c r="G1038" s="9">
        <f>VLOOKUP(E1038,'Tablas auxiliares'!$H$1:$Q$28,Calculadora!$J$2+1,FALSE)*IF(VLOOKUP($A1038,'Tablas auxiliares'!$B$2:$C$6,2,FALSE)-Calculadora!$K$2=0,1,0)*IF($L$2=2,IFERROR(VLOOKUP(B1038,'Tablas auxiliares'!$AB$2:$AH$27,7,FALSE),0),1)</f>
        <v>0</v>
      </c>
      <c r="H1038" s="9">
        <f t="shared" si="26"/>
        <v>0</v>
      </c>
    </row>
    <row r="1039" spans="1:8" x14ac:dyDescent="0.25">
      <c r="A1039" s="9">
        <v>2018</v>
      </c>
      <c r="B1039" t="s">
        <v>22</v>
      </c>
      <c r="C1039" t="s">
        <v>89</v>
      </c>
      <c r="D1039" s="9">
        <v>10</v>
      </c>
      <c r="E1039" s="9">
        <v>25</v>
      </c>
      <c r="F1039" s="9">
        <f>VLOOKUP(D1039,'Tablas auxiliares'!$H$1:$Q$28,Calculadora!$J$2+1,FALSE)*IF(VLOOKUP($A1039,'Tablas auxiliares'!$B$2:$C$6,2,FALSE)-Calculadora!$K$2=0,1,0)*IF($L$2=2,IFERROR(VLOOKUP(B1039,'Tablas auxiliares'!$AB$2:$AH$27,7,FALSE),0),1)</f>
        <v>1</v>
      </c>
      <c r="G1039" s="9">
        <f>VLOOKUP(E1039,'Tablas auxiliares'!$H$1:$Q$28,Calculadora!$J$2+1,FALSE)*IF(VLOOKUP($A1039,'Tablas auxiliares'!$B$2:$C$6,2,FALSE)-Calculadora!$K$2=0,1,0)*IF($L$2=2,IFERROR(VLOOKUP(B1039,'Tablas auxiliares'!$AB$2:$AH$27,7,FALSE),0),1)</f>
        <v>0</v>
      </c>
      <c r="H1039" s="9">
        <f t="shared" si="26"/>
        <v>1</v>
      </c>
    </row>
    <row r="1040" spans="1:8" x14ac:dyDescent="0.25">
      <c r="A1040" s="9">
        <v>2018</v>
      </c>
      <c r="B1040" t="s">
        <v>22</v>
      </c>
      <c r="C1040" t="s">
        <v>34</v>
      </c>
      <c r="D1040" s="9">
        <v>11</v>
      </c>
      <c r="E1040" s="9">
        <v>22</v>
      </c>
      <c r="F1040" s="9">
        <f>VLOOKUP(D1040,'Tablas auxiliares'!$H$1:$Q$28,Calculadora!$J$2+1,FALSE)*IF(VLOOKUP($A1040,'Tablas auxiliares'!$B$2:$C$6,2,FALSE)-Calculadora!$K$2=0,1,0)*IF($L$2=2,IFERROR(VLOOKUP(B1040,'Tablas auxiliares'!$AB$2:$AH$27,7,FALSE),0),1)</f>
        <v>0</v>
      </c>
      <c r="G1040" s="9">
        <f>VLOOKUP(E1040,'Tablas auxiliares'!$H$1:$Q$28,Calculadora!$J$2+1,FALSE)*IF(VLOOKUP($A1040,'Tablas auxiliares'!$B$2:$C$6,2,FALSE)-Calculadora!$K$2=0,1,0)*IF($L$2=2,IFERROR(VLOOKUP(B1040,'Tablas auxiliares'!$AB$2:$AH$27,7,FALSE),0),1)</f>
        <v>0</v>
      </c>
      <c r="H1040" s="9">
        <f t="shared" si="26"/>
        <v>0</v>
      </c>
    </row>
    <row r="1041" spans="1:8" x14ac:dyDescent="0.25">
      <c r="A1041" s="9">
        <v>2018</v>
      </c>
      <c r="B1041" t="s">
        <v>22</v>
      </c>
      <c r="C1041" t="s">
        <v>26</v>
      </c>
      <c r="D1041" s="9">
        <v>3</v>
      </c>
      <c r="E1041" s="9">
        <v>13</v>
      </c>
      <c r="F1041" s="9">
        <f>VLOOKUP(D1041,'Tablas auxiliares'!$H$1:$Q$28,Calculadora!$J$2+1,FALSE)*IF(VLOOKUP($A1041,'Tablas auxiliares'!$B$2:$C$6,2,FALSE)-Calculadora!$K$2=0,1,0)*IF($L$2=2,IFERROR(VLOOKUP(B1041,'Tablas auxiliares'!$AB$2:$AH$27,7,FALSE),0),1)</f>
        <v>8</v>
      </c>
      <c r="G1041" s="9">
        <f>VLOOKUP(E1041,'Tablas auxiliares'!$H$1:$Q$28,Calculadora!$J$2+1,FALSE)*IF(VLOOKUP($A1041,'Tablas auxiliares'!$B$2:$C$6,2,FALSE)-Calculadora!$K$2=0,1,0)*IF($L$2=2,IFERROR(VLOOKUP(B1041,'Tablas auxiliares'!$AB$2:$AH$27,7,FALSE),0),1)</f>
        <v>0</v>
      </c>
      <c r="H1041" s="9">
        <f t="shared" si="26"/>
        <v>8</v>
      </c>
    </row>
    <row r="1042" spans="1:8" x14ac:dyDescent="0.25">
      <c r="A1042" s="9">
        <v>2018</v>
      </c>
      <c r="B1042" t="s">
        <v>22</v>
      </c>
      <c r="C1042" t="s">
        <v>36</v>
      </c>
      <c r="D1042" s="9">
        <v>14</v>
      </c>
      <c r="E1042" s="9">
        <v>23</v>
      </c>
      <c r="F1042" s="9">
        <f>VLOOKUP(D1042,'Tablas auxiliares'!$H$1:$Q$28,Calculadora!$J$2+1,FALSE)*IF(VLOOKUP($A1042,'Tablas auxiliares'!$B$2:$C$6,2,FALSE)-Calculadora!$K$2=0,1,0)*IF($L$2=2,IFERROR(VLOOKUP(B1042,'Tablas auxiliares'!$AB$2:$AH$27,7,FALSE),0),1)</f>
        <v>0</v>
      </c>
      <c r="G1042" s="9">
        <f>VLOOKUP(E1042,'Tablas auxiliares'!$H$1:$Q$28,Calculadora!$J$2+1,FALSE)*IF(VLOOKUP($A1042,'Tablas auxiliares'!$B$2:$C$6,2,FALSE)-Calculadora!$K$2=0,1,0)*IF($L$2=2,IFERROR(VLOOKUP(B1042,'Tablas auxiliares'!$AB$2:$AH$27,7,FALSE),0),1)</f>
        <v>0</v>
      </c>
      <c r="H1042" s="9">
        <f t="shared" si="26"/>
        <v>0</v>
      </c>
    </row>
    <row r="1043" spans="1:8" x14ac:dyDescent="0.25">
      <c r="A1043" s="9">
        <v>2018</v>
      </c>
      <c r="B1043" t="s">
        <v>22</v>
      </c>
      <c r="C1043" t="s">
        <v>37</v>
      </c>
      <c r="D1043" s="9">
        <v>18</v>
      </c>
      <c r="E1043" s="9">
        <v>16</v>
      </c>
      <c r="F1043" s="9">
        <f>VLOOKUP(D1043,'Tablas auxiliares'!$H$1:$Q$28,Calculadora!$J$2+1,FALSE)*IF(VLOOKUP($A1043,'Tablas auxiliares'!$B$2:$C$6,2,FALSE)-Calculadora!$K$2=0,1,0)*IF($L$2=2,IFERROR(VLOOKUP(B1043,'Tablas auxiliares'!$AB$2:$AH$27,7,FALSE),0),1)</f>
        <v>0</v>
      </c>
      <c r="G1043" s="9">
        <f>VLOOKUP(E1043,'Tablas auxiliares'!$H$1:$Q$28,Calculadora!$J$2+1,FALSE)*IF(VLOOKUP($A1043,'Tablas auxiliares'!$B$2:$C$6,2,FALSE)-Calculadora!$K$2=0,1,0)*IF($L$2=2,IFERROR(VLOOKUP(B1043,'Tablas auxiliares'!$AB$2:$AH$27,7,FALSE),0),1)</f>
        <v>0</v>
      </c>
      <c r="H1043" s="9">
        <f t="shared" si="26"/>
        <v>0</v>
      </c>
    </row>
    <row r="1044" spans="1:8" x14ac:dyDescent="0.25">
      <c r="A1044" s="9">
        <v>2018</v>
      </c>
      <c r="B1044" t="s">
        <v>36</v>
      </c>
      <c r="C1044" t="s">
        <v>6</v>
      </c>
      <c r="D1044" s="9">
        <v>11</v>
      </c>
      <c r="E1044" s="9">
        <v>18</v>
      </c>
      <c r="F1044" s="9">
        <f>VLOOKUP(D1044,'Tablas auxiliares'!$H$1:$Q$28,Calculadora!$J$2+1,FALSE)*IF(VLOOKUP($A1044,'Tablas auxiliares'!$B$2:$C$6,2,FALSE)-Calculadora!$K$2=0,1,0)*IF($L$2=2,IFERROR(VLOOKUP(B1044,'Tablas auxiliares'!$AB$2:$AH$27,7,FALSE),0),1)</f>
        <v>0</v>
      </c>
      <c r="G1044" s="9">
        <f>VLOOKUP(E1044,'Tablas auxiliares'!$H$1:$Q$28,Calculadora!$J$2+1,FALSE)*IF(VLOOKUP($A1044,'Tablas auxiliares'!$B$2:$C$6,2,FALSE)-Calculadora!$K$2=0,1,0)*IF($L$2=2,IFERROR(VLOOKUP(B1044,'Tablas auxiliares'!$AB$2:$AH$27,7,FALSE),0),1)</f>
        <v>0</v>
      </c>
      <c r="H1044" s="9">
        <f t="shared" si="26"/>
        <v>0</v>
      </c>
    </row>
    <row r="1045" spans="1:8" x14ac:dyDescent="0.25">
      <c r="A1045" s="9">
        <v>2018</v>
      </c>
      <c r="B1045" t="s">
        <v>36</v>
      </c>
      <c r="C1045" t="s">
        <v>9</v>
      </c>
      <c r="D1045" s="9">
        <v>9</v>
      </c>
      <c r="E1045" s="9">
        <v>19</v>
      </c>
      <c r="F1045" s="9">
        <f>VLOOKUP(D1045,'Tablas auxiliares'!$H$1:$Q$28,Calculadora!$J$2+1,FALSE)*IF(VLOOKUP($A1045,'Tablas auxiliares'!$B$2:$C$6,2,FALSE)-Calculadora!$K$2=0,1,0)*IF($L$2=2,IFERROR(VLOOKUP(B1045,'Tablas auxiliares'!$AB$2:$AH$27,7,FALSE),0),1)</f>
        <v>2</v>
      </c>
      <c r="G1045" s="9">
        <f>VLOOKUP(E1045,'Tablas auxiliares'!$H$1:$Q$28,Calculadora!$J$2+1,FALSE)*IF(VLOOKUP($A1045,'Tablas auxiliares'!$B$2:$C$6,2,FALSE)-Calculadora!$K$2=0,1,0)*IF($L$2=2,IFERROR(VLOOKUP(B1045,'Tablas auxiliares'!$AB$2:$AH$27,7,FALSE),0),1)</f>
        <v>0</v>
      </c>
      <c r="H1045" s="9">
        <f t="shared" si="26"/>
        <v>2</v>
      </c>
    </row>
    <row r="1046" spans="1:8" x14ac:dyDescent="0.25">
      <c r="A1046" s="9">
        <v>2018</v>
      </c>
      <c r="B1046" t="s">
        <v>36</v>
      </c>
      <c r="C1046" t="s">
        <v>13</v>
      </c>
      <c r="D1046" s="9">
        <v>4</v>
      </c>
      <c r="E1046" s="9">
        <v>14</v>
      </c>
      <c r="F1046" s="9">
        <f>VLOOKUP(D1046,'Tablas auxiliares'!$H$1:$Q$28,Calculadora!$J$2+1,FALSE)*IF(VLOOKUP($A1046,'Tablas auxiliares'!$B$2:$C$6,2,FALSE)-Calculadora!$K$2=0,1,0)*IF($L$2=2,IFERROR(VLOOKUP(B1046,'Tablas auxiliares'!$AB$2:$AH$27,7,FALSE),0),1)</f>
        <v>7</v>
      </c>
      <c r="G1046" s="9">
        <f>VLOOKUP(E1046,'Tablas auxiliares'!$H$1:$Q$28,Calculadora!$J$2+1,FALSE)*IF(VLOOKUP($A1046,'Tablas auxiliares'!$B$2:$C$6,2,FALSE)-Calculadora!$K$2=0,1,0)*IF($L$2=2,IFERROR(VLOOKUP(B1046,'Tablas auxiliares'!$AB$2:$AH$27,7,FALSE),0),1)</f>
        <v>0</v>
      </c>
      <c r="H1046" s="9">
        <f t="shared" si="26"/>
        <v>7</v>
      </c>
    </row>
    <row r="1047" spans="1:8" x14ac:dyDescent="0.25">
      <c r="A1047" s="9">
        <v>2018</v>
      </c>
      <c r="B1047" t="s">
        <v>36</v>
      </c>
      <c r="C1047" t="s">
        <v>8</v>
      </c>
      <c r="D1047" s="9">
        <v>17</v>
      </c>
      <c r="E1047" s="9">
        <v>13</v>
      </c>
      <c r="F1047" s="9">
        <f>VLOOKUP(D1047,'Tablas auxiliares'!$H$1:$Q$28,Calculadora!$J$2+1,FALSE)*IF(VLOOKUP($A1047,'Tablas auxiliares'!$B$2:$C$6,2,FALSE)-Calculadora!$K$2=0,1,0)*IF($L$2=2,IFERROR(VLOOKUP(B1047,'Tablas auxiliares'!$AB$2:$AH$27,7,FALSE),0),1)</f>
        <v>0</v>
      </c>
      <c r="G1047" s="9">
        <f>VLOOKUP(E1047,'Tablas auxiliares'!$H$1:$Q$28,Calculadora!$J$2+1,FALSE)*IF(VLOOKUP($A1047,'Tablas auxiliares'!$B$2:$C$6,2,FALSE)-Calculadora!$K$2=0,1,0)*IF($L$2=2,IFERROR(VLOOKUP(B1047,'Tablas auxiliares'!$AB$2:$AH$27,7,FALSE),0),1)</f>
        <v>0</v>
      </c>
      <c r="H1047" s="9">
        <f t="shared" si="26"/>
        <v>0</v>
      </c>
    </row>
    <row r="1048" spans="1:8" x14ac:dyDescent="0.25">
      <c r="A1048" s="9">
        <v>2018</v>
      </c>
      <c r="B1048" t="s">
        <v>36</v>
      </c>
      <c r="C1048" t="s">
        <v>30</v>
      </c>
      <c r="D1048" s="9">
        <v>13</v>
      </c>
      <c r="E1048" s="9">
        <v>7</v>
      </c>
      <c r="F1048" s="9">
        <f>VLOOKUP(D1048,'Tablas auxiliares'!$H$1:$Q$28,Calculadora!$J$2+1,FALSE)*IF(VLOOKUP($A1048,'Tablas auxiliares'!$B$2:$C$6,2,FALSE)-Calculadora!$K$2=0,1,0)*IF($L$2=2,IFERROR(VLOOKUP(B1048,'Tablas auxiliares'!$AB$2:$AH$27,7,FALSE),0),1)</f>
        <v>0</v>
      </c>
      <c r="G1048" s="9">
        <f>VLOOKUP(E1048,'Tablas auxiliares'!$H$1:$Q$28,Calculadora!$J$2+1,FALSE)*IF(VLOOKUP($A1048,'Tablas auxiliares'!$B$2:$C$6,2,FALSE)-Calculadora!$K$2=0,1,0)*IF($L$2=2,IFERROR(VLOOKUP(B1048,'Tablas auxiliares'!$AB$2:$AH$27,7,FALSE),0),1)</f>
        <v>4</v>
      </c>
      <c r="H1048" s="9">
        <f t="shared" si="26"/>
        <v>4</v>
      </c>
    </row>
    <row r="1049" spans="1:8" x14ac:dyDescent="0.25">
      <c r="A1049" s="9">
        <v>2018</v>
      </c>
      <c r="B1049" t="s">
        <v>36</v>
      </c>
      <c r="C1049" t="s">
        <v>21</v>
      </c>
      <c r="D1049" s="9">
        <v>7</v>
      </c>
      <c r="E1049" s="9">
        <v>2</v>
      </c>
      <c r="F1049" s="9">
        <f>VLOOKUP(D1049,'Tablas auxiliares'!$H$1:$Q$28,Calculadora!$J$2+1,FALSE)*IF(VLOOKUP($A1049,'Tablas auxiliares'!$B$2:$C$6,2,FALSE)-Calculadora!$K$2=0,1,0)*IF($L$2=2,IFERROR(VLOOKUP(B1049,'Tablas auxiliares'!$AB$2:$AH$27,7,FALSE),0),1)</f>
        <v>4</v>
      </c>
      <c r="G1049" s="9">
        <f>VLOOKUP(E1049,'Tablas auxiliares'!$H$1:$Q$28,Calculadora!$J$2+1,FALSE)*IF(VLOOKUP($A1049,'Tablas auxiliares'!$B$2:$C$6,2,FALSE)-Calculadora!$K$2=0,1,0)*IF($L$2=2,IFERROR(VLOOKUP(B1049,'Tablas auxiliares'!$AB$2:$AH$27,7,FALSE),0),1)</f>
        <v>10</v>
      </c>
      <c r="H1049" s="9">
        <f t="shared" si="26"/>
        <v>14</v>
      </c>
    </row>
    <row r="1050" spans="1:8" x14ac:dyDescent="0.25">
      <c r="A1050" s="9">
        <v>2018</v>
      </c>
      <c r="B1050" t="s">
        <v>36</v>
      </c>
      <c r="C1050" t="s">
        <v>67</v>
      </c>
      <c r="D1050" s="9">
        <v>8</v>
      </c>
      <c r="E1050" s="9">
        <v>3</v>
      </c>
      <c r="F1050" s="9">
        <f>VLOOKUP(D1050,'Tablas auxiliares'!$H$1:$Q$28,Calculadora!$J$2+1,FALSE)*IF(VLOOKUP($A1050,'Tablas auxiliares'!$B$2:$C$6,2,FALSE)-Calculadora!$K$2=0,1,0)*IF($L$2=2,IFERROR(VLOOKUP(B1050,'Tablas auxiliares'!$AB$2:$AH$27,7,FALSE),0),1)</f>
        <v>3</v>
      </c>
      <c r="G1050" s="9">
        <f>VLOOKUP(E1050,'Tablas auxiliares'!$H$1:$Q$28,Calculadora!$J$2+1,FALSE)*IF(VLOOKUP($A1050,'Tablas auxiliares'!$B$2:$C$6,2,FALSE)-Calculadora!$K$2=0,1,0)*IF($L$2=2,IFERROR(VLOOKUP(B1050,'Tablas auxiliares'!$AB$2:$AH$27,7,FALSE),0),1)</f>
        <v>8</v>
      </c>
      <c r="H1050" s="9">
        <f t="shared" si="26"/>
        <v>11</v>
      </c>
    </row>
    <row r="1051" spans="1:8" x14ac:dyDescent="0.25">
      <c r="A1051" s="9">
        <v>2018</v>
      </c>
      <c r="B1051" t="s">
        <v>36</v>
      </c>
      <c r="C1051" t="s">
        <v>16</v>
      </c>
      <c r="D1051" s="9">
        <v>10</v>
      </c>
      <c r="E1051" s="9">
        <v>8</v>
      </c>
      <c r="F1051" s="9">
        <f>VLOOKUP(D1051,'Tablas auxiliares'!$H$1:$Q$28,Calculadora!$J$2+1,FALSE)*IF(VLOOKUP($A1051,'Tablas auxiliares'!$B$2:$C$6,2,FALSE)-Calculadora!$K$2=0,1,0)*IF($L$2=2,IFERROR(VLOOKUP(B1051,'Tablas auxiliares'!$AB$2:$AH$27,7,FALSE),0),1)</f>
        <v>1</v>
      </c>
      <c r="G1051" s="9">
        <f>VLOOKUP(E1051,'Tablas auxiliares'!$H$1:$Q$28,Calculadora!$J$2+1,FALSE)*IF(VLOOKUP($A1051,'Tablas auxiliares'!$B$2:$C$6,2,FALSE)-Calculadora!$K$2=0,1,0)*IF($L$2=2,IFERROR(VLOOKUP(B1051,'Tablas auxiliares'!$AB$2:$AH$27,7,FALSE),0),1)</f>
        <v>3</v>
      </c>
      <c r="H1051" s="9">
        <f t="shared" si="26"/>
        <v>4</v>
      </c>
    </row>
    <row r="1052" spans="1:8" x14ac:dyDescent="0.25">
      <c r="A1052" s="9">
        <v>2018</v>
      </c>
      <c r="B1052" t="s">
        <v>36</v>
      </c>
      <c r="C1052" t="s">
        <v>87</v>
      </c>
      <c r="D1052" s="9">
        <v>25</v>
      </c>
      <c r="E1052" s="9">
        <v>23</v>
      </c>
      <c r="F1052" s="9">
        <f>VLOOKUP(D1052,'Tablas auxiliares'!$H$1:$Q$28,Calculadora!$J$2+1,FALSE)*IF(VLOOKUP($A1052,'Tablas auxiliares'!$B$2:$C$6,2,FALSE)-Calculadora!$K$2=0,1,0)*IF($L$2=2,IFERROR(VLOOKUP(B1052,'Tablas auxiliares'!$AB$2:$AH$27,7,FALSE),0),1)</f>
        <v>0</v>
      </c>
      <c r="G1052" s="9">
        <f>VLOOKUP(E1052,'Tablas auxiliares'!$H$1:$Q$28,Calculadora!$J$2+1,FALSE)*IF(VLOOKUP($A1052,'Tablas auxiliares'!$B$2:$C$6,2,FALSE)-Calculadora!$K$2=0,1,0)*IF($L$2=2,IFERROR(VLOOKUP(B1052,'Tablas auxiliares'!$AB$2:$AH$27,7,FALSE),0),1)</f>
        <v>0</v>
      </c>
      <c r="H1052" s="9">
        <f t="shared" si="26"/>
        <v>0</v>
      </c>
    </row>
    <row r="1053" spans="1:8" x14ac:dyDescent="0.25">
      <c r="A1053" s="9">
        <v>2018</v>
      </c>
      <c r="B1053" t="s">
        <v>36</v>
      </c>
      <c r="C1053" t="s">
        <v>28</v>
      </c>
      <c r="D1053" s="9">
        <v>1</v>
      </c>
      <c r="E1053" s="9">
        <v>4</v>
      </c>
      <c r="F1053" s="9">
        <f>VLOOKUP(D1053,'Tablas auxiliares'!$H$1:$Q$28,Calculadora!$J$2+1,FALSE)*IF(VLOOKUP($A1053,'Tablas auxiliares'!$B$2:$C$6,2,FALSE)-Calculadora!$K$2=0,1,0)*IF($L$2=2,IFERROR(VLOOKUP(B1053,'Tablas auxiliares'!$AB$2:$AH$27,7,FALSE),0),1)</f>
        <v>12</v>
      </c>
      <c r="G1053" s="9">
        <f>VLOOKUP(E1053,'Tablas auxiliares'!$H$1:$Q$28,Calculadora!$J$2+1,FALSE)*IF(VLOOKUP($A1053,'Tablas auxiliares'!$B$2:$C$6,2,FALSE)-Calculadora!$K$2=0,1,0)*IF($L$2=2,IFERROR(VLOOKUP(B1053,'Tablas auxiliares'!$AB$2:$AH$27,7,FALSE),0),1)</f>
        <v>7</v>
      </c>
      <c r="H1053" s="9">
        <f t="shared" si="26"/>
        <v>19</v>
      </c>
    </row>
    <row r="1054" spans="1:8" x14ac:dyDescent="0.25">
      <c r="A1054" s="9">
        <v>2018</v>
      </c>
      <c r="B1054" t="s">
        <v>36</v>
      </c>
      <c r="C1054" t="s">
        <v>27</v>
      </c>
      <c r="D1054" s="9">
        <v>14</v>
      </c>
      <c r="E1054" s="9">
        <v>12</v>
      </c>
      <c r="F1054" s="9">
        <f>VLOOKUP(D1054,'Tablas auxiliares'!$H$1:$Q$28,Calculadora!$J$2+1,FALSE)*IF(VLOOKUP($A1054,'Tablas auxiliares'!$B$2:$C$6,2,FALSE)-Calculadora!$K$2=0,1,0)*IF($L$2=2,IFERROR(VLOOKUP(B1054,'Tablas auxiliares'!$AB$2:$AH$27,7,FALSE),0),1)</f>
        <v>0</v>
      </c>
      <c r="G1054" s="9">
        <f>VLOOKUP(E1054,'Tablas auxiliares'!$H$1:$Q$28,Calculadora!$J$2+1,FALSE)*IF(VLOOKUP($A1054,'Tablas auxiliares'!$B$2:$C$6,2,FALSE)-Calculadora!$K$2=0,1,0)*IF($L$2=2,IFERROR(VLOOKUP(B1054,'Tablas auxiliares'!$AB$2:$AH$27,7,FALSE),0),1)</f>
        <v>0</v>
      </c>
      <c r="H1054" s="9">
        <f t="shared" si="26"/>
        <v>0</v>
      </c>
    </row>
    <row r="1055" spans="1:8" x14ac:dyDescent="0.25">
      <c r="A1055" s="9">
        <v>2018</v>
      </c>
      <c r="B1055" t="s">
        <v>36</v>
      </c>
      <c r="C1055" t="s">
        <v>24</v>
      </c>
      <c r="D1055" s="9">
        <v>15</v>
      </c>
      <c r="E1055" s="9">
        <v>10</v>
      </c>
      <c r="F1055" s="9">
        <f>VLOOKUP(D1055,'Tablas auxiliares'!$H$1:$Q$28,Calculadora!$J$2+1,FALSE)*IF(VLOOKUP($A1055,'Tablas auxiliares'!$B$2:$C$6,2,FALSE)-Calculadora!$K$2=0,1,0)*IF($L$2=2,IFERROR(VLOOKUP(B1055,'Tablas auxiliares'!$AB$2:$AH$27,7,FALSE),0),1)</f>
        <v>0</v>
      </c>
      <c r="G1055" s="9">
        <f>VLOOKUP(E1055,'Tablas auxiliares'!$H$1:$Q$28,Calculadora!$J$2+1,FALSE)*IF(VLOOKUP($A1055,'Tablas auxiliares'!$B$2:$C$6,2,FALSE)-Calculadora!$K$2=0,1,0)*IF($L$2=2,IFERROR(VLOOKUP(B1055,'Tablas auxiliares'!$AB$2:$AH$27,7,FALSE),0),1)</f>
        <v>1</v>
      </c>
      <c r="H1055" s="9">
        <f t="shared" si="26"/>
        <v>1</v>
      </c>
    </row>
    <row r="1056" spans="1:8" x14ac:dyDescent="0.25">
      <c r="A1056" s="9">
        <v>2018</v>
      </c>
      <c r="B1056" t="s">
        <v>36</v>
      </c>
      <c r="C1056" t="s">
        <v>88</v>
      </c>
      <c r="D1056" s="9">
        <v>21</v>
      </c>
      <c r="E1056" s="9">
        <v>20</v>
      </c>
      <c r="F1056" s="9">
        <f>VLOOKUP(D1056,'Tablas auxiliares'!$H$1:$Q$28,Calculadora!$J$2+1,FALSE)*IF(VLOOKUP($A1056,'Tablas auxiliares'!$B$2:$C$6,2,FALSE)-Calculadora!$K$2=0,1,0)*IF($L$2=2,IFERROR(VLOOKUP(B1056,'Tablas auxiliares'!$AB$2:$AH$27,7,FALSE),0),1)</f>
        <v>0</v>
      </c>
      <c r="G1056" s="9">
        <f>VLOOKUP(E1056,'Tablas auxiliares'!$H$1:$Q$28,Calculadora!$J$2+1,FALSE)*IF(VLOOKUP($A1056,'Tablas auxiliares'!$B$2:$C$6,2,FALSE)-Calculadora!$K$2=0,1,0)*IF($L$2=2,IFERROR(VLOOKUP(B1056,'Tablas auxiliares'!$AB$2:$AH$27,7,FALSE),0),1)</f>
        <v>0</v>
      </c>
      <c r="H1056" s="9">
        <f t="shared" si="26"/>
        <v>0</v>
      </c>
    </row>
    <row r="1057" spans="1:8" x14ac:dyDescent="0.25">
      <c r="A1057" s="9">
        <v>2018</v>
      </c>
      <c r="B1057" t="s">
        <v>36</v>
      </c>
      <c r="C1057" t="s">
        <v>7</v>
      </c>
      <c r="D1057" s="9">
        <v>2</v>
      </c>
      <c r="E1057" s="9">
        <v>1</v>
      </c>
      <c r="F1057" s="9">
        <f>VLOOKUP(D1057,'Tablas auxiliares'!$H$1:$Q$28,Calculadora!$J$2+1,FALSE)*IF(VLOOKUP($A1057,'Tablas auxiliares'!$B$2:$C$6,2,FALSE)-Calculadora!$K$2=0,1,0)*IF($L$2=2,IFERROR(VLOOKUP(B1057,'Tablas auxiliares'!$AB$2:$AH$27,7,FALSE),0),1)</f>
        <v>10</v>
      </c>
      <c r="G1057" s="9">
        <f>VLOOKUP(E1057,'Tablas auxiliares'!$H$1:$Q$28,Calculadora!$J$2+1,FALSE)*IF(VLOOKUP($A1057,'Tablas auxiliares'!$B$2:$C$6,2,FALSE)-Calculadora!$K$2=0,1,0)*IF($L$2=2,IFERROR(VLOOKUP(B1057,'Tablas auxiliares'!$AB$2:$AH$27,7,FALSE),0),1)</f>
        <v>12</v>
      </c>
      <c r="H1057" s="9">
        <f t="shared" si="26"/>
        <v>22</v>
      </c>
    </row>
    <row r="1058" spans="1:8" x14ac:dyDescent="0.25">
      <c r="A1058" s="9">
        <v>2018</v>
      </c>
      <c r="B1058" t="s">
        <v>36</v>
      </c>
      <c r="C1058" t="s">
        <v>25</v>
      </c>
      <c r="D1058" s="9">
        <v>16</v>
      </c>
      <c r="E1058" s="9">
        <v>6</v>
      </c>
      <c r="F1058" s="9">
        <f>VLOOKUP(D1058,'Tablas auxiliares'!$H$1:$Q$28,Calculadora!$J$2+1,FALSE)*IF(VLOOKUP($A1058,'Tablas auxiliares'!$B$2:$C$6,2,FALSE)-Calculadora!$K$2=0,1,0)*IF($L$2=2,IFERROR(VLOOKUP(B1058,'Tablas auxiliares'!$AB$2:$AH$27,7,FALSE),0),1)</f>
        <v>0</v>
      </c>
      <c r="G1058" s="9">
        <f>VLOOKUP(E1058,'Tablas auxiliares'!$H$1:$Q$28,Calculadora!$J$2+1,FALSE)*IF(VLOOKUP($A1058,'Tablas auxiliares'!$B$2:$C$6,2,FALSE)-Calculadora!$K$2=0,1,0)*IF($L$2=2,IFERROR(VLOOKUP(B1058,'Tablas auxiliares'!$AB$2:$AH$27,7,FALSE),0),1)</f>
        <v>5</v>
      </c>
      <c r="H1058" s="9">
        <f t="shared" si="26"/>
        <v>5</v>
      </c>
    </row>
    <row r="1059" spans="1:8" x14ac:dyDescent="0.25">
      <c r="A1059" s="9">
        <v>2018</v>
      </c>
      <c r="B1059" t="s">
        <v>36</v>
      </c>
      <c r="C1059" t="s">
        <v>31</v>
      </c>
      <c r="D1059" s="9">
        <v>20</v>
      </c>
      <c r="E1059" s="9">
        <v>9</v>
      </c>
      <c r="F1059" s="9">
        <f>VLOOKUP(D1059,'Tablas auxiliares'!$H$1:$Q$28,Calculadora!$J$2+1,FALSE)*IF(VLOOKUP($A1059,'Tablas auxiliares'!$B$2:$C$6,2,FALSE)-Calculadora!$K$2=0,1,0)*IF($L$2=2,IFERROR(VLOOKUP(B1059,'Tablas auxiliares'!$AB$2:$AH$27,7,FALSE),0),1)</f>
        <v>0</v>
      </c>
      <c r="G1059" s="9">
        <f>VLOOKUP(E1059,'Tablas auxiliares'!$H$1:$Q$28,Calculadora!$J$2+1,FALSE)*IF(VLOOKUP($A1059,'Tablas auxiliares'!$B$2:$C$6,2,FALSE)-Calculadora!$K$2=0,1,0)*IF($L$2=2,IFERROR(VLOOKUP(B1059,'Tablas auxiliares'!$AB$2:$AH$27,7,FALSE),0),1)</f>
        <v>2</v>
      </c>
      <c r="H1059" s="9">
        <f t="shared" si="26"/>
        <v>2</v>
      </c>
    </row>
    <row r="1060" spans="1:8" x14ac:dyDescent="0.25">
      <c r="A1060" s="9">
        <v>2018</v>
      </c>
      <c r="B1060" t="s">
        <v>36</v>
      </c>
      <c r="C1060" t="s">
        <v>66</v>
      </c>
      <c r="D1060" s="9">
        <v>19</v>
      </c>
      <c r="E1060" s="9">
        <v>5</v>
      </c>
      <c r="F1060" s="9">
        <f>VLOOKUP(D1060,'Tablas auxiliares'!$H$1:$Q$28,Calculadora!$J$2+1,FALSE)*IF(VLOOKUP($A1060,'Tablas auxiliares'!$B$2:$C$6,2,FALSE)-Calculadora!$K$2=0,1,0)*IF($L$2=2,IFERROR(VLOOKUP(B1060,'Tablas auxiliares'!$AB$2:$AH$27,7,FALSE),0),1)</f>
        <v>0</v>
      </c>
      <c r="G1060" s="9">
        <f>VLOOKUP(E1060,'Tablas auxiliares'!$H$1:$Q$28,Calculadora!$J$2+1,FALSE)*IF(VLOOKUP($A1060,'Tablas auxiliares'!$B$2:$C$6,2,FALSE)-Calculadora!$K$2=0,1,0)*IF($L$2=2,IFERROR(VLOOKUP(B1060,'Tablas auxiliares'!$AB$2:$AH$27,7,FALSE),0),1)</f>
        <v>6</v>
      </c>
      <c r="H1060" s="9">
        <f t="shared" si="26"/>
        <v>6</v>
      </c>
    </row>
    <row r="1061" spans="1:8" x14ac:dyDescent="0.25">
      <c r="A1061" s="9">
        <v>2018</v>
      </c>
      <c r="B1061" t="s">
        <v>36</v>
      </c>
      <c r="C1061" t="s">
        <v>69</v>
      </c>
      <c r="D1061" s="9">
        <v>12</v>
      </c>
      <c r="E1061" s="9">
        <v>11</v>
      </c>
      <c r="F1061" s="9">
        <f>VLOOKUP(D1061,'Tablas auxiliares'!$H$1:$Q$28,Calculadora!$J$2+1,FALSE)*IF(VLOOKUP($A1061,'Tablas auxiliares'!$B$2:$C$6,2,FALSE)-Calculadora!$K$2=0,1,0)*IF($L$2=2,IFERROR(VLOOKUP(B1061,'Tablas auxiliares'!$AB$2:$AH$27,7,FALSE),0),1)</f>
        <v>0</v>
      </c>
      <c r="G1061" s="9">
        <f>VLOOKUP(E1061,'Tablas auxiliares'!$H$1:$Q$28,Calculadora!$J$2+1,FALSE)*IF(VLOOKUP($A1061,'Tablas auxiliares'!$B$2:$C$6,2,FALSE)-Calculadora!$K$2=0,1,0)*IF($L$2=2,IFERROR(VLOOKUP(B1061,'Tablas auxiliares'!$AB$2:$AH$27,7,FALSE),0),1)</f>
        <v>0</v>
      </c>
      <c r="H1061" s="9">
        <f t="shared" si="26"/>
        <v>0</v>
      </c>
    </row>
    <row r="1062" spans="1:8" x14ac:dyDescent="0.25">
      <c r="A1062" s="9">
        <v>2018</v>
      </c>
      <c r="B1062" t="s">
        <v>36</v>
      </c>
      <c r="C1062" t="s">
        <v>61</v>
      </c>
      <c r="D1062" s="9">
        <v>23</v>
      </c>
      <c r="E1062" s="9">
        <v>25</v>
      </c>
      <c r="F1062" s="9">
        <f>VLOOKUP(D1062,'Tablas auxiliares'!$H$1:$Q$28,Calculadora!$J$2+1,FALSE)*IF(VLOOKUP($A1062,'Tablas auxiliares'!$B$2:$C$6,2,FALSE)-Calculadora!$K$2=0,1,0)*IF($L$2=2,IFERROR(VLOOKUP(B1062,'Tablas auxiliares'!$AB$2:$AH$27,7,FALSE),0),1)</f>
        <v>0</v>
      </c>
      <c r="G1062" s="9">
        <f>VLOOKUP(E1062,'Tablas auxiliares'!$H$1:$Q$28,Calculadora!$J$2+1,FALSE)*IF(VLOOKUP($A1062,'Tablas auxiliares'!$B$2:$C$6,2,FALSE)-Calculadora!$K$2=0,1,0)*IF($L$2=2,IFERROR(VLOOKUP(B1062,'Tablas auxiliares'!$AB$2:$AH$27,7,FALSE),0),1)</f>
        <v>0</v>
      </c>
      <c r="H1062" s="9">
        <f t="shared" si="26"/>
        <v>0</v>
      </c>
    </row>
    <row r="1063" spans="1:8" x14ac:dyDescent="0.25">
      <c r="A1063" s="9">
        <v>2018</v>
      </c>
      <c r="B1063" t="s">
        <v>36</v>
      </c>
      <c r="C1063" t="s">
        <v>10</v>
      </c>
      <c r="D1063" s="9">
        <v>22</v>
      </c>
      <c r="E1063" s="9">
        <v>21</v>
      </c>
      <c r="F1063" s="9">
        <f>VLOOKUP(D1063,'Tablas auxiliares'!$H$1:$Q$28,Calculadora!$J$2+1,FALSE)*IF(VLOOKUP($A1063,'Tablas auxiliares'!$B$2:$C$6,2,FALSE)-Calculadora!$K$2=0,1,0)*IF($L$2=2,IFERROR(VLOOKUP(B1063,'Tablas auxiliares'!$AB$2:$AH$27,7,FALSE),0),1)</f>
        <v>0</v>
      </c>
      <c r="G1063" s="9">
        <f>VLOOKUP(E1063,'Tablas auxiliares'!$H$1:$Q$28,Calculadora!$J$2+1,FALSE)*IF(VLOOKUP($A1063,'Tablas auxiliares'!$B$2:$C$6,2,FALSE)-Calculadora!$K$2=0,1,0)*IF($L$2=2,IFERROR(VLOOKUP(B1063,'Tablas auxiliares'!$AB$2:$AH$27,7,FALSE),0),1)</f>
        <v>0</v>
      </c>
      <c r="H1063" s="9">
        <f t="shared" si="26"/>
        <v>0</v>
      </c>
    </row>
    <row r="1064" spans="1:8" x14ac:dyDescent="0.25">
      <c r="A1064" s="9">
        <v>2018</v>
      </c>
      <c r="B1064" t="s">
        <v>36</v>
      </c>
      <c r="C1064" t="s">
        <v>89</v>
      </c>
      <c r="D1064" s="9">
        <v>6</v>
      </c>
      <c r="E1064" s="9">
        <v>17</v>
      </c>
      <c r="F1064" s="9">
        <f>VLOOKUP(D1064,'Tablas auxiliares'!$H$1:$Q$28,Calculadora!$J$2+1,FALSE)*IF(VLOOKUP($A1064,'Tablas auxiliares'!$B$2:$C$6,2,FALSE)-Calculadora!$K$2=0,1,0)*IF($L$2=2,IFERROR(VLOOKUP(B1064,'Tablas auxiliares'!$AB$2:$AH$27,7,FALSE),0),1)</f>
        <v>5</v>
      </c>
      <c r="G1064" s="9">
        <f>VLOOKUP(E1064,'Tablas auxiliares'!$H$1:$Q$28,Calculadora!$J$2+1,FALSE)*IF(VLOOKUP($A1064,'Tablas auxiliares'!$B$2:$C$6,2,FALSE)-Calculadora!$K$2=0,1,0)*IF($L$2=2,IFERROR(VLOOKUP(B1064,'Tablas auxiliares'!$AB$2:$AH$27,7,FALSE),0),1)</f>
        <v>0</v>
      </c>
      <c r="H1064" s="9">
        <f t="shared" si="26"/>
        <v>5</v>
      </c>
    </row>
    <row r="1065" spans="1:8" x14ac:dyDescent="0.25">
      <c r="A1065" s="9">
        <v>2018</v>
      </c>
      <c r="B1065" t="s">
        <v>36</v>
      </c>
      <c r="C1065" t="s">
        <v>34</v>
      </c>
      <c r="D1065" s="9">
        <v>18</v>
      </c>
      <c r="E1065" s="9">
        <v>24</v>
      </c>
      <c r="F1065" s="9">
        <f>VLOOKUP(D1065,'Tablas auxiliares'!$H$1:$Q$28,Calculadora!$J$2+1,FALSE)*IF(VLOOKUP($A1065,'Tablas auxiliares'!$B$2:$C$6,2,FALSE)-Calculadora!$K$2=0,1,0)*IF($L$2=2,IFERROR(VLOOKUP(B1065,'Tablas auxiliares'!$AB$2:$AH$27,7,FALSE),0),1)</f>
        <v>0</v>
      </c>
      <c r="G1065" s="9">
        <f>VLOOKUP(E1065,'Tablas auxiliares'!$H$1:$Q$28,Calculadora!$J$2+1,FALSE)*IF(VLOOKUP($A1065,'Tablas auxiliares'!$B$2:$C$6,2,FALSE)-Calculadora!$K$2=0,1,0)*IF($L$2=2,IFERROR(VLOOKUP(B1065,'Tablas auxiliares'!$AB$2:$AH$27,7,FALSE),0),1)</f>
        <v>0</v>
      </c>
      <c r="H1065" s="9">
        <f t="shared" si="26"/>
        <v>0</v>
      </c>
    </row>
    <row r="1066" spans="1:8" x14ac:dyDescent="0.25">
      <c r="A1066" s="9">
        <v>2018</v>
      </c>
      <c r="B1066" t="s">
        <v>36</v>
      </c>
      <c r="C1066" t="s">
        <v>26</v>
      </c>
      <c r="D1066" s="9">
        <v>5</v>
      </c>
      <c r="E1066" s="9">
        <v>15</v>
      </c>
      <c r="F1066" s="9">
        <f>VLOOKUP(D1066,'Tablas auxiliares'!$H$1:$Q$28,Calculadora!$J$2+1,FALSE)*IF(VLOOKUP($A1066,'Tablas auxiliares'!$B$2:$C$6,2,FALSE)-Calculadora!$K$2=0,1,0)*IF($L$2=2,IFERROR(VLOOKUP(B1066,'Tablas auxiliares'!$AB$2:$AH$27,7,FALSE),0),1)</f>
        <v>6</v>
      </c>
      <c r="G1066" s="9">
        <f>VLOOKUP(E1066,'Tablas auxiliares'!$H$1:$Q$28,Calculadora!$J$2+1,FALSE)*IF(VLOOKUP($A1066,'Tablas auxiliares'!$B$2:$C$6,2,FALSE)-Calculadora!$K$2=0,1,0)*IF($L$2=2,IFERROR(VLOOKUP(B1066,'Tablas auxiliares'!$AB$2:$AH$27,7,FALSE),0),1)</f>
        <v>0</v>
      </c>
      <c r="H1066" s="9">
        <f t="shared" si="26"/>
        <v>6</v>
      </c>
    </row>
    <row r="1067" spans="1:8" x14ac:dyDescent="0.25">
      <c r="A1067" s="9">
        <v>2018</v>
      </c>
      <c r="B1067" t="s">
        <v>36</v>
      </c>
      <c r="C1067" t="s">
        <v>22</v>
      </c>
      <c r="D1067" s="9">
        <v>3</v>
      </c>
      <c r="E1067" s="9">
        <v>16</v>
      </c>
      <c r="F1067" s="9">
        <f>VLOOKUP(D1067,'Tablas auxiliares'!$H$1:$Q$28,Calculadora!$J$2+1,FALSE)*IF(VLOOKUP($A1067,'Tablas auxiliares'!$B$2:$C$6,2,FALSE)-Calculadora!$K$2=0,1,0)*IF($L$2=2,IFERROR(VLOOKUP(B1067,'Tablas auxiliares'!$AB$2:$AH$27,7,FALSE),0),1)</f>
        <v>8</v>
      </c>
      <c r="G1067" s="9">
        <f>VLOOKUP(E1067,'Tablas auxiliares'!$H$1:$Q$28,Calculadora!$J$2+1,FALSE)*IF(VLOOKUP($A1067,'Tablas auxiliares'!$B$2:$C$6,2,FALSE)-Calculadora!$K$2=0,1,0)*IF($L$2=2,IFERROR(VLOOKUP(B1067,'Tablas auxiliares'!$AB$2:$AH$27,7,FALSE),0),1)</f>
        <v>0</v>
      </c>
      <c r="H1067" s="9">
        <f t="shared" si="26"/>
        <v>8</v>
      </c>
    </row>
    <row r="1068" spans="1:8" x14ac:dyDescent="0.25">
      <c r="A1068" s="9">
        <v>2018</v>
      </c>
      <c r="B1068" t="s">
        <v>36</v>
      </c>
      <c r="C1068" t="s">
        <v>37</v>
      </c>
      <c r="D1068" s="9">
        <v>24</v>
      </c>
      <c r="E1068" s="9">
        <v>22</v>
      </c>
      <c r="F1068" s="9">
        <f>VLOOKUP(D1068,'Tablas auxiliares'!$H$1:$Q$28,Calculadora!$J$2+1,FALSE)*IF(VLOOKUP($A1068,'Tablas auxiliares'!$B$2:$C$6,2,FALSE)-Calculadora!$K$2=0,1,0)*IF($L$2=2,IFERROR(VLOOKUP(B1068,'Tablas auxiliares'!$AB$2:$AH$27,7,FALSE),0),1)</f>
        <v>0</v>
      </c>
      <c r="G1068" s="9">
        <f>VLOOKUP(E1068,'Tablas auxiliares'!$H$1:$Q$28,Calculadora!$J$2+1,FALSE)*IF(VLOOKUP($A1068,'Tablas auxiliares'!$B$2:$C$6,2,FALSE)-Calculadora!$K$2=0,1,0)*IF($L$2=2,IFERROR(VLOOKUP(B1068,'Tablas auxiliares'!$AB$2:$AH$27,7,FALSE),0),1)</f>
        <v>0</v>
      </c>
      <c r="H1068" s="9">
        <f t="shared" si="26"/>
        <v>0</v>
      </c>
    </row>
    <row r="1069" spans="1:8" x14ac:dyDescent="0.25">
      <c r="A1069" s="9">
        <v>2018</v>
      </c>
      <c r="B1069" t="s">
        <v>37</v>
      </c>
      <c r="C1069" t="s">
        <v>6</v>
      </c>
      <c r="D1069" s="9">
        <v>4</v>
      </c>
      <c r="E1069" s="9">
        <v>16</v>
      </c>
      <c r="F1069" s="9">
        <f>VLOOKUP(D1069,'Tablas auxiliares'!$H$1:$Q$28,Calculadora!$J$2+1,FALSE)*IF(VLOOKUP($A1069,'Tablas auxiliares'!$B$2:$C$6,2,FALSE)-Calculadora!$K$2=0,1,0)*IF($L$2=2,IFERROR(VLOOKUP(B1069,'Tablas auxiliares'!$AB$2:$AH$27,7,FALSE),0),1)</f>
        <v>7</v>
      </c>
      <c r="G1069" s="9">
        <f>VLOOKUP(E1069,'Tablas auxiliares'!$H$1:$Q$28,Calculadora!$J$2+1,FALSE)*IF(VLOOKUP($A1069,'Tablas auxiliares'!$B$2:$C$6,2,FALSE)-Calculadora!$K$2=0,1,0)*IF($L$2=2,IFERROR(VLOOKUP(B1069,'Tablas auxiliares'!$AB$2:$AH$27,7,FALSE),0),1)</f>
        <v>0</v>
      </c>
      <c r="H1069" s="9">
        <f t="shared" si="26"/>
        <v>7</v>
      </c>
    </row>
    <row r="1070" spans="1:8" x14ac:dyDescent="0.25">
      <c r="A1070" s="9">
        <v>2018</v>
      </c>
      <c r="B1070" t="s">
        <v>37</v>
      </c>
      <c r="C1070" t="s">
        <v>9</v>
      </c>
      <c r="D1070" s="9">
        <v>21</v>
      </c>
      <c r="E1070" s="9">
        <v>10</v>
      </c>
      <c r="F1070" s="9">
        <f>VLOOKUP(D1070,'Tablas auxiliares'!$H$1:$Q$28,Calculadora!$J$2+1,FALSE)*IF(VLOOKUP($A1070,'Tablas auxiliares'!$B$2:$C$6,2,FALSE)-Calculadora!$K$2=0,1,0)*IF($L$2=2,IFERROR(VLOOKUP(B1070,'Tablas auxiliares'!$AB$2:$AH$27,7,FALSE),0),1)</f>
        <v>0</v>
      </c>
      <c r="G1070" s="9">
        <f>VLOOKUP(E1070,'Tablas auxiliares'!$H$1:$Q$28,Calculadora!$J$2+1,FALSE)*IF(VLOOKUP($A1070,'Tablas auxiliares'!$B$2:$C$6,2,FALSE)-Calculadora!$K$2=0,1,0)*IF($L$2=2,IFERROR(VLOOKUP(B1070,'Tablas auxiliares'!$AB$2:$AH$27,7,FALSE),0),1)</f>
        <v>1</v>
      </c>
      <c r="H1070" s="9">
        <f t="shared" si="26"/>
        <v>1</v>
      </c>
    </row>
    <row r="1071" spans="1:8" x14ac:dyDescent="0.25">
      <c r="A1071" s="9">
        <v>2018</v>
      </c>
      <c r="B1071" t="s">
        <v>37</v>
      </c>
      <c r="C1071" t="s">
        <v>13</v>
      </c>
      <c r="D1071" s="9">
        <v>1</v>
      </c>
      <c r="E1071" s="9">
        <v>19</v>
      </c>
      <c r="F1071" s="9">
        <f>VLOOKUP(D1071,'Tablas auxiliares'!$H$1:$Q$28,Calculadora!$J$2+1,FALSE)*IF(VLOOKUP($A1071,'Tablas auxiliares'!$B$2:$C$6,2,FALSE)-Calculadora!$K$2=0,1,0)*IF($L$2=2,IFERROR(VLOOKUP(B1071,'Tablas auxiliares'!$AB$2:$AH$27,7,FALSE),0),1)</f>
        <v>12</v>
      </c>
      <c r="G1071" s="9">
        <f>VLOOKUP(E1071,'Tablas auxiliares'!$H$1:$Q$28,Calculadora!$J$2+1,FALSE)*IF(VLOOKUP($A1071,'Tablas auxiliares'!$B$2:$C$6,2,FALSE)-Calculadora!$K$2=0,1,0)*IF($L$2=2,IFERROR(VLOOKUP(B1071,'Tablas auxiliares'!$AB$2:$AH$27,7,FALSE),0),1)</f>
        <v>0</v>
      </c>
      <c r="H1071" s="9">
        <f t="shared" si="26"/>
        <v>12</v>
      </c>
    </row>
    <row r="1072" spans="1:8" x14ac:dyDescent="0.25">
      <c r="A1072" s="9">
        <v>2018</v>
      </c>
      <c r="B1072" t="s">
        <v>37</v>
      </c>
      <c r="C1072" t="s">
        <v>8</v>
      </c>
      <c r="D1072" s="9">
        <v>3</v>
      </c>
      <c r="E1072" s="9">
        <v>5</v>
      </c>
      <c r="F1072" s="9">
        <f>VLOOKUP(D1072,'Tablas auxiliares'!$H$1:$Q$28,Calculadora!$J$2+1,FALSE)*IF(VLOOKUP($A1072,'Tablas auxiliares'!$B$2:$C$6,2,FALSE)-Calculadora!$K$2=0,1,0)*IF($L$2=2,IFERROR(VLOOKUP(B1072,'Tablas auxiliares'!$AB$2:$AH$27,7,FALSE),0),1)</f>
        <v>8</v>
      </c>
      <c r="G1072" s="9">
        <f>VLOOKUP(E1072,'Tablas auxiliares'!$H$1:$Q$28,Calculadora!$J$2+1,FALSE)*IF(VLOOKUP($A1072,'Tablas auxiliares'!$B$2:$C$6,2,FALSE)-Calculadora!$K$2=0,1,0)*IF($L$2=2,IFERROR(VLOOKUP(B1072,'Tablas auxiliares'!$AB$2:$AH$27,7,FALSE),0),1)</f>
        <v>6</v>
      </c>
      <c r="H1072" s="9">
        <f t="shared" si="26"/>
        <v>14</v>
      </c>
    </row>
    <row r="1073" spans="1:8" x14ac:dyDescent="0.25">
      <c r="A1073" s="9">
        <v>2018</v>
      </c>
      <c r="B1073" t="s">
        <v>37</v>
      </c>
      <c r="C1073" t="s">
        <v>30</v>
      </c>
      <c r="D1073" s="9">
        <v>12</v>
      </c>
      <c r="E1073" s="9">
        <v>3</v>
      </c>
      <c r="F1073" s="9">
        <f>VLOOKUP(D1073,'Tablas auxiliares'!$H$1:$Q$28,Calculadora!$J$2+1,FALSE)*IF(VLOOKUP($A1073,'Tablas auxiliares'!$B$2:$C$6,2,FALSE)-Calculadora!$K$2=0,1,0)*IF($L$2=2,IFERROR(VLOOKUP(B1073,'Tablas auxiliares'!$AB$2:$AH$27,7,FALSE),0),1)</f>
        <v>0</v>
      </c>
      <c r="G1073" s="9">
        <f>VLOOKUP(E1073,'Tablas auxiliares'!$H$1:$Q$28,Calculadora!$J$2+1,FALSE)*IF(VLOOKUP($A1073,'Tablas auxiliares'!$B$2:$C$6,2,FALSE)-Calculadora!$K$2=0,1,0)*IF($L$2=2,IFERROR(VLOOKUP(B1073,'Tablas auxiliares'!$AB$2:$AH$27,7,FALSE),0),1)</f>
        <v>8</v>
      </c>
      <c r="H1073" s="9">
        <f t="shared" si="26"/>
        <v>8</v>
      </c>
    </row>
    <row r="1074" spans="1:8" x14ac:dyDescent="0.25">
      <c r="A1074" s="9">
        <v>2018</v>
      </c>
      <c r="B1074" t="s">
        <v>37</v>
      </c>
      <c r="C1074" t="s">
        <v>21</v>
      </c>
      <c r="D1074" s="9">
        <v>11</v>
      </c>
      <c r="E1074" s="9">
        <v>6</v>
      </c>
      <c r="F1074" s="9">
        <f>VLOOKUP(D1074,'Tablas auxiliares'!$H$1:$Q$28,Calculadora!$J$2+1,FALSE)*IF(VLOOKUP($A1074,'Tablas auxiliares'!$B$2:$C$6,2,FALSE)-Calculadora!$K$2=0,1,0)*IF($L$2=2,IFERROR(VLOOKUP(B1074,'Tablas auxiliares'!$AB$2:$AH$27,7,FALSE),0),1)</f>
        <v>0</v>
      </c>
      <c r="G1074" s="9">
        <f>VLOOKUP(E1074,'Tablas auxiliares'!$H$1:$Q$28,Calculadora!$J$2+1,FALSE)*IF(VLOOKUP($A1074,'Tablas auxiliares'!$B$2:$C$6,2,FALSE)-Calculadora!$K$2=0,1,0)*IF($L$2=2,IFERROR(VLOOKUP(B1074,'Tablas auxiliares'!$AB$2:$AH$27,7,FALSE),0),1)</f>
        <v>5</v>
      </c>
      <c r="H1074" s="9">
        <f t="shared" si="26"/>
        <v>5</v>
      </c>
    </row>
    <row r="1075" spans="1:8" x14ac:dyDescent="0.25">
      <c r="A1075" s="9">
        <v>2018</v>
      </c>
      <c r="B1075" t="s">
        <v>37</v>
      </c>
      <c r="C1075" t="s">
        <v>67</v>
      </c>
      <c r="D1075" s="9">
        <v>24</v>
      </c>
      <c r="E1075" s="9">
        <v>9</v>
      </c>
      <c r="F1075" s="9">
        <f>VLOOKUP(D1075,'Tablas auxiliares'!$H$1:$Q$28,Calculadora!$J$2+1,FALSE)*IF(VLOOKUP($A1075,'Tablas auxiliares'!$B$2:$C$6,2,FALSE)-Calculadora!$K$2=0,1,0)*IF($L$2=2,IFERROR(VLOOKUP(B1075,'Tablas auxiliares'!$AB$2:$AH$27,7,FALSE),0),1)</f>
        <v>0</v>
      </c>
      <c r="G1075" s="9">
        <f>VLOOKUP(E1075,'Tablas auxiliares'!$H$1:$Q$28,Calculadora!$J$2+1,FALSE)*IF(VLOOKUP($A1075,'Tablas auxiliares'!$B$2:$C$6,2,FALSE)-Calculadora!$K$2=0,1,0)*IF($L$2=2,IFERROR(VLOOKUP(B1075,'Tablas auxiliares'!$AB$2:$AH$27,7,FALSE),0),1)</f>
        <v>2</v>
      </c>
      <c r="H1075" s="9">
        <f t="shared" si="26"/>
        <v>2</v>
      </c>
    </row>
    <row r="1076" spans="1:8" x14ac:dyDescent="0.25">
      <c r="A1076" s="9">
        <v>2018</v>
      </c>
      <c r="B1076" t="s">
        <v>37</v>
      </c>
      <c r="C1076" t="s">
        <v>16</v>
      </c>
      <c r="D1076" s="9">
        <v>5</v>
      </c>
      <c r="E1076" s="9">
        <v>11</v>
      </c>
      <c r="F1076" s="9">
        <f>VLOOKUP(D1076,'Tablas auxiliares'!$H$1:$Q$28,Calculadora!$J$2+1,FALSE)*IF(VLOOKUP($A1076,'Tablas auxiliares'!$B$2:$C$6,2,FALSE)-Calculadora!$K$2=0,1,0)*IF($L$2=2,IFERROR(VLOOKUP(B1076,'Tablas auxiliares'!$AB$2:$AH$27,7,FALSE),0),1)</f>
        <v>6</v>
      </c>
      <c r="G1076" s="9">
        <f>VLOOKUP(E1076,'Tablas auxiliares'!$H$1:$Q$28,Calculadora!$J$2+1,FALSE)*IF(VLOOKUP($A1076,'Tablas auxiliares'!$B$2:$C$6,2,FALSE)-Calculadora!$K$2=0,1,0)*IF($L$2=2,IFERROR(VLOOKUP(B1076,'Tablas auxiliares'!$AB$2:$AH$27,7,FALSE),0),1)</f>
        <v>0</v>
      </c>
      <c r="H1076" s="9">
        <f t="shared" si="26"/>
        <v>6</v>
      </c>
    </row>
    <row r="1077" spans="1:8" x14ac:dyDescent="0.25">
      <c r="A1077" s="9">
        <v>2018</v>
      </c>
      <c r="B1077" t="s">
        <v>37</v>
      </c>
      <c r="C1077" t="s">
        <v>87</v>
      </c>
      <c r="D1077" s="9">
        <v>7</v>
      </c>
      <c r="E1077" s="9">
        <v>14</v>
      </c>
      <c r="F1077" s="9">
        <f>VLOOKUP(D1077,'Tablas auxiliares'!$H$1:$Q$28,Calculadora!$J$2+1,FALSE)*IF(VLOOKUP($A1077,'Tablas auxiliares'!$B$2:$C$6,2,FALSE)-Calculadora!$K$2=0,1,0)*IF($L$2=2,IFERROR(VLOOKUP(B1077,'Tablas auxiliares'!$AB$2:$AH$27,7,FALSE),0),1)</f>
        <v>4</v>
      </c>
      <c r="G1077" s="9">
        <f>VLOOKUP(E1077,'Tablas auxiliares'!$H$1:$Q$28,Calculadora!$J$2+1,FALSE)*IF(VLOOKUP($A1077,'Tablas auxiliares'!$B$2:$C$6,2,FALSE)-Calculadora!$K$2=0,1,0)*IF($L$2=2,IFERROR(VLOOKUP(B1077,'Tablas auxiliares'!$AB$2:$AH$27,7,FALSE),0),1)</f>
        <v>0</v>
      </c>
      <c r="H1077" s="9">
        <f t="shared" si="26"/>
        <v>4</v>
      </c>
    </row>
    <row r="1078" spans="1:8" x14ac:dyDescent="0.25">
      <c r="A1078" s="9">
        <v>2018</v>
      </c>
      <c r="B1078" t="s">
        <v>37</v>
      </c>
      <c r="C1078" t="s">
        <v>28</v>
      </c>
      <c r="D1078" s="9">
        <v>22</v>
      </c>
      <c r="E1078" s="9">
        <v>21</v>
      </c>
      <c r="F1078" s="9">
        <f>VLOOKUP(D1078,'Tablas auxiliares'!$H$1:$Q$28,Calculadora!$J$2+1,FALSE)*IF(VLOOKUP($A1078,'Tablas auxiliares'!$B$2:$C$6,2,FALSE)-Calculadora!$K$2=0,1,0)*IF($L$2=2,IFERROR(VLOOKUP(B1078,'Tablas auxiliares'!$AB$2:$AH$27,7,FALSE),0),1)</f>
        <v>0</v>
      </c>
      <c r="G1078" s="9">
        <f>VLOOKUP(E1078,'Tablas auxiliares'!$H$1:$Q$28,Calculadora!$J$2+1,FALSE)*IF(VLOOKUP($A1078,'Tablas auxiliares'!$B$2:$C$6,2,FALSE)-Calculadora!$K$2=0,1,0)*IF($L$2=2,IFERROR(VLOOKUP(B1078,'Tablas auxiliares'!$AB$2:$AH$27,7,FALSE),0),1)</f>
        <v>0</v>
      </c>
      <c r="H1078" s="9">
        <f t="shared" si="26"/>
        <v>0</v>
      </c>
    </row>
    <row r="1079" spans="1:8" x14ac:dyDescent="0.25">
      <c r="A1079" s="9">
        <v>2018</v>
      </c>
      <c r="B1079" t="s">
        <v>37</v>
      </c>
      <c r="C1079" t="s">
        <v>27</v>
      </c>
      <c r="D1079" s="9">
        <v>19</v>
      </c>
      <c r="E1079" s="9">
        <v>8</v>
      </c>
      <c r="F1079" s="9">
        <f>VLOOKUP(D1079,'Tablas auxiliares'!$H$1:$Q$28,Calculadora!$J$2+1,FALSE)*IF(VLOOKUP($A1079,'Tablas auxiliares'!$B$2:$C$6,2,FALSE)-Calculadora!$K$2=0,1,0)*IF($L$2=2,IFERROR(VLOOKUP(B1079,'Tablas auxiliares'!$AB$2:$AH$27,7,FALSE),0),1)</f>
        <v>0</v>
      </c>
      <c r="G1079" s="9">
        <f>VLOOKUP(E1079,'Tablas auxiliares'!$H$1:$Q$28,Calculadora!$J$2+1,FALSE)*IF(VLOOKUP($A1079,'Tablas auxiliares'!$B$2:$C$6,2,FALSE)-Calculadora!$K$2=0,1,0)*IF($L$2=2,IFERROR(VLOOKUP(B1079,'Tablas auxiliares'!$AB$2:$AH$27,7,FALSE),0),1)</f>
        <v>3</v>
      </c>
      <c r="H1079" s="9">
        <f t="shared" si="26"/>
        <v>3</v>
      </c>
    </row>
    <row r="1080" spans="1:8" x14ac:dyDescent="0.25">
      <c r="A1080" s="9">
        <v>2018</v>
      </c>
      <c r="B1080" t="s">
        <v>37</v>
      </c>
      <c r="C1080" t="s">
        <v>24</v>
      </c>
      <c r="D1080" s="9">
        <v>15</v>
      </c>
      <c r="E1080" s="9">
        <v>12</v>
      </c>
      <c r="F1080" s="9">
        <f>VLOOKUP(D1080,'Tablas auxiliares'!$H$1:$Q$28,Calculadora!$J$2+1,FALSE)*IF(VLOOKUP($A1080,'Tablas auxiliares'!$B$2:$C$6,2,FALSE)-Calculadora!$K$2=0,1,0)*IF($L$2=2,IFERROR(VLOOKUP(B1080,'Tablas auxiliares'!$AB$2:$AH$27,7,FALSE),0),1)</f>
        <v>0</v>
      </c>
      <c r="G1080" s="9">
        <f>VLOOKUP(E1080,'Tablas auxiliares'!$H$1:$Q$28,Calculadora!$J$2+1,FALSE)*IF(VLOOKUP($A1080,'Tablas auxiliares'!$B$2:$C$6,2,FALSE)-Calculadora!$K$2=0,1,0)*IF($L$2=2,IFERROR(VLOOKUP(B1080,'Tablas auxiliares'!$AB$2:$AH$27,7,FALSE),0),1)</f>
        <v>0</v>
      </c>
      <c r="H1080" s="9">
        <f t="shared" si="26"/>
        <v>0</v>
      </c>
    </row>
    <row r="1081" spans="1:8" x14ac:dyDescent="0.25">
      <c r="A1081" s="9">
        <v>2018</v>
      </c>
      <c r="B1081" t="s">
        <v>37</v>
      </c>
      <c r="C1081" t="s">
        <v>88</v>
      </c>
      <c r="D1081" s="9">
        <v>8</v>
      </c>
      <c r="E1081" s="9">
        <v>2</v>
      </c>
      <c r="F1081" s="9">
        <f>VLOOKUP(D1081,'Tablas auxiliares'!$H$1:$Q$28,Calculadora!$J$2+1,FALSE)*IF(VLOOKUP($A1081,'Tablas auxiliares'!$B$2:$C$6,2,FALSE)-Calculadora!$K$2=0,1,0)*IF($L$2=2,IFERROR(VLOOKUP(B1081,'Tablas auxiliares'!$AB$2:$AH$27,7,FALSE),0),1)</f>
        <v>3</v>
      </c>
      <c r="G1081" s="9">
        <f>VLOOKUP(E1081,'Tablas auxiliares'!$H$1:$Q$28,Calculadora!$J$2+1,FALSE)*IF(VLOOKUP($A1081,'Tablas auxiliares'!$B$2:$C$6,2,FALSE)-Calculadora!$K$2=0,1,0)*IF($L$2=2,IFERROR(VLOOKUP(B1081,'Tablas auxiliares'!$AB$2:$AH$27,7,FALSE),0),1)</f>
        <v>10</v>
      </c>
      <c r="H1081" s="9">
        <f t="shared" si="26"/>
        <v>13</v>
      </c>
    </row>
    <row r="1082" spans="1:8" x14ac:dyDescent="0.25">
      <c r="A1082" s="9">
        <v>2018</v>
      </c>
      <c r="B1082" t="s">
        <v>37</v>
      </c>
      <c r="C1082" t="s">
        <v>7</v>
      </c>
      <c r="D1082" s="9">
        <v>2</v>
      </c>
      <c r="E1082" s="9">
        <v>4</v>
      </c>
      <c r="F1082" s="9">
        <f>VLOOKUP(D1082,'Tablas auxiliares'!$H$1:$Q$28,Calculadora!$J$2+1,FALSE)*IF(VLOOKUP($A1082,'Tablas auxiliares'!$B$2:$C$6,2,FALSE)-Calculadora!$K$2=0,1,0)*IF($L$2=2,IFERROR(VLOOKUP(B1082,'Tablas auxiliares'!$AB$2:$AH$27,7,FALSE),0),1)</f>
        <v>10</v>
      </c>
      <c r="G1082" s="9">
        <f>VLOOKUP(E1082,'Tablas auxiliares'!$H$1:$Q$28,Calculadora!$J$2+1,FALSE)*IF(VLOOKUP($A1082,'Tablas auxiliares'!$B$2:$C$6,2,FALSE)-Calculadora!$K$2=0,1,0)*IF($L$2=2,IFERROR(VLOOKUP(B1082,'Tablas auxiliares'!$AB$2:$AH$27,7,FALSE),0),1)</f>
        <v>7</v>
      </c>
      <c r="H1082" s="9">
        <f t="shared" si="26"/>
        <v>17</v>
      </c>
    </row>
    <row r="1083" spans="1:8" x14ac:dyDescent="0.25">
      <c r="A1083" s="9">
        <v>2018</v>
      </c>
      <c r="B1083" t="s">
        <v>37</v>
      </c>
      <c r="C1083" t="s">
        <v>25</v>
      </c>
      <c r="D1083" s="9">
        <v>25</v>
      </c>
      <c r="E1083" s="9">
        <v>17</v>
      </c>
      <c r="F1083" s="9">
        <f>VLOOKUP(D1083,'Tablas auxiliares'!$H$1:$Q$28,Calculadora!$J$2+1,FALSE)*IF(VLOOKUP($A1083,'Tablas auxiliares'!$B$2:$C$6,2,FALSE)-Calculadora!$K$2=0,1,0)*IF($L$2=2,IFERROR(VLOOKUP(B1083,'Tablas auxiliares'!$AB$2:$AH$27,7,FALSE),0),1)</f>
        <v>0</v>
      </c>
      <c r="G1083" s="9">
        <f>VLOOKUP(E1083,'Tablas auxiliares'!$H$1:$Q$28,Calculadora!$J$2+1,FALSE)*IF(VLOOKUP($A1083,'Tablas auxiliares'!$B$2:$C$6,2,FALSE)-Calculadora!$K$2=0,1,0)*IF($L$2=2,IFERROR(VLOOKUP(B1083,'Tablas auxiliares'!$AB$2:$AH$27,7,FALSE),0),1)</f>
        <v>0</v>
      </c>
      <c r="H1083" s="9">
        <f t="shared" si="26"/>
        <v>0</v>
      </c>
    </row>
    <row r="1084" spans="1:8" x14ac:dyDescent="0.25">
      <c r="A1084" s="9">
        <v>2018</v>
      </c>
      <c r="B1084" t="s">
        <v>37</v>
      </c>
      <c r="C1084" t="s">
        <v>31</v>
      </c>
      <c r="D1084" s="9">
        <v>17</v>
      </c>
      <c r="E1084" s="9">
        <v>1</v>
      </c>
      <c r="F1084" s="9">
        <f>VLOOKUP(D1084,'Tablas auxiliares'!$H$1:$Q$28,Calculadora!$J$2+1,FALSE)*IF(VLOOKUP($A1084,'Tablas auxiliares'!$B$2:$C$6,2,FALSE)-Calculadora!$K$2=0,1,0)*IF($L$2=2,IFERROR(VLOOKUP(B1084,'Tablas auxiliares'!$AB$2:$AH$27,7,FALSE),0),1)</f>
        <v>0</v>
      </c>
      <c r="G1084" s="9">
        <f>VLOOKUP(E1084,'Tablas auxiliares'!$H$1:$Q$28,Calculadora!$J$2+1,FALSE)*IF(VLOOKUP($A1084,'Tablas auxiliares'!$B$2:$C$6,2,FALSE)-Calculadora!$K$2=0,1,0)*IF($L$2=2,IFERROR(VLOOKUP(B1084,'Tablas auxiliares'!$AB$2:$AH$27,7,FALSE),0),1)</f>
        <v>12</v>
      </c>
      <c r="H1084" s="9">
        <f t="shared" si="26"/>
        <v>12</v>
      </c>
    </row>
    <row r="1085" spans="1:8" x14ac:dyDescent="0.25">
      <c r="A1085" s="9">
        <v>2018</v>
      </c>
      <c r="B1085" t="s">
        <v>37</v>
      </c>
      <c r="C1085" t="s">
        <v>66</v>
      </c>
      <c r="D1085" s="9">
        <v>14</v>
      </c>
      <c r="E1085" s="9">
        <v>7</v>
      </c>
      <c r="F1085" s="9">
        <f>VLOOKUP(D1085,'Tablas auxiliares'!$H$1:$Q$28,Calculadora!$J$2+1,FALSE)*IF(VLOOKUP($A1085,'Tablas auxiliares'!$B$2:$C$6,2,FALSE)-Calculadora!$K$2=0,1,0)*IF($L$2=2,IFERROR(VLOOKUP(B1085,'Tablas auxiliares'!$AB$2:$AH$27,7,FALSE),0),1)</f>
        <v>0</v>
      </c>
      <c r="G1085" s="9">
        <f>VLOOKUP(E1085,'Tablas auxiliares'!$H$1:$Q$28,Calculadora!$J$2+1,FALSE)*IF(VLOOKUP($A1085,'Tablas auxiliares'!$B$2:$C$6,2,FALSE)-Calculadora!$K$2=0,1,0)*IF($L$2=2,IFERROR(VLOOKUP(B1085,'Tablas auxiliares'!$AB$2:$AH$27,7,FALSE),0),1)</f>
        <v>4</v>
      </c>
      <c r="H1085" s="9">
        <f t="shared" si="26"/>
        <v>4</v>
      </c>
    </row>
    <row r="1086" spans="1:8" x14ac:dyDescent="0.25">
      <c r="A1086" s="9">
        <v>2018</v>
      </c>
      <c r="B1086" t="s">
        <v>37</v>
      </c>
      <c r="C1086" t="s">
        <v>69</v>
      </c>
      <c r="D1086" s="9">
        <v>6</v>
      </c>
      <c r="E1086" s="9">
        <v>15</v>
      </c>
      <c r="F1086" s="9">
        <f>VLOOKUP(D1086,'Tablas auxiliares'!$H$1:$Q$28,Calculadora!$J$2+1,FALSE)*IF(VLOOKUP($A1086,'Tablas auxiliares'!$B$2:$C$6,2,FALSE)-Calculadora!$K$2=0,1,0)*IF($L$2=2,IFERROR(VLOOKUP(B1086,'Tablas auxiliares'!$AB$2:$AH$27,7,FALSE),0),1)</f>
        <v>5</v>
      </c>
      <c r="G1086" s="9">
        <f>VLOOKUP(E1086,'Tablas auxiliares'!$H$1:$Q$28,Calculadora!$J$2+1,FALSE)*IF(VLOOKUP($A1086,'Tablas auxiliares'!$B$2:$C$6,2,FALSE)-Calculadora!$K$2=0,1,0)*IF($L$2=2,IFERROR(VLOOKUP(B1086,'Tablas auxiliares'!$AB$2:$AH$27,7,FALSE),0),1)</f>
        <v>0</v>
      </c>
      <c r="H1086" s="9">
        <f t="shared" si="26"/>
        <v>5</v>
      </c>
    </row>
    <row r="1087" spans="1:8" x14ac:dyDescent="0.25">
      <c r="A1087" s="9">
        <v>2018</v>
      </c>
      <c r="B1087" t="s">
        <v>37</v>
      </c>
      <c r="C1087" t="s">
        <v>61</v>
      </c>
      <c r="D1087" s="9">
        <v>23</v>
      </c>
      <c r="E1087" s="9">
        <v>18</v>
      </c>
      <c r="F1087" s="9">
        <f>VLOOKUP(D1087,'Tablas auxiliares'!$H$1:$Q$28,Calculadora!$J$2+1,FALSE)*IF(VLOOKUP($A1087,'Tablas auxiliares'!$B$2:$C$6,2,FALSE)-Calculadora!$K$2=0,1,0)*IF($L$2=2,IFERROR(VLOOKUP(B1087,'Tablas auxiliares'!$AB$2:$AH$27,7,FALSE),0),1)</f>
        <v>0</v>
      </c>
      <c r="G1087" s="9">
        <f>VLOOKUP(E1087,'Tablas auxiliares'!$H$1:$Q$28,Calculadora!$J$2+1,FALSE)*IF(VLOOKUP($A1087,'Tablas auxiliares'!$B$2:$C$6,2,FALSE)-Calculadora!$K$2=0,1,0)*IF($L$2=2,IFERROR(VLOOKUP(B1087,'Tablas auxiliares'!$AB$2:$AH$27,7,FALSE),0),1)</f>
        <v>0</v>
      </c>
      <c r="H1087" s="9">
        <f t="shared" si="26"/>
        <v>0</v>
      </c>
    </row>
    <row r="1088" spans="1:8" x14ac:dyDescent="0.25">
      <c r="A1088" s="9">
        <v>2018</v>
      </c>
      <c r="B1088" t="s">
        <v>37</v>
      </c>
      <c r="C1088" t="s">
        <v>10</v>
      </c>
      <c r="D1088" s="9">
        <v>20</v>
      </c>
      <c r="E1088" s="9">
        <v>25</v>
      </c>
      <c r="F1088" s="9">
        <f>VLOOKUP(D1088,'Tablas auxiliares'!$H$1:$Q$28,Calculadora!$J$2+1,FALSE)*IF(VLOOKUP($A1088,'Tablas auxiliares'!$B$2:$C$6,2,FALSE)-Calculadora!$K$2=0,1,0)*IF($L$2=2,IFERROR(VLOOKUP(B1088,'Tablas auxiliares'!$AB$2:$AH$27,7,FALSE),0),1)</f>
        <v>0</v>
      </c>
      <c r="G1088" s="9">
        <f>VLOOKUP(E1088,'Tablas auxiliares'!$H$1:$Q$28,Calculadora!$J$2+1,FALSE)*IF(VLOOKUP($A1088,'Tablas auxiliares'!$B$2:$C$6,2,FALSE)-Calculadora!$K$2=0,1,0)*IF($L$2=2,IFERROR(VLOOKUP(B1088,'Tablas auxiliares'!$AB$2:$AH$27,7,FALSE),0),1)</f>
        <v>0</v>
      </c>
      <c r="H1088" s="9">
        <f t="shared" si="26"/>
        <v>0</v>
      </c>
    </row>
    <row r="1089" spans="1:8" x14ac:dyDescent="0.25">
      <c r="A1089" s="9">
        <v>2018</v>
      </c>
      <c r="B1089" t="s">
        <v>37</v>
      </c>
      <c r="C1089" t="s">
        <v>89</v>
      </c>
      <c r="D1089" s="9">
        <v>13</v>
      </c>
      <c r="E1089" s="9">
        <v>24</v>
      </c>
      <c r="F1089" s="9">
        <f>VLOOKUP(D1089,'Tablas auxiliares'!$H$1:$Q$28,Calculadora!$J$2+1,FALSE)*IF(VLOOKUP($A1089,'Tablas auxiliares'!$B$2:$C$6,2,FALSE)-Calculadora!$K$2=0,1,0)*IF($L$2=2,IFERROR(VLOOKUP(B1089,'Tablas auxiliares'!$AB$2:$AH$27,7,FALSE),0),1)</f>
        <v>0</v>
      </c>
      <c r="G1089" s="9">
        <f>VLOOKUP(E1089,'Tablas auxiliares'!$H$1:$Q$28,Calculadora!$J$2+1,FALSE)*IF(VLOOKUP($A1089,'Tablas auxiliares'!$B$2:$C$6,2,FALSE)-Calculadora!$K$2=0,1,0)*IF($L$2=2,IFERROR(VLOOKUP(B1089,'Tablas auxiliares'!$AB$2:$AH$27,7,FALSE),0),1)</f>
        <v>0</v>
      </c>
      <c r="H1089" s="9">
        <f t="shared" si="26"/>
        <v>0</v>
      </c>
    </row>
    <row r="1090" spans="1:8" x14ac:dyDescent="0.25">
      <c r="A1090" s="9">
        <v>2018</v>
      </c>
      <c r="B1090" t="s">
        <v>37</v>
      </c>
      <c r="C1090" t="s">
        <v>34</v>
      </c>
      <c r="D1090" s="9">
        <v>10</v>
      </c>
      <c r="E1090" s="9">
        <v>22</v>
      </c>
      <c r="F1090" s="9">
        <f>VLOOKUP(D1090,'Tablas auxiliares'!$H$1:$Q$28,Calculadora!$J$2+1,FALSE)*IF(VLOOKUP($A1090,'Tablas auxiliares'!$B$2:$C$6,2,FALSE)-Calculadora!$K$2=0,1,0)*IF($L$2=2,IFERROR(VLOOKUP(B1090,'Tablas auxiliares'!$AB$2:$AH$27,7,FALSE),0),1)</f>
        <v>1</v>
      </c>
      <c r="G1090" s="9">
        <f>VLOOKUP(E1090,'Tablas auxiliares'!$H$1:$Q$28,Calculadora!$J$2+1,FALSE)*IF(VLOOKUP($A1090,'Tablas auxiliares'!$B$2:$C$6,2,FALSE)-Calculadora!$K$2=0,1,0)*IF($L$2=2,IFERROR(VLOOKUP(B1090,'Tablas auxiliares'!$AB$2:$AH$27,7,FALSE),0),1)</f>
        <v>0</v>
      </c>
      <c r="H1090" s="9">
        <f t="shared" si="26"/>
        <v>1</v>
      </c>
    </row>
    <row r="1091" spans="1:8" x14ac:dyDescent="0.25">
      <c r="A1091" s="9">
        <v>2018</v>
      </c>
      <c r="B1091" t="s">
        <v>37</v>
      </c>
      <c r="C1091" t="s">
        <v>26</v>
      </c>
      <c r="D1091" s="9">
        <v>9</v>
      </c>
      <c r="E1091" s="9">
        <v>20</v>
      </c>
      <c r="F1091" s="9">
        <f>VLOOKUP(D1091,'Tablas auxiliares'!$H$1:$Q$28,Calculadora!$J$2+1,FALSE)*IF(VLOOKUP($A1091,'Tablas auxiliares'!$B$2:$C$6,2,FALSE)-Calculadora!$K$2=0,1,0)*IF($L$2=2,IFERROR(VLOOKUP(B1091,'Tablas auxiliares'!$AB$2:$AH$27,7,FALSE),0),1)</f>
        <v>2</v>
      </c>
      <c r="G1091" s="9">
        <f>VLOOKUP(E1091,'Tablas auxiliares'!$H$1:$Q$28,Calculadora!$J$2+1,FALSE)*IF(VLOOKUP($A1091,'Tablas auxiliares'!$B$2:$C$6,2,FALSE)-Calculadora!$K$2=0,1,0)*IF($L$2=2,IFERROR(VLOOKUP(B1091,'Tablas auxiliares'!$AB$2:$AH$27,7,FALSE),0),1)</f>
        <v>0</v>
      </c>
      <c r="H1091" s="9">
        <f t="shared" ref="H1091:H1154" si="27">IF($M$2=2,0,F1091)+IF($M$2=3,0,G1091)</f>
        <v>2</v>
      </c>
    </row>
    <row r="1092" spans="1:8" x14ac:dyDescent="0.25">
      <c r="A1092" s="9">
        <v>2018</v>
      </c>
      <c r="B1092" t="s">
        <v>37</v>
      </c>
      <c r="C1092" t="s">
        <v>22</v>
      </c>
      <c r="D1092" s="9">
        <v>16</v>
      </c>
      <c r="E1092" s="9">
        <v>13</v>
      </c>
      <c r="F1092" s="9">
        <f>VLOOKUP(D1092,'Tablas auxiliares'!$H$1:$Q$28,Calculadora!$J$2+1,FALSE)*IF(VLOOKUP($A1092,'Tablas auxiliares'!$B$2:$C$6,2,FALSE)-Calculadora!$K$2=0,1,0)*IF($L$2=2,IFERROR(VLOOKUP(B1092,'Tablas auxiliares'!$AB$2:$AH$27,7,FALSE),0),1)</f>
        <v>0</v>
      </c>
      <c r="G1092" s="9">
        <f>VLOOKUP(E1092,'Tablas auxiliares'!$H$1:$Q$28,Calculadora!$J$2+1,FALSE)*IF(VLOOKUP($A1092,'Tablas auxiliares'!$B$2:$C$6,2,FALSE)-Calculadora!$K$2=0,1,0)*IF($L$2=2,IFERROR(VLOOKUP(B1092,'Tablas auxiliares'!$AB$2:$AH$27,7,FALSE),0),1)</f>
        <v>0</v>
      </c>
      <c r="H1092" s="9">
        <f t="shared" si="27"/>
        <v>0</v>
      </c>
    </row>
    <row r="1093" spans="1:8" x14ac:dyDescent="0.25">
      <c r="A1093" s="9">
        <v>2018</v>
      </c>
      <c r="B1093" t="s">
        <v>37</v>
      </c>
      <c r="C1093" t="s">
        <v>36</v>
      </c>
      <c r="D1093" s="9">
        <v>18</v>
      </c>
      <c r="E1093" s="9">
        <v>23</v>
      </c>
      <c r="F1093" s="9">
        <f>VLOOKUP(D1093,'Tablas auxiliares'!$H$1:$Q$28,Calculadora!$J$2+1,FALSE)*IF(VLOOKUP($A1093,'Tablas auxiliares'!$B$2:$C$6,2,FALSE)-Calculadora!$K$2=0,1,0)*IF($L$2=2,IFERROR(VLOOKUP(B1093,'Tablas auxiliares'!$AB$2:$AH$27,7,FALSE),0),1)</f>
        <v>0</v>
      </c>
      <c r="G1093" s="9">
        <f>VLOOKUP(E1093,'Tablas auxiliares'!$H$1:$Q$28,Calculadora!$J$2+1,FALSE)*IF(VLOOKUP($A1093,'Tablas auxiliares'!$B$2:$C$6,2,FALSE)-Calculadora!$K$2=0,1,0)*IF($L$2=2,IFERROR(VLOOKUP(B1093,'Tablas auxiliares'!$AB$2:$AH$27,7,FALSE),0),1)</f>
        <v>0</v>
      </c>
      <c r="H1093" s="9">
        <f t="shared" si="27"/>
        <v>0</v>
      </c>
    </row>
    <row r="1094" spans="1:8" x14ac:dyDescent="0.25">
      <c r="A1094" s="9">
        <v>2017</v>
      </c>
      <c r="B1094" t="s">
        <v>6</v>
      </c>
      <c r="C1094" t="s">
        <v>14</v>
      </c>
      <c r="D1094" s="9">
        <v>4</v>
      </c>
      <c r="E1094" s="9">
        <v>24</v>
      </c>
      <c r="F1094" s="9">
        <f>VLOOKUP(D1094,'Tablas auxiliares'!$H$1:$Q$28,Calculadora!$J$2+1,FALSE)*IF(VLOOKUP($A1094,'Tablas auxiliares'!$B$2:$C$6,2,FALSE)-Calculadora!$K$2=0,1,0)*IF($L$2=2,IFERROR(VLOOKUP(B1094,'Tablas auxiliares'!$AC$2:$AH$27,6,FALSE),0),1)</f>
        <v>0</v>
      </c>
      <c r="G1094" s="9">
        <f>VLOOKUP(E1094,'Tablas auxiliares'!$H$1:$Q$28,Calculadora!$J$2+1,FALSE)*IF(VLOOKUP($A1094,'Tablas auxiliares'!$B$2:$C$6,2,FALSE)-Calculadora!$K$2=0,1,0)*IF($L$2=2,IFERROR(VLOOKUP(B1094,'Tablas auxiliares'!$AC$2:$AH$27,6,FALSE),0),1)</f>
        <v>0</v>
      </c>
      <c r="H1094" s="9">
        <f t="shared" si="27"/>
        <v>0</v>
      </c>
    </row>
    <row r="1095" spans="1:8" x14ac:dyDescent="0.25">
      <c r="A1095" s="9">
        <v>2017</v>
      </c>
      <c r="B1095" t="s">
        <v>6</v>
      </c>
      <c r="C1095" t="s">
        <v>9</v>
      </c>
      <c r="D1095" s="9">
        <v>7</v>
      </c>
      <c r="E1095" s="9">
        <v>13</v>
      </c>
      <c r="F1095" s="9">
        <f>VLOOKUP(D1095,'Tablas auxiliares'!$H$1:$Q$28,Calculadora!$J$2+1,FALSE)*IF(VLOOKUP($A1095,'Tablas auxiliares'!$B$2:$C$6,2,FALSE)-Calculadora!$K$2=0,1,0)*IF($L$2=2,IFERROR(VLOOKUP(B1095,'Tablas auxiliares'!$AC$2:$AH$27,6,FALSE),0),1)</f>
        <v>0</v>
      </c>
      <c r="G1095" s="9">
        <f>VLOOKUP(E1095,'Tablas auxiliares'!$H$1:$Q$28,Calculadora!$J$2+1,FALSE)*IF(VLOOKUP($A1095,'Tablas auxiliares'!$B$2:$C$6,2,FALSE)-Calculadora!$K$2=0,1,0)*IF($L$2=2,IFERROR(VLOOKUP(B1095,'Tablas auxiliares'!$AC$2:$AH$27,6,FALSE),0),1)</f>
        <v>0</v>
      </c>
      <c r="H1095" s="9">
        <f t="shared" si="27"/>
        <v>0</v>
      </c>
    </row>
    <row r="1096" spans="1:8" x14ac:dyDescent="0.25">
      <c r="A1096" s="9">
        <v>2017</v>
      </c>
      <c r="B1096" t="s">
        <v>6</v>
      </c>
      <c r="C1096" t="s">
        <v>13</v>
      </c>
      <c r="D1096" s="9">
        <v>24</v>
      </c>
      <c r="E1096" s="9">
        <v>22</v>
      </c>
      <c r="F1096" s="9">
        <f>VLOOKUP(D1096,'Tablas auxiliares'!$H$1:$Q$28,Calculadora!$J$2+1,FALSE)*IF(VLOOKUP($A1096,'Tablas auxiliares'!$B$2:$C$6,2,FALSE)-Calculadora!$K$2=0,1,0)*IF($L$2=2,IFERROR(VLOOKUP(B1096,'Tablas auxiliares'!$AC$2:$AH$27,6,FALSE),0),1)</f>
        <v>0</v>
      </c>
      <c r="G1096" s="9">
        <f>VLOOKUP(E1096,'Tablas auxiliares'!$H$1:$Q$28,Calculadora!$J$2+1,FALSE)*IF(VLOOKUP($A1096,'Tablas auxiliares'!$B$2:$C$6,2,FALSE)-Calculadora!$K$2=0,1,0)*IF($L$2=2,IFERROR(VLOOKUP(B1096,'Tablas auxiliares'!$AC$2:$AH$27,6,FALSE),0),1)</f>
        <v>0</v>
      </c>
      <c r="H1096" s="9">
        <f t="shared" si="27"/>
        <v>0</v>
      </c>
    </row>
    <row r="1097" spans="1:8" x14ac:dyDescent="0.25">
      <c r="A1097" s="9">
        <v>2017</v>
      </c>
      <c r="B1097" t="s">
        <v>6</v>
      </c>
      <c r="C1097" t="s">
        <v>23</v>
      </c>
      <c r="D1097" s="9">
        <v>9</v>
      </c>
      <c r="E1097" s="9">
        <v>12</v>
      </c>
      <c r="F1097" s="9">
        <f>VLOOKUP(D1097,'Tablas auxiliares'!$H$1:$Q$28,Calculadora!$J$2+1,FALSE)*IF(VLOOKUP($A1097,'Tablas auxiliares'!$B$2:$C$6,2,FALSE)-Calculadora!$K$2=0,1,0)*IF($L$2=2,IFERROR(VLOOKUP(B1097,'Tablas auxiliares'!$AC$2:$AH$27,6,FALSE),0),1)</f>
        <v>0</v>
      </c>
      <c r="G1097" s="9">
        <f>VLOOKUP(E1097,'Tablas auxiliares'!$H$1:$Q$28,Calculadora!$J$2+1,FALSE)*IF(VLOOKUP($A1097,'Tablas auxiliares'!$B$2:$C$6,2,FALSE)-Calculadora!$K$2=0,1,0)*IF($L$2=2,IFERROR(VLOOKUP(B1097,'Tablas auxiliares'!$AC$2:$AH$27,6,FALSE),0),1)</f>
        <v>0</v>
      </c>
      <c r="H1097" s="9">
        <f t="shared" si="27"/>
        <v>0</v>
      </c>
    </row>
    <row r="1098" spans="1:8" x14ac:dyDescent="0.25">
      <c r="A1098" s="9">
        <v>2017</v>
      </c>
      <c r="B1098" t="s">
        <v>6</v>
      </c>
      <c r="C1098" t="s">
        <v>65</v>
      </c>
      <c r="D1098" s="9">
        <v>20</v>
      </c>
      <c r="E1098" s="9">
        <v>17</v>
      </c>
      <c r="F1098" s="9">
        <f>VLOOKUP(D1098,'Tablas auxiliares'!$H$1:$Q$28,Calculadora!$J$2+1,FALSE)*IF(VLOOKUP($A1098,'Tablas auxiliares'!$B$2:$C$6,2,FALSE)-Calculadora!$K$2=0,1,0)*IF($L$2=2,IFERROR(VLOOKUP(B1098,'Tablas auxiliares'!$AC$2:$AH$27,6,FALSE),0),1)</f>
        <v>0</v>
      </c>
      <c r="G1098" s="9">
        <f>VLOOKUP(E1098,'Tablas auxiliares'!$H$1:$Q$28,Calculadora!$J$2+1,FALSE)*IF(VLOOKUP($A1098,'Tablas auxiliares'!$B$2:$C$6,2,FALSE)-Calculadora!$K$2=0,1,0)*IF($L$2=2,IFERROR(VLOOKUP(B1098,'Tablas auxiliares'!$AC$2:$AH$27,6,FALSE),0),1)</f>
        <v>0</v>
      </c>
      <c r="H1098" s="9">
        <f t="shared" si="27"/>
        <v>0</v>
      </c>
    </row>
    <row r="1099" spans="1:8" x14ac:dyDescent="0.25">
      <c r="A1099" s="9">
        <v>2017</v>
      </c>
      <c r="B1099" t="s">
        <v>6</v>
      </c>
      <c r="C1099" t="s">
        <v>20</v>
      </c>
      <c r="D1099" s="9">
        <v>13</v>
      </c>
      <c r="E1099" s="9">
        <v>6</v>
      </c>
      <c r="F1099" s="9">
        <f>VLOOKUP(D1099,'Tablas auxiliares'!$H$1:$Q$28,Calculadora!$J$2+1,FALSE)*IF(VLOOKUP($A1099,'Tablas auxiliares'!$B$2:$C$6,2,FALSE)-Calculadora!$K$2=0,1,0)*IF($L$2=2,IFERROR(VLOOKUP(B1099,'Tablas auxiliares'!$AC$2:$AH$27,6,FALSE),0),1)</f>
        <v>0</v>
      </c>
      <c r="G1099" s="9">
        <f>VLOOKUP(E1099,'Tablas auxiliares'!$H$1:$Q$28,Calculadora!$J$2+1,FALSE)*IF(VLOOKUP($A1099,'Tablas auxiliares'!$B$2:$C$6,2,FALSE)-Calculadora!$K$2=0,1,0)*IF($L$2=2,IFERROR(VLOOKUP(B1099,'Tablas auxiliares'!$AC$2:$AH$27,6,FALSE),0),1)</f>
        <v>0</v>
      </c>
      <c r="H1099" s="9">
        <f t="shared" si="27"/>
        <v>0</v>
      </c>
    </row>
    <row r="1100" spans="1:8" x14ac:dyDescent="0.25">
      <c r="A1100" s="9">
        <v>2017</v>
      </c>
      <c r="B1100" t="s">
        <v>6</v>
      </c>
      <c r="C1100" t="s">
        <v>8</v>
      </c>
      <c r="D1100" s="9">
        <v>2</v>
      </c>
      <c r="E1100" s="9">
        <v>2</v>
      </c>
      <c r="F1100" s="9">
        <f>VLOOKUP(D1100,'Tablas auxiliares'!$H$1:$Q$28,Calculadora!$J$2+1,FALSE)*IF(VLOOKUP($A1100,'Tablas auxiliares'!$B$2:$C$6,2,FALSE)-Calculadora!$K$2=0,1,0)*IF($L$2=2,IFERROR(VLOOKUP(B1100,'Tablas auxiliares'!$AC$2:$AH$27,6,FALSE),0),1)</f>
        <v>0</v>
      </c>
      <c r="G1100" s="9">
        <f>VLOOKUP(E1100,'Tablas auxiliares'!$H$1:$Q$28,Calculadora!$J$2+1,FALSE)*IF(VLOOKUP($A1100,'Tablas auxiliares'!$B$2:$C$6,2,FALSE)-Calculadora!$K$2=0,1,0)*IF($L$2=2,IFERROR(VLOOKUP(B1100,'Tablas auxiliares'!$AC$2:$AH$27,6,FALSE),0),1)</f>
        <v>0</v>
      </c>
      <c r="H1100" s="9">
        <f t="shared" si="27"/>
        <v>0</v>
      </c>
    </row>
    <row r="1101" spans="1:8" x14ac:dyDescent="0.25">
      <c r="A1101" s="9">
        <v>2017</v>
      </c>
      <c r="B1101" t="s">
        <v>6</v>
      </c>
      <c r="C1101" t="s">
        <v>32</v>
      </c>
      <c r="D1101" s="9">
        <v>19</v>
      </c>
      <c r="E1101" s="9">
        <v>4</v>
      </c>
      <c r="F1101" s="9">
        <f>VLOOKUP(D1101,'Tablas auxiliares'!$H$1:$Q$28,Calculadora!$J$2+1,FALSE)*IF(VLOOKUP($A1101,'Tablas auxiliares'!$B$2:$C$6,2,FALSE)-Calculadora!$K$2=0,1,0)*IF($L$2=2,IFERROR(VLOOKUP(B1101,'Tablas auxiliares'!$AC$2:$AH$27,6,FALSE),0),1)</f>
        <v>0</v>
      </c>
      <c r="G1101" s="9">
        <f>VLOOKUP(E1101,'Tablas auxiliares'!$H$1:$Q$28,Calculadora!$J$2+1,FALSE)*IF(VLOOKUP($A1101,'Tablas auxiliares'!$B$2:$C$6,2,FALSE)-Calculadora!$K$2=0,1,0)*IF($L$2=2,IFERROR(VLOOKUP(B1101,'Tablas auxiliares'!$AC$2:$AH$27,6,FALSE),0),1)</f>
        <v>0</v>
      </c>
      <c r="H1101" s="9">
        <f t="shared" si="27"/>
        <v>0</v>
      </c>
    </row>
    <row r="1102" spans="1:8" x14ac:dyDescent="0.25">
      <c r="A1102" s="9">
        <v>2017</v>
      </c>
      <c r="B1102" t="s">
        <v>6</v>
      </c>
      <c r="C1102" t="s">
        <v>30</v>
      </c>
      <c r="D1102" s="9">
        <v>15</v>
      </c>
      <c r="E1102" s="9">
        <v>16</v>
      </c>
      <c r="F1102" s="9">
        <f>VLOOKUP(D1102,'Tablas auxiliares'!$H$1:$Q$28,Calculadora!$J$2+1,FALSE)*IF(VLOOKUP($A1102,'Tablas auxiliares'!$B$2:$C$6,2,FALSE)-Calculadora!$K$2=0,1,0)*IF($L$2=2,IFERROR(VLOOKUP(B1102,'Tablas auxiliares'!$AC$2:$AH$27,6,FALSE),0),1)</f>
        <v>0</v>
      </c>
      <c r="G1102" s="9">
        <f>VLOOKUP(E1102,'Tablas auxiliares'!$H$1:$Q$28,Calculadora!$J$2+1,FALSE)*IF(VLOOKUP($A1102,'Tablas auxiliares'!$B$2:$C$6,2,FALSE)-Calculadora!$K$2=0,1,0)*IF($L$2=2,IFERROR(VLOOKUP(B1102,'Tablas auxiliares'!$AC$2:$AH$27,6,FALSE),0),1)</f>
        <v>0</v>
      </c>
      <c r="H1102" s="9">
        <f t="shared" si="27"/>
        <v>0</v>
      </c>
    </row>
    <row r="1103" spans="1:8" x14ac:dyDescent="0.25">
      <c r="A1103" s="9">
        <v>2017</v>
      </c>
      <c r="B1103" t="s">
        <v>6</v>
      </c>
      <c r="C1103" t="s">
        <v>67</v>
      </c>
      <c r="D1103" s="9">
        <v>14</v>
      </c>
      <c r="E1103" s="9">
        <v>23</v>
      </c>
      <c r="F1103" s="9">
        <f>VLOOKUP(D1103,'Tablas auxiliares'!$H$1:$Q$28,Calculadora!$J$2+1,FALSE)*IF(VLOOKUP($A1103,'Tablas auxiliares'!$B$2:$C$6,2,FALSE)-Calculadora!$K$2=0,1,0)*IF($L$2=2,IFERROR(VLOOKUP(B1103,'Tablas auxiliares'!$AC$2:$AH$27,6,FALSE),0),1)</f>
        <v>0</v>
      </c>
      <c r="G1103" s="9">
        <f>VLOOKUP(E1103,'Tablas auxiliares'!$H$1:$Q$28,Calculadora!$J$2+1,FALSE)*IF(VLOOKUP($A1103,'Tablas auxiliares'!$B$2:$C$6,2,FALSE)-Calculadora!$K$2=0,1,0)*IF($L$2=2,IFERROR(VLOOKUP(B1103,'Tablas auxiliares'!$AC$2:$AH$27,6,FALSE),0),1)</f>
        <v>0</v>
      </c>
      <c r="H1103" s="9">
        <f t="shared" si="27"/>
        <v>0</v>
      </c>
    </row>
    <row r="1104" spans="1:8" x14ac:dyDescent="0.25">
      <c r="A1104" s="9">
        <v>2017</v>
      </c>
      <c r="B1104" t="s">
        <v>6</v>
      </c>
      <c r="C1104" t="s">
        <v>28</v>
      </c>
      <c r="D1104" s="9">
        <v>6</v>
      </c>
      <c r="E1104" s="9">
        <v>10</v>
      </c>
      <c r="F1104" s="9">
        <f>VLOOKUP(D1104,'Tablas auxiliares'!$H$1:$Q$28,Calculadora!$J$2+1,FALSE)*IF(VLOOKUP($A1104,'Tablas auxiliares'!$B$2:$C$6,2,FALSE)-Calculadora!$K$2=0,1,0)*IF($L$2=2,IFERROR(VLOOKUP(B1104,'Tablas auxiliares'!$AC$2:$AH$27,6,FALSE),0),1)</f>
        <v>0</v>
      </c>
      <c r="G1104" s="9">
        <f>VLOOKUP(E1104,'Tablas auxiliares'!$H$1:$Q$28,Calculadora!$J$2+1,FALSE)*IF(VLOOKUP($A1104,'Tablas auxiliares'!$B$2:$C$6,2,FALSE)-Calculadora!$K$2=0,1,0)*IF($L$2=2,IFERROR(VLOOKUP(B1104,'Tablas auxiliares'!$AC$2:$AH$27,6,FALSE),0),1)</f>
        <v>0</v>
      </c>
      <c r="H1104" s="9">
        <f t="shared" si="27"/>
        <v>0</v>
      </c>
    </row>
    <row r="1105" spans="1:8" x14ac:dyDescent="0.25">
      <c r="A1105" s="9">
        <v>2017</v>
      </c>
      <c r="B1105" t="s">
        <v>6</v>
      </c>
      <c r="C1105" t="s">
        <v>27</v>
      </c>
      <c r="D1105" s="9">
        <v>23</v>
      </c>
      <c r="E1105" s="9">
        <v>21</v>
      </c>
      <c r="F1105" s="9">
        <f>VLOOKUP(D1105,'Tablas auxiliares'!$H$1:$Q$28,Calculadora!$J$2+1,FALSE)*IF(VLOOKUP($A1105,'Tablas auxiliares'!$B$2:$C$6,2,FALSE)-Calculadora!$K$2=0,1,0)*IF($L$2=2,IFERROR(VLOOKUP(B1105,'Tablas auxiliares'!$AC$2:$AH$27,6,FALSE),0),1)</f>
        <v>0</v>
      </c>
      <c r="G1105" s="9">
        <f>VLOOKUP(E1105,'Tablas auxiliares'!$H$1:$Q$28,Calculadora!$J$2+1,FALSE)*IF(VLOOKUP($A1105,'Tablas auxiliares'!$B$2:$C$6,2,FALSE)-Calculadora!$K$2=0,1,0)*IF($L$2=2,IFERROR(VLOOKUP(B1105,'Tablas auxiliares'!$AC$2:$AH$27,6,FALSE),0),1)</f>
        <v>0</v>
      </c>
      <c r="H1105" s="9">
        <f t="shared" si="27"/>
        <v>0</v>
      </c>
    </row>
    <row r="1106" spans="1:8" x14ac:dyDescent="0.25">
      <c r="A1106" s="9">
        <v>2017</v>
      </c>
      <c r="B1106" t="s">
        <v>6</v>
      </c>
      <c r="C1106" t="s">
        <v>68</v>
      </c>
      <c r="D1106" s="9">
        <v>10</v>
      </c>
      <c r="E1106" s="9">
        <v>8</v>
      </c>
      <c r="F1106" s="9">
        <f>VLOOKUP(D1106,'Tablas auxiliares'!$H$1:$Q$28,Calculadora!$J$2+1,FALSE)*IF(VLOOKUP($A1106,'Tablas auxiliares'!$B$2:$C$6,2,FALSE)-Calculadora!$K$2=0,1,0)*IF($L$2=2,IFERROR(VLOOKUP(B1106,'Tablas auxiliares'!$AC$2:$AH$27,6,FALSE),0),1)</f>
        <v>0</v>
      </c>
      <c r="G1106" s="9">
        <f>VLOOKUP(E1106,'Tablas auxiliares'!$H$1:$Q$28,Calculadora!$J$2+1,FALSE)*IF(VLOOKUP($A1106,'Tablas auxiliares'!$B$2:$C$6,2,FALSE)-Calculadora!$K$2=0,1,0)*IF($L$2=2,IFERROR(VLOOKUP(B1106,'Tablas auxiliares'!$AC$2:$AH$27,6,FALSE),0),1)</f>
        <v>0</v>
      </c>
      <c r="H1106" s="9">
        <f t="shared" si="27"/>
        <v>0</v>
      </c>
    </row>
    <row r="1107" spans="1:8" x14ac:dyDescent="0.25">
      <c r="A1107" s="9">
        <v>2017</v>
      </c>
      <c r="B1107" t="s">
        <v>6</v>
      </c>
      <c r="C1107" t="s">
        <v>24</v>
      </c>
      <c r="D1107" s="9">
        <v>21</v>
      </c>
      <c r="E1107" s="9">
        <v>5</v>
      </c>
      <c r="F1107" s="9">
        <f>VLOOKUP(D1107,'Tablas auxiliares'!$H$1:$Q$28,Calculadora!$J$2+1,FALSE)*IF(VLOOKUP($A1107,'Tablas auxiliares'!$B$2:$C$6,2,FALSE)-Calculadora!$K$2=0,1,0)*IF($L$2=2,IFERROR(VLOOKUP(B1107,'Tablas auxiliares'!$AC$2:$AH$27,6,FALSE),0),1)</f>
        <v>0</v>
      </c>
      <c r="G1107" s="9">
        <f>VLOOKUP(E1107,'Tablas auxiliares'!$H$1:$Q$28,Calculadora!$J$2+1,FALSE)*IF(VLOOKUP($A1107,'Tablas auxiliares'!$B$2:$C$6,2,FALSE)-Calculadora!$K$2=0,1,0)*IF($L$2=2,IFERROR(VLOOKUP(B1107,'Tablas auxiliares'!$AC$2:$AH$27,6,FALSE),0),1)</f>
        <v>0</v>
      </c>
      <c r="H1107" s="9">
        <f t="shared" si="27"/>
        <v>0</v>
      </c>
    </row>
    <row r="1108" spans="1:8" x14ac:dyDescent="0.25">
      <c r="A1108" s="9">
        <v>2017</v>
      </c>
      <c r="B1108" t="s">
        <v>6</v>
      </c>
      <c r="C1108" t="s">
        <v>7</v>
      </c>
      <c r="D1108" s="9">
        <v>16</v>
      </c>
      <c r="E1108" s="9">
        <v>15</v>
      </c>
      <c r="F1108" s="9">
        <f>VLOOKUP(D1108,'Tablas auxiliares'!$H$1:$Q$28,Calculadora!$J$2+1,FALSE)*IF(VLOOKUP($A1108,'Tablas auxiliares'!$B$2:$C$6,2,FALSE)-Calculadora!$K$2=0,1,0)*IF($L$2=2,IFERROR(VLOOKUP(B1108,'Tablas auxiliares'!$AC$2:$AH$27,6,FALSE),0),1)</f>
        <v>0</v>
      </c>
      <c r="G1108" s="9">
        <f>VLOOKUP(E1108,'Tablas auxiliares'!$H$1:$Q$28,Calculadora!$J$2+1,FALSE)*IF(VLOOKUP($A1108,'Tablas auxiliares'!$B$2:$C$6,2,FALSE)-Calculadora!$K$2=0,1,0)*IF($L$2=2,IFERROR(VLOOKUP(B1108,'Tablas auxiliares'!$AC$2:$AH$27,6,FALSE),0),1)</f>
        <v>0</v>
      </c>
      <c r="H1108" s="9">
        <f t="shared" si="27"/>
        <v>0</v>
      </c>
    </row>
    <row r="1109" spans="1:8" x14ac:dyDescent="0.25">
      <c r="A1109" s="9">
        <v>2017</v>
      </c>
      <c r="B1109" t="s">
        <v>6</v>
      </c>
      <c r="C1109" t="s">
        <v>25</v>
      </c>
      <c r="D1109" s="9">
        <v>1</v>
      </c>
      <c r="E1109" s="9">
        <v>1</v>
      </c>
      <c r="F1109" s="9">
        <f>VLOOKUP(D1109,'Tablas auxiliares'!$H$1:$Q$28,Calculadora!$J$2+1,FALSE)*IF(VLOOKUP($A1109,'Tablas auxiliares'!$B$2:$C$6,2,FALSE)-Calculadora!$K$2=0,1,0)*IF($L$2=2,IFERROR(VLOOKUP(B1109,'Tablas auxiliares'!$AC$2:$AH$27,6,FALSE),0),1)</f>
        <v>0</v>
      </c>
      <c r="G1109" s="9">
        <f>VLOOKUP(E1109,'Tablas auxiliares'!$H$1:$Q$28,Calculadora!$J$2+1,FALSE)*IF(VLOOKUP($A1109,'Tablas auxiliares'!$B$2:$C$6,2,FALSE)-Calculadora!$K$2=0,1,0)*IF($L$2=2,IFERROR(VLOOKUP(B1109,'Tablas auxiliares'!$AC$2:$AH$27,6,FALSE),0),1)</f>
        <v>0</v>
      </c>
      <c r="H1109" s="9">
        <f t="shared" si="27"/>
        <v>0</v>
      </c>
    </row>
    <row r="1110" spans="1:8" x14ac:dyDescent="0.25">
      <c r="A1110" s="9">
        <v>2017</v>
      </c>
      <c r="B1110" t="s">
        <v>6</v>
      </c>
      <c r="C1110" t="s">
        <v>66</v>
      </c>
      <c r="D1110" s="9">
        <v>12</v>
      </c>
      <c r="E1110" s="9">
        <v>11</v>
      </c>
      <c r="F1110" s="9">
        <f>VLOOKUP(D1110,'Tablas auxiliares'!$H$1:$Q$28,Calculadora!$J$2+1,FALSE)*IF(VLOOKUP($A1110,'Tablas auxiliares'!$B$2:$C$6,2,FALSE)-Calculadora!$K$2=0,1,0)*IF($L$2=2,IFERROR(VLOOKUP(B1110,'Tablas auxiliares'!$AC$2:$AH$27,6,FALSE),0),1)</f>
        <v>0</v>
      </c>
      <c r="G1110" s="9">
        <f>VLOOKUP(E1110,'Tablas auxiliares'!$H$1:$Q$28,Calculadora!$J$2+1,FALSE)*IF(VLOOKUP($A1110,'Tablas auxiliares'!$B$2:$C$6,2,FALSE)-Calculadora!$K$2=0,1,0)*IF($L$2=2,IFERROR(VLOOKUP(B1110,'Tablas auxiliares'!$AC$2:$AH$27,6,FALSE),0),1)</f>
        <v>0</v>
      </c>
      <c r="H1110" s="9">
        <f t="shared" si="27"/>
        <v>0</v>
      </c>
    </row>
    <row r="1111" spans="1:8" x14ac:dyDescent="0.25">
      <c r="A1111" s="9">
        <v>2017</v>
      </c>
      <c r="B1111" t="s">
        <v>6</v>
      </c>
      <c r="C1111" t="s">
        <v>69</v>
      </c>
      <c r="D1111" s="9">
        <v>22</v>
      </c>
      <c r="E1111" s="9">
        <v>19</v>
      </c>
      <c r="F1111" s="9">
        <f>VLOOKUP(D1111,'Tablas auxiliares'!$H$1:$Q$28,Calculadora!$J$2+1,FALSE)*IF(VLOOKUP($A1111,'Tablas auxiliares'!$B$2:$C$6,2,FALSE)-Calculadora!$K$2=0,1,0)*IF($L$2=2,IFERROR(VLOOKUP(B1111,'Tablas auxiliares'!$AC$2:$AH$27,6,FALSE),0),1)</f>
        <v>0</v>
      </c>
      <c r="G1111" s="9">
        <f>VLOOKUP(E1111,'Tablas auxiliares'!$H$1:$Q$28,Calculadora!$J$2+1,FALSE)*IF(VLOOKUP($A1111,'Tablas auxiliares'!$B$2:$C$6,2,FALSE)-Calculadora!$K$2=0,1,0)*IF($L$2=2,IFERROR(VLOOKUP(B1111,'Tablas auxiliares'!$AC$2:$AH$27,6,FALSE),0),1)</f>
        <v>0</v>
      </c>
      <c r="H1111" s="9">
        <f t="shared" si="27"/>
        <v>0</v>
      </c>
    </row>
    <row r="1112" spans="1:8" x14ac:dyDescent="0.25">
      <c r="A1112" s="9">
        <v>2017</v>
      </c>
      <c r="B1112" t="s">
        <v>6</v>
      </c>
      <c r="C1112" t="s">
        <v>29</v>
      </c>
      <c r="D1112" s="9">
        <v>17</v>
      </c>
      <c r="E1112" s="9">
        <v>25</v>
      </c>
      <c r="F1112" s="9">
        <f>VLOOKUP(D1112,'Tablas auxiliares'!$H$1:$Q$28,Calculadora!$J$2+1,FALSE)*IF(VLOOKUP($A1112,'Tablas auxiliares'!$B$2:$C$6,2,FALSE)-Calculadora!$K$2=0,1,0)*IF($L$2=2,IFERROR(VLOOKUP(B1112,'Tablas auxiliares'!$AC$2:$AH$27,6,FALSE),0),1)</f>
        <v>0</v>
      </c>
      <c r="G1112" s="9">
        <f>VLOOKUP(E1112,'Tablas auxiliares'!$H$1:$Q$28,Calculadora!$J$2+1,FALSE)*IF(VLOOKUP($A1112,'Tablas auxiliares'!$B$2:$C$6,2,FALSE)-Calculadora!$K$2=0,1,0)*IF($L$2=2,IFERROR(VLOOKUP(B1112,'Tablas auxiliares'!$AC$2:$AH$27,6,FALSE),0),1)</f>
        <v>0</v>
      </c>
      <c r="H1112" s="9">
        <f t="shared" si="27"/>
        <v>0</v>
      </c>
    </row>
    <row r="1113" spans="1:8" x14ac:dyDescent="0.25">
      <c r="A1113" s="9">
        <v>2017</v>
      </c>
      <c r="B1113" t="s">
        <v>6</v>
      </c>
      <c r="C1113" t="s">
        <v>61</v>
      </c>
      <c r="D1113" s="9">
        <v>5</v>
      </c>
      <c r="E1113" s="9">
        <v>3</v>
      </c>
      <c r="F1113" s="9">
        <f>VLOOKUP(D1113,'Tablas auxiliares'!$H$1:$Q$28,Calculadora!$J$2+1,FALSE)*IF(VLOOKUP($A1113,'Tablas auxiliares'!$B$2:$C$6,2,FALSE)-Calculadora!$K$2=0,1,0)*IF($L$2=2,IFERROR(VLOOKUP(B1113,'Tablas auxiliares'!$AC$2:$AH$27,6,FALSE),0),1)</f>
        <v>0</v>
      </c>
      <c r="G1113" s="9">
        <f>VLOOKUP(E1113,'Tablas auxiliares'!$H$1:$Q$28,Calculadora!$J$2+1,FALSE)*IF(VLOOKUP($A1113,'Tablas auxiliares'!$B$2:$C$6,2,FALSE)-Calculadora!$K$2=0,1,0)*IF($L$2=2,IFERROR(VLOOKUP(B1113,'Tablas auxiliares'!$AC$2:$AH$27,6,FALSE),0),1)</f>
        <v>0</v>
      </c>
      <c r="H1113" s="9">
        <f t="shared" si="27"/>
        <v>0</v>
      </c>
    </row>
    <row r="1114" spans="1:8" x14ac:dyDescent="0.25">
      <c r="A1114" s="9">
        <v>2017</v>
      </c>
      <c r="B1114" t="s">
        <v>6</v>
      </c>
      <c r="C1114" t="s">
        <v>70</v>
      </c>
      <c r="D1114" s="9">
        <v>8</v>
      </c>
      <c r="E1114" s="9">
        <v>7</v>
      </c>
      <c r="F1114" s="9">
        <f>VLOOKUP(D1114,'Tablas auxiliares'!$H$1:$Q$28,Calculadora!$J$2+1,FALSE)*IF(VLOOKUP($A1114,'Tablas auxiliares'!$B$2:$C$6,2,FALSE)-Calculadora!$K$2=0,1,0)*IF($L$2=2,IFERROR(VLOOKUP(B1114,'Tablas auxiliares'!$AC$2:$AH$27,6,FALSE),0),1)</f>
        <v>0</v>
      </c>
      <c r="G1114" s="9">
        <f>VLOOKUP(E1114,'Tablas auxiliares'!$H$1:$Q$28,Calculadora!$J$2+1,FALSE)*IF(VLOOKUP($A1114,'Tablas auxiliares'!$B$2:$C$6,2,FALSE)-Calculadora!$K$2=0,1,0)*IF($L$2=2,IFERROR(VLOOKUP(B1114,'Tablas auxiliares'!$AC$2:$AH$27,6,FALSE),0),1)</f>
        <v>0</v>
      </c>
      <c r="H1114" s="9">
        <f t="shared" si="27"/>
        <v>0</v>
      </c>
    </row>
    <row r="1115" spans="1:8" x14ac:dyDescent="0.25">
      <c r="A1115" s="9">
        <v>2017</v>
      </c>
      <c r="B1115" t="s">
        <v>6</v>
      </c>
      <c r="C1115" t="s">
        <v>34</v>
      </c>
      <c r="D1115" s="9">
        <v>26</v>
      </c>
      <c r="E1115" s="9">
        <v>26</v>
      </c>
      <c r="F1115" s="9">
        <f>VLOOKUP(D1115,'Tablas auxiliares'!$H$1:$Q$28,Calculadora!$J$2+1,FALSE)*IF(VLOOKUP($A1115,'Tablas auxiliares'!$B$2:$C$6,2,FALSE)-Calculadora!$K$2=0,1,0)*IF($L$2=2,IFERROR(VLOOKUP(B1115,'Tablas auxiliares'!$AC$2:$AH$27,6,FALSE),0),1)</f>
        <v>0</v>
      </c>
      <c r="G1115" s="9">
        <f>VLOOKUP(E1115,'Tablas auxiliares'!$H$1:$Q$28,Calculadora!$J$2+1,FALSE)*IF(VLOOKUP($A1115,'Tablas auxiliares'!$B$2:$C$6,2,FALSE)-Calculadora!$K$2=0,1,0)*IF($L$2=2,IFERROR(VLOOKUP(B1115,'Tablas auxiliares'!$AC$2:$AH$27,6,FALSE),0),1)</f>
        <v>0</v>
      </c>
      <c r="H1115" s="9">
        <f t="shared" si="27"/>
        <v>0</v>
      </c>
    </row>
    <row r="1116" spans="1:8" x14ac:dyDescent="0.25">
      <c r="A1116" s="9">
        <v>2017</v>
      </c>
      <c r="B1116" t="s">
        <v>6</v>
      </c>
      <c r="C1116" t="s">
        <v>26</v>
      </c>
      <c r="D1116" s="9">
        <v>11</v>
      </c>
      <c r="E1116" s="9">
        <v>9</v>
      </c>
      <c r="F1116" s="9">
        <f>VLOOKUP(D1116,'Tablas auxiliares'!$H$1:$Q$28,Calculadora!$J$2+1,FALSE)*IF(VLOOKUP($A1116,'Tablas auxiliares'!$B$2:$C$6,2,FALSE)-Calculadora!$K$2=0,1,0)*IF($L$2=2,IFERROR(VLOOKUP(B1116,'Tablas auxiliares'!$AC$2:$AH$27,6,FALSE),0),1)</f>
        <v>0</v>
      </c>
      <c r="G1116" s="9">
        <f>VLOOKUP(E1116,'Tablas auxiliares'!$H$1:$Q$28,Calculadora!$J$2+1,FALSE)*IF(VLOOKUP($A1116,'Tablas auxiliares'!$B$2:$C$6,2,FALSE)-Calculadora!$K$2=0,1,0)*IF($L$2=2,IFERROR(VLOOKUP(B1116,'Tablas auxiliares'!$AC$2:$AH$27,6,FALSE),0),1)</f>
        <v>0</v>
      </c>
      <c r="H1116" s="9">
        <f t="shared" si="27"/>
        <v>0</v>
      </c>
    </row>
    <row r="1117" spans="1:8" x14ac:dyDescent="0.25">
      <c r="A1117" s="9">
        <v>2017</v>
      </c>
      <c r="B1117" t="s">
        <v>6</v>
      </c>
      <c r="C1117" t="s">
        <v>22</v>
      </c>
      <c r="D1117" s="9">
        <v>18</v>
      </c>
      <c r="E1117" s="9">
        <v>18</v>
      </c>
      <c r="F1117" s="9">
        <f>VLOOKUP(D1117,'Tablas auxiliares'!$H$1:$Q$28,Calculadora!$J$2+1,FALSE)*IF(VLOOKUP($A1117,'Tablas auxiliares'!$B$2:$C$6,2,FALSE)-Calculadora!$K$2=0,1,0)*IF($L$2=2,IFERROR(VLOOKUP(B1117,'Tablas auxiliares'!$AC$2:$AH$27,6,FALSE),0),1)</f>
        <v>0</v>
      </c>
      <c r="G1117" s="9">
        <f>VLOOKUP(E1117,'Tablas auxiliares'!$H$1:$Q$28,Calculadora!$J$2+1,FALSE)*IF(VLOOKUP($A1117,'Tablas auxiliares'!$B$2:$C$6,2,FALSE)-Calculadora!$K$2=0,1,0)*IF($L$2=2,IFERROR(VLOOKUP(B1117,'Tablas auxiliares'!$AC$2:$AH$27,6,FALSE),0),1)</f>
        <v>0</v>
      </c>
      <c r="H1117" s="9">
        <f t="shared" si="27"/>
        <v>0</v>
      </c>
    </row>
    <row r="1118" spans="1:8" x14ac:dyDescent="0.25">
      <c r="A1118" s="9">
        <v>2017</v>
      </c>
      <c r="B1118" t="s">
        <v>6</v>
      </c>
      <c r="C1118" t="s">
        <v>36</v>
      </c>
      <c r="D1118" s="9">
        <v>25</v>
      </c>
      <c r="E1118" s="9">
        <v>20</v>
      </c>
      <c r="F1118" s="9">
        <f>VLOOKUP(D1118,'Tablas auxiliares'!$H$1:$Q$28,Calculadora!$J$2+1,FALSE)*IF(VLOOKUP($A1118,'Tablas auxiliares'!$B$2:$C$6,2,FALSE)-Calculadora!$K$2=0,1,0)*IF($L$2=2,IFERROR(VLOOKUP(B1118,'Tablas auxiliares'!$AC$2:$AH$27,6,FALSE),0),1)</f>
        <v>0</v>
      </c>
      <c r="G1118" s="9">
        <f>VLOOKUP(E1118,'Tablas auxiliares'!$H$1:$Q$28,Calculadora!$J$2+1,FALSE)*IF(VLOOKUP($A1118,'Tablas auxiliares'!$B$2:$C$6,2,FALSE)-Calculadora!$K$2=0,1,0)*IF($L$2=2,IFERROR(VLOOKUP(B1118,'Tablas auxiliares'!$AC$2:$AH$27,6,FALSE),0),1)</f>
        <v>0</v>
      </c>
      <c r="H1118" s="9">
        <f t="shared" si="27"/>
        <v>0</v>
      </c>
    </row>
    <row r="1119" spans="1:8" x14ac:dyDescent="0.25">
      <c r="A1119" s="9">
        <v>2017</v>
      </c>
      <c r="B1119" t="s">
        <v>6</v>
      </c>
      <c r="C1119" t="s">
        <v>37</v>
      </c>
      <c r="D1119" s="9">
        <v>3</v>
      </c>
      <c r="E1119" s="9">
        <v>14</v>
      </c>
      <c r="F1119" s="9">
        <f>VLOOKUP(D1119,'Tablas auxiliares'!$H$1:$Q$28,Calculadora!$J$2+1,FALSE)*IF(VLOOKUP($A1119,'Tablas auxiliares'!$B$2:$C$6,2,FALSE)-Calculadora!$K$2=0,1,0)*IF($L$2=2,IFERROR(VLOOKUP(B1119,'Tablas auxiliares'!$AC$2:$AH$27,6,FALSE),0),1)</f>
        <v>0</v>
      </c>
      <c r="G1119" s="9">
        <f>VLOOKUP(E1119,'Tablas auxiliares'!$H$1:$Q$28,Calculadora!$J$2+1,FALSE)*IF(VLOOKUP($A1119,'Tablas auxiliares'!$B$2:$C$6,2,FALSE)-Calculadora!$K$2=0,1,0)*IF($L$2=2,IFERROR(VLOOKUP(B1119,'Tablas auxiliares'!$AC$2:$AH$27,6,FALSE),0),1)</f>
        <v>0</v>
      </c>
      <c r="H1119" s="9">
        <f t="shared" si="27"/>
        <v>0</v>
      </c>
    </row>
    <row r="1120" spans="1:8" x14ac:dyDescent="0.25">
      <c r="A1120" s="9">
        <v>2017</v>
      </c>
      <c r="B1120" t="s">
        <v>14</v>
      </c>
      <c r="C1120" t="s">
        <v>9</v>
      </c>
      <c r="D1120" s="9">
        <v>19</v>
      </c>
      <c r="E1120" s="9">
        <v>21</v>
      </c>
      <c r="F1120" s="9">
        <f>VLOOKUP(D1120,'Tablas auxiliares'!$H$1:$Q$28,Calculadora!$J$2+1,FALSE)*IF(VLOOKUP($A1120,'Tablas auxiliares'!$B$2:$C$6,2,FALSE)-Calculadora!$K$2=0,1,0)*IF($L$2=2,IFERROR(VLOOKUP(B1120,'Tablas auxiliares'!$AC$2:$AH$27,6,FALSE),0),1)</f>
        <v>0</v>
      </c>
      <c r="G1120" s="9">
        <f>VLOOKUP(E1120,'Tablas auxiliares'!$H$1:$Q$28,Calculadora!$J$2+1,FALSE)*IF(VLOOKUP($A1120,'Tablas auxiliares'!$B$2:$C$6,2,FALSE)-Calculadora!$K$2=0,1,0)*IF($L$2=2,IFERROR(VLOOKUP(B1120,'Tablas auxiliares'!$AC$2:$AH$27,6,FALSE),0),1)</f>
        <v>0</v>
      </c>
      <c r="H1120" s="9">
        <f t="shared" si="27"/>
        <v>0</v>
      </c>
    </row>
    <row r="1121" spans="1:8" x14ac:dyDescent="0.25">
      <c r="A1121" s="9">
        <v>2017</v>
      </c>
      <c r="B1121" t="s">
        <v>14</v>
      </c>
      <c r="C1121" t="s">
        <v>13</v>
      </c>
      <c r="D1121" s="9">
        <v>10</v>
      </c>
      <c r="E1121" s="9">
        <v>19</v>
      </c>
      <c r="F1121" s="9">
        <f>VLOOKUP(D1121,'Tablas auxiliares'!$H$1:$Q$28,Calculadora!$J$2+1,FALSE)*IF(VLOOKUP($A1121,'Tablas auxiliares'!$B$2:$C$6,2,FALSE)-Calculadora!$K$2=0,1,0)*IF($L$2=2,IFERROR(VLOOKUP(B1121,'Tablas auxiliares'!$AC$2:$AH$27,6,FALSE),0),1)</f>
        <v>0</v>
      </c>
      <c r="G1121" s="9">
        <f>VLOOKUP(E1121,'Tablas auxiliares'!$H$1:$Q$28,Calculadora!$J$2+1,FALSE)*IF(VLOOKUP($A1121,'Tablas auxiliares'!$B$2:$C$6,2,FALSE)-Calculadora!$K$2=0,1,0)*IF($L$2=2,IFERROR(VLOOKUP(B1121,'Tablas auxiliares'!$AC$2:$AH$27,6,FALSE),0),1)</f>
        <v>0</v>
      </c>
      <c r="H1121" s="9">
        <f t="shared" si="27"/>
        <v>0</v>
      </c>
    </row>
    <row r="1122" spans="1:8" x14ac:dyDescent="0.25">
      <c r="A1122" s="9">
        <v>2017</v>
      </c>
      <c r="B1122" t="s">
        <v>14</v>
      </c>
      <c r="C1122" t="s">
        <v>23</v>
      </c>
      <c r="D1122" s="9">
        <v>25</v>
      </c>
      <c r="E1122" s="9">
        <v>25</v>
      </c>
      <c r="F1122" s="9">
        <f>VLOOKUP(D1122,'Tablas auxiliares'!$H$1:$Q$28,Calculadora!$J$2+1,FALSE)*IF(VLOOKUP($A1122,'Tablas auxiliares'!$B$2:$C$6,2,FALSE)-Calculadora!$K$2=0,1,0)*IF($L$2=2,IFERROR(VLOOKUP(B1122,'Tablas auxiliares'!$AC$2:$AH$27,6,FALSE),0),1)</f>
        <v>0</v>
      </c>
      <c r="G1122" s="9">
        <f>VLOOKUP(E1122,'Tablas auxiliares'!$H$1:$Q$28,Calculadora!$J$2+1,FALSE)*IF(VLOOKUP($A1122,'Tablas auxiliares'!$B$2:$C$6,2,FALSE)-Calculadora!$K$2=0,1,0)*IF($L$2=2,IFERROR(VLOOKUP(B1122,'Tablas auxiliares'!$AC$2:$AH$27,6,FALSE),0),1)</f>
        <v>0</v>
      </c>
      <c r="H1122" s="9">
        <f t="shared" si="27"/>
        <v>0</v>
      </c>
    </row>
    <row r="1123" spans="1:8" x14ac:dyDescent="0.25">
      <c r="A1123" s="9">
        <v>2017</v>
      </c>
      <c r="B1123" t="s">
        <v>14</v>
      </c>
      <c r="C1123" t="s">
        <v>65</v>
      </c>
      <c r="D1123" s="9">
        <v>22</v>
      </c>
      <c r="E1123" s="9">
        <v>15</v>
      </c>
      <c r="F1123" s="9">
        <f>VLOOKUP(D1123,'Tablas auxiliares'!$H$1:$Q$28,Calculadora!$J$2+1,FALSE)*IF(VLOOKUP($A1123,'Tablas auxiliares'!$B$2:$C$6,2,FALSE)-Calculadora!$K$2=0,1,0)*IF($L$2=2,IFERROR(VLOOKUP(B1123,'Tablas auxiliares'!$AC$2:$AH$27,6,FALSE),0),1)</f>
        <v>0</v>
      </c>
      <c r="G1123" s="9">
        <f>VLOOKUP(E1123,'Tablas auxiliares'!$H$1:$Q$28,Calculadora!$J$2+1,FALSE)*IF(VLOOKUP($A1123,'Tablas auxiliares'!$B$2:$C$6,2,FALSE)-Calculadora!$K$2=0,1,0)*IF($L$2=2,IFERROR(VLOOKUP(B1123,'Tablas auxiliares'!$AC$2:$AH$27,6,FALSE),0),1)</f>
        <v>0</v>
      </c>
      <c r="H1123" s="9">
        <f t="shared" si="27"/>
        <v>0</v>
      </c>
    </row>
    <row r="1124" spans="1:8" x14ac:dyDescent="0.25">
      <c r="A1124" s="9">
        <v>2017</v>
      </c>
      <c r="B1124" t="s">
        <v>14</v>
      </c>
      <c r="C1124" t="s">
        <v>20</v>
      </c>
      <c r="D1124" s="9">
        <v>21</v>
      </c>
      <c r="E1124" s="9">
        <v>6</v>
      </c>
      <c r="F1124" s="9">
        <f>VLOOKUP(D1124,'Tablas auxiliares'!$H$1:$Q$28,Calculadora!$J$2+1,FALSE)*IF(VLOOKUP($A1124,'Tablas auxiliares'!$B$2:$C$6,2,FALSE)-Calculadora!$K$2=0,1,0)*IF($L$2=2,IFERROR(VLOOKUP(B1124,'Tablas auxiliares'!$AC$2:$AH$27,6,FALSE),0),1)</f>
        <v>0</v>
      </c>
      <c r="G1124" s="9">
        <f>VLOOKUP(E1124,'Tablas auxiliares'!$H$1:$Q$28,Calculadora!$J$2+1,FALSE)*IF(VLOOKUP($A1124,'Tablas auxiliares'!$B$2:$C$6,2,FALSE)-Calculadora!$K$2=0,1,0)*IF($L$2=2,IFERROR(VLOOKUP(B1124,'Tablas auxiliares'!$AC$2:$AH$27,6,FALSE),0),1)</f>
        <v>0</v>
      </c>
      <c r="H1124" s="9">
        <f t="shared" si="27"/>
        <v>0</v>
      </c>
    </row>
    <row r="1125" spans="1:8" x14ac:dyDescent="0.25">
      <c r="A1125" s="9">
        <v>2017</v>
      </c>
      <c r="B1125" t="s">
        <v>14</v>
      </c>
      <c r="C1125" t="s">
        <v>8</v>
      </c>
      <c r="D1125" s="9">
        <v>13</v>
      </c>
      <c r="E1125" s="9">
        <v>4</v>
      </c>
      <c r="F1125" s="9">
        <f>VLOOKUP(D1125,'Tablas auxiliares'!$H$1:$Q$28,Calculadora!$J$2+1,FALSE)*IF(VLOOKUP($A1125,'Tablas auxiliares'!$B$2:$C$6,2,FALSE)-Calculadora!$K$2=0,1,0)*IF($L$2=2,IFERROR(VLOOKUP(B1125,'Tablas auxiliares'!$AC$2:$AH$27,6,FALSE),0),1)</f>
        <v>0</v>
      </c>
      <c r="G1125" s="9">
        <f>VLOOKUP(E1125,'Tablas auxiliares'!$H$1:$Q$28,Calculadora!$J$2+1,FALSE)*IF(VLOOKUP($A1125,'Tablas auxiliares'!$B$2:$C$6,2,FALSE)-Calculadora!$K$2=0,1,0)*IF($L$2=2,IFERROR(VLOOKUP(B1125,'Tablas auxiliares'!$AC$2:$AH$27,6,FALSE),0),1)</f>
        <v>0</v>
      </c>
      <c r="H1125" s="9">
        <f t="shared" si="27"/>
        <v>0</v>
      </c>
    </row>
    <row r="1126" spans="1:8" x14ac:dyDescent="0.25">
      <c r="A1126" s="9">
        <v>2017</v>
      </c>
      <c r="B1126" t="s">
        <v>14</v>
      </c>
      <c r="C1126" t="s">
        <v>32</v>
      </c>
      <c r="D1126" s="9">
        <v>11</v>
      </c>
      <c r="E1126" s="9">
        <v>16</v>
      </c>
      <c r="F1126" s="9">
        <f>VLOOKUP(D1126,'Tablas auxiliares'!$H$1:$Q$28,Calculadora!$J$2+1,FALSE)*IF(VLOOKUP($A1126,'Tablas auxiliares'!$B$2:$C$6,2,FALSE)-Calculadora!$K$2=0,1,0)*IF($L$2=2,IFERROR(VLOOKUP(B1126,'Tablas auxiliares'!$AC$2:$AH$27,6,FALSE),0),1)</f>
        <v>0</v>
      </c>
      <c r="G1126" s="9">
        <f>VLOOKUP(E1126,'Tablas auxiliares'!$H$1:$Q$28,Calculadora!$J$2+1,FALSE)*IF(VLOOKUP($A1126,'Tablas auxiliares'!$B$2:$C$6,2,FALSE)-Calculadora!$K$2=0,1,0)*IF($L$2=2,IFERROR(VLOOKUP(B1126,'Tablas auxiliares'!$AC$2:$AH$27,6,FALSE),0),1)</f>
        <v>0</v>
      </c>
      <c r="H1126" s="9">
        <f t="shared" si="27"/>
        <v>0</v>
      </c>
    </row>
    <row r="1127" spans="1:8" x14ac:dyDescent="0.25">
      <c r="A1127" s="9">
        <v>2017</v>
      </c>
      <c r="B1127" t="s">
        <v>14</v>
      </c>
      <c r="C1127" t="s">
        <v>30</v>
      </c>
      <c r="D1127" s="9">
        <v>4</v>
      </c>
      <c r="E1127" s="9">
        <v>1</v>
      </c>
      <c r="F1127" s="9">
        <f>VLOOKUP(D1127,'Tablas auxiliares'!$H$1:$Q$28,Calculadora!$J$2+1,FALSE)*IF(VLOOKUP($A1127,'Tablas auxiliares'!$B$2:$C$6,2,FALSE)-Calculadora!$K$2=0,1,0)*IF($L$2=2,IFERROR(VLOOKUP(B1127,'Tablas auxiliares'!$AC$2:$AH$27,6,FALSE),0),1)</f>
        <v>0</v>
      </c>
      <c r="G1127" s="9">
        <f>VLOOKUP(E1127,'Tablas auxiliares'!$H$1:$Q$28,Calculadora!$J$2+1,FALSE)*IF(VLOOKUP($A1127,'Tablas auxiliares'!$B$2:$C$6,2,FALSE)-Calculadora!$K$2=0,1,0)*IF($L$2=2,IFERROR(VLOOKUP(B1127,'Tablas auxiliares'!$AC$2:$AH$27,6,FALSE),0),1)</f>
        <v>0</v>
      </c>
      <c r="H1127" s="9">
        <f t="shared" si="27"/>
        <v>0</v>
      </c>
    </row>
    <row r="1128" spans="1:8" x14ac:dyDescent="0.25">
      <c r="A1128" s="9">
        <v>2017</v>
      </c>
      <c r="B1128" t="s">
        <v>14</v>
      </c>
      <c r="C1128" t="s">
        <v>67</v>
      </c>
      <c r="D1128" s="9">
        <v>16</v>
      </c>
      <c r="E1128" s="9">
        <v>18</v>
      </c>
      <c r="F1128" s="9">
        <f>VLOOKUP(D1128,'Tablas auxiliares'!$H$1:$Q$28,Calculadora!$J$2+1,FALSE)*IF(VLOOKUP($A1128,'Tablas auxiliares'!$B$2:$C$6,2,FALSE)-Calculadora!$K$2=0,1,0)*IF($L$2=2,IFERROR(VLOOKUP(B1128,'Tablas auxiliares'!$AC$2:$AH$27,6,FALSE),0),1)</f>
        <v>0</v>
      </c>
      <c r="G1128" s="9">
        <f>VLOOKUP(E1128,'Tablas auxiliares'!$H$1:$Q$28,Calculadora!$J$2+1,FALSE)*IF(VLOOKUP($A1128,'Tablas auxiliares'!$B$2:$C$6,2,FALSE)-Calculadora!$K$2=0,1,0)*IF($L$2=2,IFERROR(VLOOKUP(B1128,'Tablas auxiliares'!$AC$2:$AH$27,6,FALSE),0),1)</f>
        <v>0</v>
      </c>
      <c r="H1128" s="9">
        <f t="shared" si="27"/>
        <v>0</v>
      </c>
    </row>
    <row r="1129" spans="1:8" x14ac:dyDescent="0.25">
      <c r="A1129" s="9">
        <v>2017</v>
      </c>
      <c r="B1129" t="s">
        <v>14</v>
      </c>
      <c r="C1129" t="s">
        <v>28</v>
      </c>
      <c r="D1129" s="9">
        <v>8</v>
      </c>
      <c r="E1129" s="9">
        <v>3</v>
      </c>
      <c r="F1129" s="9">
        <f>VLOOKUP(D1129,'Tablas auxiliares'!$H$1:$Q$28,Calculadora!$J$2+1,FALSE)*IF(VLOOKUP($A1129,'Tablas auxiliares'!$B$2:$C$6,2,FALSE)-Calculadora!$K$2=0,1,0)*IF($L$2=2,IFERROR(VLOOKUP(B1129,'Tablas auxiliares'!$AC$2:$AH$27,6,FALSE),0),1)</f>
        <v>0</v>
      </c>
      <c r="G1129" s="9">
        <f>VLOOKUP(E1129,'Tablas auxiliares'!$H$1:$Q$28,Calculadora!$J$2+1,FALSE)*IF(VLOOKUP($A1129,'Tablas auxiliares'!$B$2:$C$6,2,FALSE)-Calculadora!$K$2=0,1,0)*IF($L$2=2,IFERROR(VLOOKUP(B1129,'Tablas auxiliares'!$AC$2:$AH$27,6,FALSE),0),1)</f>
        <v>0</v>
      </c>
      <c r="H1129" s="9">
        <f t="shared" si="27"/>
        <v>0</v>
      </c>
    </row>
    <row r="1130" spans="1:8" x14ac:dyDescent="0.25">
      <c r="A1130" s="9">
        <v>2017</v>
      </c>
      <c r="B1130" t="s">
        <v>14</v>
      </c>
      <c r="C1130" t="s">
        <v>27</v>
      </c>
      <c r="D1130" s="9">
        <v>17</v>
      </c>
      <c r="E1130" s="9">
        <v>12</v>
      </c>
      <c r="F1130" s="9">
        <f>VLOOKUP(D1130,'Tablas auxiliares'!$H$1:$Q$28,Calculadora!$J$2+1,FALSE)*IF(VLOOKUP($A1130,'Tablas auxiliares'!$B$2:$C$6,2,FALSE)-Calculadora!$K$2=0,1,0)*IF($L$2=2,IFERROR(VLOOKUP(B1130,'Tablas auxiliares'!$AC$2:$AH$27,6,FALSE),0),1)</f>
        <v>0</v>
      </c>
      <c r="G1130" s="9">
        <f>VLOOKUP(E1130,'Tablas auxiliares'!$H$1:$Q$28,Calculadora!$J$2+1,FALSE)*IF(VLOOKUP($A1130,'Tablas auxiliares'!$B$2:$C$6,2,FALSE)-Calculadora!$K$2=0,1,0)*IF($L$2=2,IFERROR(VLOOKUP(B1130,'Tablas auxiliares'!$AC$2:$AH$27,6,FALSE),0),1)</f>
        <v>0</v>
      </c>
      <c r="H1130" s="9">
        <f t="shared" si="27"/>
        <v>0</v>
      </c>
    </row>
    <row r="1131" spans="1:8" x14ac:dyDescent="0.25">
      <c r="A1131" s="9">
        <v>2017</v>
      </c>
      <c r="B1131" t="s">
        <v>14</v>
      </c>
      <c r="C1131" t="s">
        <v>68</v>
      </c>
      <c r="D1131" s="9">
        <v>2</v>
      </c>
      <c r="E1131" s="9">
        <v>10</v>
      </c>
      <c r="F1131" s="9">
        <f>VLOOKUP(D1131,'Tablas auxiliares'!$H$1:$Q$28,Calculadora!$J$2+1,FALSE)*IF(VLOOKUP($A1131,'Tablas auxiliares'!$B$2:$C$6,2,FALSE)-Calculadora!$K$2=0,1,0)*IF($L$2=2,IFERROR(VLOOKUP(B1131,'Tablas auxiliares'!$AC$2:$AH$27,6,FALSE),0),1)</f>
        <v>0</v>
      </c>
      <c r="G1131" s="9">
        <f>VLOOKUP(E1131,'Tablas auxiliares'!$H$1:$Q$28,Calculadora!$J$2+1,FALSE)*IF(VLOOKUP($A1131,'Tablas auxiliares'!$B$2:$C$6,2,FALSE)-Calculadora!$K$2=0,1,0)*IF($L$2=2,IFERROR(VLOOKUP(B1131,'Tablas auxiliares'!$AC$2:$AH$27,6,FALSE),0),1)</f>
        <v>0</v>
      </c>
      <c r="H1131" s="9">
        <f t="shared" si="27"/>
        <v>0</v>
      </c>
    </row>
    <row r="1132" spans="1:8" x14ac:dyDescent="0.25">
      <c r="A1132" s="9">
        <v>2017</v>
      </c>
      <c r="B1132" t="s">
        <v>14</v>
      </c>
      <c r="C1132" t="s">
        <v>24</v>
      </c>
      <c r="D1132" s="9">
        <v>23</v>
      </c>
      <c r="E1132" s="9">
        <v>11</v>
      </c>
      <c r="F1132" s="9">
        <f>VLOOKUP(D1132,'Tablas auxiliares'!$H$1:$Q$28,Calculadora!$J$2+1,FALSE)*IF(VLOOKUP($A1132,'Tablas auxiliares'!$B$2:$C$6,2,FALSE)-Calculadora!$K$2=0,1,0)*IF($L$2=2,IFERROR(VLOOKUP(B1132,'Tablas auxiliares'!$AC$2:$AH$27,6,FALSE),0),1)</f>
        <v>0</v>
      </c>
      <c r="G1132" s="9">
        <f>VLOOKUP(E1132,'Tablas auxiliares'!$H$1:$Q$28,Calculadora!$J$2+1,FALSE)*IF(VLOOKUP($A1132,'Tablas auxiliares'!$B$2:$C$6,2,FALSE)-Calculadora!$K$2=0,1,0)*IF($L$2=2,IFERROR(VLOOKUP(B1132,'Tablas auxiliares'!$AC$2:$AH$27,6,FALSE),0),1)</f>
        <v>0</v>
      </c>
      <c r="H1132" s="9">
        <f t="shared" si="27"/>
        <v>0</v>
      </c>
    </row>
    <row r="1133" spans="1:8" x14ac:dyDescent="0.25">
      <c r="A1133" s="9">
        <v>2017</v>
      </c>
      <c r="B1133" t="s">
        <v>14</v>
      </c>
      <c r="C1133" t="s">
        <v>7</v>
      </c>
      <c r="D1133" s="9">
        <v>24</v>
      </c>
      <c r="E1133" s="9">
        <v>17</v>
      </c>
      <c r="F1133" s="9">
        <f>VLOOKUP(D1133,'Tablas auxiliares'!$H$1:$Q$28,Calculadora!$J$2+1,FALSE)*IF(VLOOKUP($A1133,'Tablas auxiliares'!$B$2:$C$6,2,FALSE)-Calculadora!$K$2=0,1,0)*IF($L$2=2,IFERROR(VLOOKUP(B1133,'Tablas auxiliares'!$AC$2:$AH$27,6,FALSE),0),1)</f>
        <v>0</v>
      </c>
      <c r="G1133" s="9">
        <f>VLOOKUP(E1133,'Tablas auxiliares'!$H$1:$Q$28,Calculadora!$J$2+1,FALSE)*IF(VLOOKUP($A1133,'Tablas auxiliares'!$B$2:$C$6,2,FALSE)-Calculadora!$K$2=0,1,0)*IF($L$2=2,IFERROR(VLOOKUP(B1133,'Tablas auxiliares'!$AC$2:$AH$27,6,FALSE),0),1)</f>
        <v>0</v>
      </c>
      <c r="H1133" s="9">
        <f t="shared" si="27"/>
        <v>0</v>
      </c>
    </row>
    <row r="1134" spans="1:8" x14ac:dyDescent="0.25">
      <c r="A1134" s="9">
        <v>2017</v>
      </c>
      <c r="B1134" t="s">
        <v>14</v>
      </c>
      <c r="C1134" t="s">
        <v>25</v>
      </c>
      <c r="D1134" s="9">
        <v>9</v>
      </c>
      <c r="E1134" s="9">
        <v>7</v>
      </c>
      <c r="F1134" s="9">
        <f>VLOOKUP(D1134,'Tablas auxiliares'!$H$1:$Q$28,Calculadora!$J$2+1,FALSE)*IF(VLOOKUP($A1134,'Tablas auxiliares'!$B$2:$C$6,2,FALSE)-Calculadora!$K$2=0,1,0)*IF($L$2=2,IFERROR(VLOOKUP(B1134,'Tablas auxiliares'!$AC$2:$AH$27,6,FALSE),0),1)</f>
        <v>0</v>
      </c>
      <c r="G1134" s="9">
        <f>VLOOKUP(E1134,'Tablas auxiliares'!$H$1:$Q$28,Calculadora!$J$2+1,FALSE)*IF(VLOOKUP($A1134,'Tablas auxiliares'!$B$2:$C$6,2,FALSE)-Calculadora!$K$2=0,1,0)*IF($L$2=2,IFERROR(VLOOKUP(B1134,'Tablas auxiliares'!$AC$2:$AH$27,6,FALSE),0),1)</f>
        <v>0</v>
      </c>
      <c r="H1134" s="9">
        <f t="shared" si="27"/>
        <v>0</v>
      </c>
    </row>
    <row r="1135" spans="1:8" x14ac:dyDescent="0.25">
      <c r="A1135" s="9">
        <v>2017</v>
      </c>
      <c r="B1135" t="s">
        <v>14</v>
      </c>
      <c r="C1135" t="s">
        <v>66</v>
      </c>
      <c r="D1135" s="9">
        <v>3</v>
      </c>
      <c r="E1135" s="9">
        <v>5</v>
      </c>
      <c r="F1135" s="9">
        <f>VLOOKUP(D1135,'Tablas auxiliares'!$H$1:$Q$28,Calculadora!$J$2+1,FALSE)*IF(VLOOKUP($A1135,'Tablas auxiliares'!$B$2:$C$6,2,FALSE)-Calculadora!$K$2=0,1,0)*IF($L$2=2,IFERROR(VLOOKUP(B1135,'Tablas auxiliares'!$AC$2:$AH$27,6,FALSE),0),1)</f>
        <v>0</v>
      </c>
      <c r="G1135" s="9">
        <f>VLOOKUP(E1135,'Tablas auxiliares'!$H$1:$Q$28,Calculadora!$J$2+1,FALSE)*IF(VLOOKUP($A1135,'Tablas auxiliares'!$B$2:$C$6,2,FALSE)-Calculadora!$K$2=0,1,0)*IF($L$2=2,IFERROR(VLOOKUP(B1135,'Tablas auxiliares'!$AC$2:$AH$27,6,FALSE),0),1)</f>
        <v>0</v>
      </c>
      <c r="H1135" s="9">
        <f t="shared" si="27"/>
        <v>0</v>
      </c>
    </row>
    <row r="1136" spans="1:8" x14ac:dyDescent="0.25">
      <c r="A1136" s="9">
        <v>2017</v>
      </c>
      <c r="B1136" t="s">
        <v>14</v>
      </c>
      <c r="C1136" t="s">
        <v>69</v>
      </c>
      <c r="D1136" s="9">
        <v>6</v>
      </c>
      <c r="E1136" s="9">
        <v>22</v>
      </c>
      <c r="F1136" s="9">
        <f>VLOOKUP(D1136,'Tablas auxiliares'!$H$1:$Q$28,Calculadora!$J$2+1,FALSE)*IF(VLOOKUP($A1136,'Tablas auxiliares'!$B$2:$C$6,2,FALSE)-Calculadora!$K$2=0,1,0)*IF($L$2=2,IFERROR(VLOOKUP(B1136,'Tablas auxiliares'!$AC$2:$AH$27,6,FALSE),0),1)</f>
        <v>0</v>
      </c>
      <c r="G1136" s="9">
        <f>VLOOKUP(E1136,'Tablas auxiliares'!$H$1:$Q$28,Calculadora!$J$2+1,FALSE)*IF(VLOOKUP($A1136,'Tablas auxiliares'!$B$2:$C$6,2,FALSE)-Calculadora!$K$2=0,1,0)*IF($L$2=2,IFERROR(VLOOKUP(B1136,'Tablas auxiliares'!$AC$2:$AH$27,6,FALSE),0),1)</f>
        <v>0</v>
      </c>
      <c r="H1136" s="9">
        <f t="shared" si="27"/>
        <v>0</v>
      </c>
    </row>
    <row r="1137" spans="1:8" x14ac:dyDescent="0.25">
      <c r="A1137" s="9">
        <v>2017</v>
      </c>
      <c r="B1137" t="s">
        <v>14</v>
      </c>
      <c r="C1137" t="s">
        <v>29</v>
      </c>
      <c r="D1137" s="9">
        <v>12</v>
      </c>
      <c r="E1137" s="9">
        <v>24</v>
      </c>
      <c r="F1137" s="9">
        <f>VLOOKUP(D1137,'Tablas auxiliares'!$H$1:$Q$28,Calculadora!$J$2+1,FALSE)*IF(VLOOKUP($A1137,'Tablas auxiliares'!$B$2:$C$6,2,FALSE)-Calculadora!$K$2=0,1,0)*IF($L$2=2,IFERROR(VLOOKUP(B1137,'Tablas auxiliares'!$AC$2:$AH$27,6,FALSE),0),1)</f>
        <v>0</v>
      </c>
      <c r="G1137" s="9">
        <f>VLOOKUP(E1137,'Tablas auxiliares'!$H$1:$Q$28,Calculadora!$J$2+1,FALSE)*IF(VLOOKUP($A1137,'Tablas auxiliares'!$B$2:$C$6,2,FALSE)-Calculadora!$K$2=0,1,0)*IF($L$2=2,IFERROR(VLOOKUP(B1137,'Tablas auxiliares'!$AC$2:$AH$27,6,FALSE),0),1)</f>
        <v>0</v>
      </c>
      <c r="H1137" s="9">
        <f t="shared" si="27"/>
        <v>0</v>
      </c>
    </row>
    <row r="1138" spans="1:8" x14ac:dyDescent="0.25">
      <c r="A1138" s="9">
        <v>2017</v>
      </c>
      <c r="B1138" t="s">
        <v>14</v>
      </c>
      <c r="C1138" t="s">
        <v>61</v>
      </c>
      <c r="D1138" s="9">
        <v>1</v>
      </c>
      <c r="E1138" s="9">
        <v>2</v>
      </c>
      <c r="F1138" s="9">
        <f>VLOOKUP(D1138,'Tablas auxiliares'!$H$1:$Q$28,Calculadora!$J$2+1,FALSE)*IF(VLOOKUP($A1138,'Tablas auxiliares'!$B$2:$C$6,2,FALSE)-Calculadora!$K$2=0,1,0)*IF($L$2=2,IFERROR(VLOOKUP(B1138,'Tablas auxiliares'!$AC$2:$AH$27,6,FALSE),0),1)</f>
        <v>0</v>
      </c>
      <c r="G1138" s="9">
        <f>VLOOKUP(E1138,'Tablas auxiliares'!$H$1:$Q$28,Calculadora!$J$2+1,FALSE)*IF(VLOOKUP($A1138,'Tablas auxiliares'!$B$2:$C$6,2,FALSE)-Calculadora!$K$2=0,1,0)*IF($L$2=2,IFERROR(VLOOKUP(B1138,'Tablas auxiliares'!$AC$2:$AH$27,6,FALSE),0),1)</f>
        <v>0</v>
      </c>
      <c r="H1138" s="9">
        <f t="shared" si="27"/>
        <v>0</v>
      </c>
    </row>
    <row r="1139" spans="1:8" x14ac:dyDescent="0.25">
      <c r="A1139" s="9">
        <v>2017</v>
      </c>
      <c r="B1139" t="s">
        <v>14</v>
      </c>
      <c r="C1139" t="s">
        <v>70</v>
      </c>
      <c r="D1139" s="9">
        <v>20</v>
      </c>
      <c r="E1139" s="9">
        <v>9</v>
      </c>
      <c r="F1139" s="9">
        <f>VLOOKUP(D1139,'Tablas auxiliares'!$H$1:$Q$28,Calculadora!$J$2+1,FALSE)*IF(VLOOKUP($A1139,'Tablas auxiliares'!$B$2:$C$6,2,FALSE)-Calculadora!$K$2=0,1,0)*IF($L$2=2,IFERROR(VLOOKUP(B1139,'Tablas auxiliares'!$AC$2:$AH$27,6,FALSE),0),1)</f>
        <v>0</v>
      </c>
      <c r="G1139" s="9">
        <f>VLOOKUP(E1139,'Tablas auxiliares'!$H$1:$Q$28,Calculadora!$J$2+1,FALSE)*IF(VLOOKUP($A1139,'Tablas auxiliares'!$B$2:$C$6,2,FALSE)-Calculadora!$K$2=0,1,0)*IF($L$2=2,IFERROR(VLOOKUP(B1139,'Tablas auxiliares'!$AC$2:$AH$27,6,FALSE),0),1)</f>
        <v>0</v>
      </c>
      <c r="H1139" s="9">
        <f t="shared" si="27"/>
        <v>0</v>
      </c>
    </row>
    <row r="1140" spans="1:8" x14ac:dyDescent="0.25">
      <c r="A1140" s="9">
        <v>2017</v>
      </c>
      <c r="B1140" t="s">
        <v>14</v>
      </c>
      <c r="C1140" t="s">
        <v>34</v>
      </c>
      <c r="D1140" s="9">
        <v>18</v>
      </c>
      <c r="E1140" s="9">
        <v>20</v>
      </c>
      <c r="F1140" s="9">
        <f>VLOOKUP(D1140,'Tablas auxiliares'!$H$1:$Q$28,Calculadora!$J$2+1,FALSE)*IF(VLOOKUP($A1140,'Tablas auxiliares'!$B$2:$C$6,2,FALSE)-Calculadora!$K$2=0,1,0)*IF($L$2=2,IFERROR(VLOOKUP(B1140,'Tablas auxiliares'!$AC$2:$AH$27,6,FALSE),0),1)</f>
        <v>0</v>
      </c>
      <c r="G1140" s="9">
        <f>VLOOKUP(E1140,'Tablas auxiliares'!$H$1:$Q$28,Calculadora!$J$2+1,FALSE)*IF(VLOOKUP($A1140,'Tablas auxiliares'!$B$2:$C$6,2,FALSE)-Calculadora!$K$2=0,1,0)*IF($L$2=2,IFERROR(VLOOKUP(B1140,'Tablas auxiliares'!$AC$2:$AH$27,6,FALSE),0),1)</f>
        <v>0</v>
      </c>
      <c r="H1140" s="9">
        <f t="shared" si="27"/>
        <v>0</v>
      </c>
    </row>
    <row r="1141" spans="1:8" x14ac:dyDescent="0.25">
      <c r="A1141" s="9">
        <v>2017</v>
      </c>
      <c r="B1141" t="s">
        <v>14</v>
      </c>
      <c r="C1141" t="s">
        <v>26</v>
      </c>
      <c r="D1141" s="9">
        <v>5</v>
      </c>
      <c r="E1141" s="9">
        <v>8</v>
      </c>
      <c r="F1141" s="9">
        <f>VLOOKUP(D1141,'Tablas auxiliares'!$H$1:$Q$28,Calculadora!$J$2+1,FALSE)*IF(VLOOKUP($A1141,'Tablas auxiliares'!$B$2:$C$6,2,FALSE)-Calculadora!$K$2=0,1,0)*IF($L$2=2,IFERROR(VLOOKUP(B1141,'Tablas auxiliares'!$AC$2:$AH$27,6,FALSE),0),1)</f>
        <v>0</v>
      </c>
      <c r="G1141" s="9">
        <f>VLOOKUP(E1141,'Tablas auxiliares'!$H$1:$Q$28,Calculadora!$J$2+1,FALSE)*IF(VLOOKUP($A1141,'Tablas auxiliares'!$B$2:$C$6,2,FALSE)-Calculadora!$K$2=0,1,0)*IF($L$2=2,IFERROR(VLOOKUP(B1141,'Tablas auxiliares'!$AC$2:$AH$27,6,FALSE),0),1)</f>
        <v>0</v>
      </c>
      <c r="H1141" s="9">
        <f t="shared" si="27"/>
        <v>0</v>
      </c>
    </row>
    <row r="1142" spans="1:8" x14ac:dyDescent="0.25">
      <c r="A1142" s="9">
        <v>2017</v>
      </c>
      <c r="B1142" t="s">
        <v>14</v>
      </c>
      <c r="C1142" t="s">
        <v>22</v>
      </c>
      <c r="D1142" s="9">
        <v>15</v>
      </c>
      <c r="E1142" s="9">
        <v>13</v>
      </c>
      <c r="F1142" s="9">
        <f>VLOOKUP(D1142,'Tablas auxiliares'!$H$1:$Q$28,Calculadora!$J$2+1,FALSE)*IF(VLOOKUP($A1142,'Tablas auxiliares'!$B$2:$C$6,2,FALSE)-Calculadora!$K$2=0,1,0)*IF($L$2=2,IFERROR(VLOOKUP(B1142,'Tablas auxiliares'!$AC$2:$AH$27,6,FALSE),0),1)</f>
        <v>0</v>
      </c>
      <c r="G1142" s="9">
        <f>VLOOKUP(E1142,'Tablas auxiliares'!$H$1:$Q$28,Calculadora!$J$2+1,FALSE)*IF(VLOOKUP($A1142,'Tablas auxiliares'!$B$2:$C$6,2,FALSE)-Calculadora!$K$2=0,1,0)*IF($L$2=2,IFERROR(VLOOKUP(B1142,'Tablas auxiliares'!$AC$2:$AH$27,6,FALSE),0),1)</f>
        <v>0</v>
      </c>
      <c r="H1142" s="9">
        <f t="shared" si="27"/>
        <v>0</v>
      </c>
    </row>
    <row r="1143" spans="1:8" x14ac:dyDescent="0.25">
      <c r="A1143" s="9">
        <v>2017</v>
      </c>
      <c r="B1143" t="s">
        <v>14</v>
      </c>
      <c r="C1143" t="s">
        <v>36</v>
      </c>
      <c r="D1143" s="9">
        <v>14</v>
      </c>
      <c r="E1143" s="9">
        <v>23</v>
      </c>
      <c r="F1143" s="9">
        <f>VLOOKUP(D1143,'Tablas auxiliares'!$H$1:$Q$28,Calculadora!$J$2+1,FALSE)*IF(VLOOKUP($A1143,'Tablas auxiliares'!$B$2:$C$6,2,FALSE)-Calculadora!$K$2=0,1,0)*IF($L$2=2,IFERROR(VLOOKUP(B1143,'Tablas auxiliares'!$AC$2:$AH$27,6,FALSE),0),1)</f>
        <v>0</v>
      </c>
      <c r="G1143" s="9">
        <f>VLOOKUP(E1143,'Tablas auxiliares'!$H$1:$Q$28,Calculadora!$J$2+1,FALSE)*IF(VLOOKUP($A1143,'Tablas auxiliares'!$B$2:$C$6,2,FALSE)-Calculadora!$K$2=0,1,0)*IF($L$2=2,IFERROR(VLOOKUP(B1143,'Tablas auxiliares'!$AC$2:$AH$27,6,FALSE),0),1)</f>
        <v>0</v>
      </c>
      <c r="H1143" s="9">
        <f t="shared" si="27"/>
        <v>0</v>
      </c>
    </row>
    <row r="1144" spans="1:8" x14ac:dyDescent="0.25">
      <c r="A1144" s="9">
        <v>2017</v>
      </c>
      <c r="B1144" t="s">
        <v>14</v>
      </c>
      <c r="C1144" t="s">
        <v>37</v>
      </c>
      <c r="D1144" s="9">
        <v>7</v>
      </c>
      <c r="E1144" s="9">
        <v>14</v>
      </c>
      <c r="F1144" s="9">
        <f>VLOOKUP(D1144,'Tablas auxiliares'!$H$1:$Q$28,Calculadora!$J$2+1,FALSE)*IF(VLOOKUP($A1144,'Tablas auxiliares'!$B$2:$C$6,2,FALSE)-Calculadora!$K$2=0,1,0)*IF($L$2=2,IFERROR(VLOOKUP(B1144,'Tablas auxiliares'!$AC$2:$AH$27,6,FALSE),0),1)</f>
        <v>0</v>
      </c>
      <c r="G1144" s="9">
        <f>VLOOKUP(E1144,'Tablas auxiliares'!$H$1:$Q$28,Calculadora!$J$2+1,FALSE)*IF(VLOOKUP($A1144,'Tablas auxiliares'!$B$2:$C$6,2,FALSE)-Calculadora!$K$2=0,1,0)*IF($L$2=2,IFERROR(VLOOKUP(B1144,'Tablas auxiliares'!$AC$2:$AH$27,6,FALSE),0),1)</f>
        <v>0</v>
      </c>
      <c r="H1144" s="9">
        <f t="shared" si="27"/>
        <v>0</v>
      </c>
    </row>
    <row r="1145" spans="1:8" x14ac:dyDescent="0.25">
      <c r="A1145" s="9">
        <v>2017</v>
      </c>
      <c r="B1145" t="s">
        <v>9</v>
      </c>
      <c r="C1145" t="s">
        <v>14</v>
      </c>
      <c r="D1145" s="9">
        <v>10</v>
      </c>
      <c r="E1145" s="9">
        <v>15</v>
      </c>
      <c r="F1145" s="9">
        <f>VLOOKUP(D1145,'Tablas auxiliares'!$H$1:$Q$28,Calculadora!$J$2+1,FALSE)*IF(VLOOKUP($A1145,'Tablas auxiliares'!$B$2:$C$6,2,FALSE)-Calculadora!$K$2=0,1,0)*IF($L$2=2,IFERROR(VLOOKUP(B1145,'Tablas auxiliares'!$AC$2:$AH$27,6,FALSE),0),1)</f>
        <v>0</v>
      </c>
      <c r="G1145" s="9">
        <f>VLOOKUP(E1145,'Tablas auxiliares'!$H$1:$Q$28,Calculadora!$J$2+1,FALSE)*IF(VLOOKUP($A1145,'Tablas auxiliares'!$B$2:$C$6,2,FALSE)-Calculadora!$K$2=0,1,0)*IF($L$2=2,IFERROR(VLOOKUP(B1145,'Tablas auxiliares'!$AC$2:$AH$27,6,FALSE),0),1)</f>
        <v>0</v>
      </c>
      <c r="H1145" s="9">
        <f t="shared" si="27"/>
        <v>0</v>
      </c>
    </row>
    <row r="1146" spans="1:8" x14ac:dyDescent="0.25">
      <c r="A1146" s="9">
        <v>2017</v>
      </c>
      <c r="B1146" t="s">
        <v>9</v>
      </c>
      <c r="C1146" t="s">
        <v>13</v>
      </c>
      <c r="D1146" s="9">
        <v>8</v>
      </c>
      <c r="E1146" s="9">
        <v>19</v>
      </c>
      <c r="F1146" s="9">
        <f>VLOOKUP(D1146,'Tablas auxiliares'!$H$1:$Q$28,Calculadora!$J$2+1,FALSE)*IF(VLOOKUP($A1146,'Tablas auxiliares'!$B$2:$C$6,2,FALSE)-Calculadora!$K$2=0,1,0)*IF($L$2=2,IFERROR(VLOOKUP(B1146,'Tablas auxiliares'!$AC$2:$AH$27,6,FALSE),0),1)</f>
        <v>0</v>
      </c>
      <c r="G1146" s="9">
        <f>VLOOKUP(E1146,'Tablas auxiliares'!$H$1:$Q$28,Calculadora!$J$2+1,FALSE)*IF(VLOOKUP($A1146,'Tablas auxiliares'!$B$2:$C$6,2,FALSE)-Calculadora!$K$2=0,1,0)*IF($L$2=2,IFERROR(VLOOKUP(B1146,'Tablas auxiliares'!$AC$2:$AH$27,6,FALSE),0),1)</f>
        <v>0</v>
      </c>
      <c r="H1146" s="9">
        <f t="shared" si="27"/>
        <v>0</v>
      </c>
    </row>
    <row r="1147" spans="1:8" x14ac:dyDescent="0.25">
      <c r="A1147" s="9">
        <v>2017</v>
      </c>
      <c r="B1147" t="s">
        <v>9</v>
      </c>
      <c r="C1147" t="s">
        <v>23</v>
      </c>
      <c r="D1147" s="9">
        <v>11</v>
      </c>
      <c r="E1147" s="9">
        <v>21</v>
      </c>
      <c r="F1147" s="9">
        <f>VLOOKUP(D1147,'Tablas auxiliares'!$H$1:$Q$28,Calculadora!$J$2+1,FALSE)*IF(VLOOKUP($A1147,'Tablas auxiliares'!$B$2:$C$6,2,FALSE)-Calculadora!$K$2=0,1,0)*IF($L$2=2,IFERROR(VLOOKUP(B1147,'Tablas auxiliares'!$AC$2:$AH$27,6,FALSE),0),1)</f>
        <v>0</v>
      </c>
      <c r="G1147" s="9">
        <f>VLOOKUP(E1147,'Tablas auxiliares'!$H$1:$Q$28,Calculadora!$J$2+1,FALSE)*IF(VLOOKUP($A1147,'Tablas auxiliares'!$B$2:$C$6,2,FALSE)-Calculadora!$K$2=0,1,0)*IF($L$2=2,IFERROR(VLOOKUP(B1147,'Tablas auxiliares'!$AC$2:$AH$27,6,FALSE),0),1)</f>
        <v>0</v>
      </c>
      <c r="H1147" s="9">
        <f t="shared" si="27"/>
        <v>0</v>
      </c>
    </row>
    <row r="1148" spans="1:8" x14ac:dyDescent="0.25">
      <c r="A1148" s="9">
        <v>2017</v>
      </c>
      <c r="B1148" t="s">
        <v>9</v>
      </c>
      <c r="C1148" t="s">
        <v>65</v>
      </c>
      <c r="D1148" s="9">
        <v>16</v>
      </c>
      <c r="E1148" s="9">
        <v>14</v>
      </c>
      <c r="F1148" s="9">
        <f>VLOOKUP(D1148,'Tablas auxiliares'!$H$1:$Q$28,Calculadora!$J$2+1,FALSE)*IF(VLOOKUP($A1148,'Tablas auxiliares'!$B$2:$C$6,2,FALSE)-Calculadora!$K$2=0,1,0)*IF($L$2=2,IFERROR(VLOOKUP(B1148,'Tablas auxiliares'!$AC$2:$AH$27,6,FALSE),0),1)</f>
        <v>0</v>
      </c>
      <c r="G1148" s="9">
        <f>VLOOKUP(E1148,'Tablas auxiliares'!$H$1:$Q$28,Calculadora!$J$2+1,FALSE)*IF(VLOOKUP($A1148,'Tablas auxiliares'!$B$2:$C$6,2,FALSE)-Calculadora!$K$2=0,1,0)*IF($L$2=2,IFERROR(VLOOKUP(B1148,'Tablas auxiliares'!$AC$2:$AH$27,6,FALSE),0),1)</f>
        <v>0</v>
      </c>
      <c r="H1148" s="9">
        <f t="shared" si="27"/>
        <v>0</v>
      </c>
    </row>
    <row r="1149" spans="1:8" x14ac:dyDescent="0.25">
      <c r="A1149" s="9">
        <v>2017</v>
      </c>
      <c r="B1149" t="s">
        <v>9</v>
      </c>
      <c r="C1149" t="s">
        <v>20</v>
      </c>
      <c r="D1149" s="9">
        <v>14</v>
      </c>
      <c r="E1149" s="9">
        <v>7</v>
      </c>
      <c r="F1149" s="9">
        <f>VLOOKUP(D1149,'Tablas auxiliares'!$H$1:$Q$28,Calculadora!$J$2+1,FALSE)*IF(VLOOKUP($A1149,'Tablas auxiliares'!$B$2:$C$6,2,FALSE)-Calculadora!$K$2=0,1,0)*IF($L$2=2,IFERROR(VLOOKUP(B1149,'Tablas auxiliares'!$AC$2:$AH$27,6,FALSE),0),1)</f>
        <v>0</v>
      </c>
      <c r="G1149" s="9">
        <f>VLOOKUP(E1149,'Tablas auxiliares'!$H$1:$Q$28,Calculadora!$J$2+1,FALSE)*IF(VLOOKUP($A1149,'Tablas auxiliares'!$B$2:$C$6,2,FALSE)-Calculadora!$K$2=0,1,0)*IF($L$2=2,IFERROR(VLOOKUP(B1149,'Tablas auxiliares'!$AC$2:$AH$27,6,FALSE),0),1)</f>
        <v>0</v>
      </c>
      <c r="H1149" s="9">
        <f t="shared" si="27"/>
        <v>0</v>
      </c>
    </row>
    <row r="1150" spans="1:8" x14ac:dyDescent="0.25">
      <c r="A1150" s="9">
        <v>2017</v>
      </c>
      <c r="B1150" t="s">
        <v>9</v>
      </c>
      <c r="C1150" t="s">
        <v>8</v>
      </c>
      <c r="D1150" s="9">
        <v>3</v>
      </c>
      <c r="E1150" s="9">
        <v>6</v>
      </c>
      <c r="F1150" s="9">
        <f>VLOOKUP(D1150,'Tablas auxiliares'!$H$1:$Q$28,Calculadora!$J$2+1,FALSE)*IF(VLOOKUP($A1150,'Tablas auxiliares'!$B$2:$C$6,2,FALSE)-Calculadora!$K$2=0,1,0)*IF($L$2=2,IFERROR(VLOOKUP(B1150,'Tablas auxiliares'!$AC$2:$AH$27,6,FALSE),0),1)</f>
        <v>0</v>
      </c>
      <c r="G1150" s="9">
        <f>VLOOKUP(E1150,'Tablas auxiliares'!$H$1:$Q$28,Calculadora!$J$2+1,FALSE)*IF(VLOOKUP($A1150,'Tablas auxiliares'!$B$2:$C$6,2,FALSE)-Calculadora!$K$2=0,1,0)*IF($L$2=2,IFERROR(VLOOKUP(B1150,'Tablas auxiliares'!$AC$2:$AH$27,6,FALSE),0),1)</f>
        <v>0</v>
      </c>
      <c r="H1150" s="9">
        <f t="shared" si="27"/>
        <v>0</v>
      </c>
    </row>
    <row r="1151" spans="1:8" x14ac:dyDescent="0.25">
      <c r="A1151" s="9">
        <v>2017</v>
      </c>
      <c r="B1151" t="s">
        <v>9</v>
      </c>
      <c r="C1151" t="s">
        <v>32</v>
      </c>
      <c r="D1151" s="9">
        <v>24</v>
      </c>
      <c r="E1151" s="9">
        <v>10</v>
      </c>
      <c r="F1151" s="9">
        <f>VLOOKUP(D1151,'Tablas auxiliares'!$H$1:$Q$28,Calculadora!$J$2+1,FALSE)*IF(VLOOKUP($A1151,'Tablas auxiliares'!$B$2:$C$6,2,FALSE)-Calculadora!$K$2=0,1,0)*IF($L$2=2,IFERROR(VLOOKUP(B1151,'Tablas auxiliares'!$AC$2:$AH$27,6,FALSE),0),1)</f>
        <v>0</v>
      </c>
      <c r="G1151" s="9">
        <f>VLOOKUP(E1151,'Tablas auxiliares'!$H$1:$Q$28,Calculadora!$J$2+1,FALSE)*IF(VLOOKUP($A1151,'Tablas auxiliares'!$B$2:$C$6,2,FALSE)-Calculadora!$K$2=0,1,0)*IF($L$2=2,IFERROR(VLOOKUP(B1151,'Tablas auxiliares'!$AC$2:$AH$27,6,FALSE),0),1)</f>
        <v>0</v>
      </c>
      <c r="H1151" s="9">
        <f t="shared" si="27"/>
        <v>0</v>
      </c>
    </row>
    <row r="1152" spans="1:8" x14ac:dyDescent="0.25">
      <c r="A1152" s="9">
        <v>2017</v>
      </c>
      <c r="B1152" t="s">
        <v>9</v>
      </c>
      <c r="C1152" t="s">
        <v>30</v>
      </c>
      <c r="D1152" s="9">
        <v>23</v>
      </c>
      <c r="E1152" s="9">
        <v>20</v>
      </c>
      <c r="F1152" s="9">
        <f>VLOOKUP(D1152,'Tablas auxiliares'!$H$1:$Q$28,Calculadora!$J$2+1,FALSE)*IF(VLOOKUP($A1152,'Tablas auxiliares'!$B$2:$C$6,2,FALSE)-Calculadora!$K$2=0,1,0)*IF($L$2=2,IFERROR(VLOOKUP(B1152,'Tablas auxiliares'!$AC$2:$AH$27,6,FALSE),0),1)</f>
        <v>0</v>
      </c>
      <c r="G1152" s="9">
        <f>VLOOKUP(E1152,'Tablas auxiliares'!$H$1:$Q$28,Calculadora!$J$2+1,FALSE)*IF(VLOOKUP($A1152,'Tablas auxiliares'!$B$2:$C$6,2,FALSE)-Calculadora!$K$2=0,1,0)*IF($L$2=2,IFERROR(VLOOKUP(B1152,'Tablas auxiliares'!$AC$2:$AH$27,6,FALSE),0),1)</f>
        <v>0</v>
      </c>
      <c r="H1152" s="9">
        <f t="shared" si="27"/>
        <v>0</v>
      </c>
    </row>
    <row r="1153" spans="1:8" x14ac:dyDescent="0.25">
      <c r="A1153" s="9">
        <v>2017</v>
      </c>
      <c r="B1153" t="s">
        <v>9</v>
      </c>
      <c r="C1153" t="s">
        <v>67</v>
      </c>
      <c r="D1153" s="9">
        <v>6</v>
      </c>
      <c r="E1153" s="9">
        <v>3</v>
      </c>
      <c r="F1153" s="9">
        <f>VLOOKUP(D1153,'Tablas auxiliares'!$H$1:$Q$28,Calculadora!$J$2+1,FALSE)*IF(VLOOKUP($A1153,'Tablas auxiliares'!$B$2:$C$6,2,FALSE)-Calculadora!$K$2=0,1,0)*IF($L$2=2,IFERROR(VLOOKUP(B1153,'Tablas auxiliares'!$AC$2:$AH$27,6,FALSE),0),1)</f>
        <v>0</v>
      </c>
      <c r="G1153" s="9">
        <f>VLOOKUP(E1153,'Tablas auxiliares'!$H$1:$Q$28,Calculadora!$J$2+1,FALSE)*IF(VLOOKUP($A1153,'Tablas auxiliares'!$B$2:$C$6,2,FALSE)-Calculadora!$K$2=0,1,0)*IF($L$2=2,IFERROR(VLOOKUP(B1153,'Tablas auxiliares'!$AC$2:$AH$27,6,FALSE),0),1)</f>
        <v>0</v>
      </c>
      <c r="H1153" s="9">
        <f t="shared" si="27"/>
        <v>0</v>
      </c>
    </row>
    <row r="1154" spans="1:8" x14ac:dyDescent="0.25">
      <c r="A1154" s="9">
        <v>2017</v>
      </c>
      <c r="B1154" t="s">
        <v>9</v>
      </c>
      <c r="C1154" t="s">
        <v>28</v>
      </c>
      <c r="D1154" s="9">
        <v>18</v>
      </c>
      <c r="E1154" s="9">
        <v>18</v>
      </c>
      <c r="F1154" s="9">
        <f>VLOOKUP(D1154,'Tablas auxiliares'!$H$1:$Q$28,Calculadora!$J$2+1,FALSE)*IF(VLOOKUP($A1154,'Tablas auxiliares'!$B$2:$C$6,2,FALSE)-Calculadora!$K$2=0,1,0)*IF($L$2=2,IFERROR(VLOOKUP(B1154,'Tablas auxiliares'!$AC$2:$AH$27,6,FALSE),0),1)</f>
        <v>0</v>
      </c>
      <c r="G1154" s="9">
        <f>VLOOKUP(E1154,'Tablas auxiliares'!$H$1:$Q$28,Calculadora!$J$2+1,FALSE)*IF(VLOOKUP($A1154,'Tablas auxiliares'!$B$2:$C$6,2,FALSE)-Calculadora!$K$2=0,1,0)*IF($L$2=2,IFERROR(VLOOKUP(B1154,'Tablas auxiliares'!$AC$2:$AH$27,6,FALSE),0),1)</f>
        <v>0</v>
      </c>
      <c r="H1154" s="9">
        <f t="shared" si="27"/>
        <v>0</v>
      </c>
    </row>
    <row r="1155" spans="1:8" x14ac:dyDescent="0.25">
      <c r="A1155" s="9">
        <v>2017</v>
      </c>
      <c r="B1155" t="s">
        <v>9</v>
      </c>
      <c r="C1155" t="s">
        <v>27</v>
      </c>
      <c r="D1155" s="9">
        <v>17</v>
      </c>
      <c r="E1155" s="9">
        <v>23</v>
      </c>
      <c r="F1155" s="9">
        <f>VLOOKUP(D1155,'Tablas auxiliares'!$H$1:$Q$28,Calculadora!$J$2+1,FALSE)*IF(VLOOKUP($A1155,'Tablas auxiliares'!$B$2:$C$6,2,FALSE)-Calculadora!$K$2=0,1,0)*IF($L$2=2,IFERROR(VLOOKUP(B1155,'Tablas auxiliares'!$AC$2:$AH$27,6,FALSE),0),1)</f>
        <v>0</v>
      </c>
      <c r="G1155" s="9">
        <f>VLOOKUP(E1155,'Tablas auxiliares'!$H$1:$Q$28,Calculadora!$J$2+1,FALSE)*IF(VLOOKUP($A1155,'Tablas auxiliares'!$B$2:$C$6,2,FALSE)-Calculadora!$K$2=0,1,0)*IF($L$2=2,IFERROR(VLOOKUP(B1155,'Tablas auxiliares'!$AC$2:$AH$27,6,FALSE),0),1)</f>
        <v>0</v>
      </c>
      <c r="H1155" s="9">
        <f t="shared" ref="H1155:H1218" si="28">IF($M$2=2,0,F1155)+IF($M$2=3,0,G1155)</f>
        <v>0</v>
      </c>
    </row>
    <row r="1156" spans="1:8" x14ac:dyDescent="0.25">
      <c r="A1156" s="9">
        <v>2017</v>
      </c>
      <c r="B1156" t="s">
        <v>9</v>
      </c>
      <c r="C1156" t="s">
        <v>68</v>
      </c>
      <c r="D1156" s="9">
        <v>22</v>
      </c>
      <c r="E1156" s="9">
        <v>16</v>
      </c>
      <c r="F1156" s="9">
        <f>VLOOKUP(D1156,'Tablas auxiliares'!$H$1:$Q$28,Calculadora!$J$2+1,FALSE)*IF(VLOOKUP($A1156,'Tablas auxiliares'!$B$2:$C$6,2,FALSE)-Calculadora!$K$2=0,1,0)*IF($L$2=2,IFERROR(VLOOKUP(B1156,'Tablas auxiliares'!$AC$2:$AH$27,6,FALSE),0),1)</f>
        <v>0</v>
      </c>
      <c r="G1156" s="9">
        <f>VLOOKUP(E1156,'Tablas auxiliares'!$H$1:$Q$28,Calculadora!$J$2+1,FALSE)*IF(VLOOKUP($A1156,'Tablas auxiliares'!$B$2:$C$6,2,FALSE)-Calculadora!$K$2=0,1,0)*IF($L$2=2,IFERROR(VLOOKUP(B1156,'Tablas auxiliares'!$AC$2:$AH$27,6,FALSE),0),1)</f>
        <v>0</v>
      </c>
      <c r="H1156" s="9">
        <f t="shared" si="28"/>
        <v>0</v>
      </c>
    </row>
    <row r="1157" spans="1:8" x14ac:dyDescent="0.25">
      <c r="A1157" s="9">
        <v>2017</v>
      </c>
      <c r="B1157" t="s">
        <v>9</v>
      </c>
      <c r="C1157" t="s">
        <v>24</v>
      </c>
      <c r="D1157" s="9">
        <v>20</v>
      </c>
      <c r="E1157" s="9">
        <v>12</v>
      </c>
      <c r="F1157" s="9">
        <f>VLOOKUP(D1157,'Tablas auxiliares'!$H$1:$Q$28,Calculadora!$J$2+1,FALSE)*IF(VLOOKUP($A1157,'Tablas auxiliares'!$B$2:$C$6,2,FALSE)-Calculadora!$K$2=0,1,0)*IF($L$2=2,IFERROR(VLOOKUP(B1157,'Tablas auxiliares'!$AC$2:$AH$27,6,FALSE),0),1)</f>
        <v>0</v>
      </c>
      <c r="G1157" s="9">
        <f>VLOOKUP(E1157,'Tablas auxiliares'!$H$1:$Q$28,Calculadora!$J$2+1,FALSE)*IF(VLOOKUP($A1157,'Tablas auxiliares'!$B$2:$C$6,2,FALSE)-Calculadora!$K$2=0,1,0)*IF($L$2=2,IFERROR(VLOOKUP(B1157,'Tablas auxiliares'!$AC$2:$AH$27,6,FALSE),0),1)</f>
        <v>0</v>
      </c>
      <c r="H1157" s="9">
        <f t="shared" si="28"/>
        <v>0</v>
      </c>
    </row>
    <row r="1158" spans="1:8" x14ac:dyDescent="0.25">
      <c r="A1158" s="9">
        <v>2017</v>
      </c>
      <c r="B1158" t="s">
        <v>9</v>
      </c>
      <c r="C1158" t="s">
        <v>7</v>
      </c>
      <c r="D1158" s="9">
        <v>19</v>
      </c>
      <c r="E1158" s="9">
        <v>17</v>
      </c>
      <c r="F1158" s="9">
        <f>VLOOKUP(D1158,'Tablas auxiliares'!$H$1:$Q$28,Calculadora!$J$2+1,FALSE)*IF(VLOOKUP($A1158,'Tablas auxiliares'!$B$2:$C$6,2,FALSE)-Calculadora!$K$2=0,1,0)*IF($L$2=2,IFERROR(VLOOKUP(B1158,'Tablas auxiliares'!$AC$2:$AH$27,6,FALSE),0),1)</f>
        <v>0</v>
      </c>
      <c r="G1158" s="9">
        <f>VLOOKUP(E1158,'Tablas auxiliares'!$H$1:$Q$28,Calculadora!$J$2+1,FALSE)*IF(VLOOKUP($A1158,'Tablas auxiliares'!$B$2:$C$6,2,FALSE)-Calculadora!$K$2=0,1,0)*IF($L$2=2,IFERROR(VLOOKUP(B1158,'Tablas auxiliares'!$AC$2:$AH$27,6,FALSE),0),1)</f>
        <v>0</v>
      </c>
      <c r="H1158" s="9">
        <f t="shared" si="28"/>
        <v>0</v>
      </c>
    </row>
    <row r="1159" spans="1:8" x14ac:dyDescent="0.25">
      <c r="A1159" s="9">
        <v>2017</v>
      </c>
      <c r="B1159" t="s">
        <v>9</v>
      </c>
      <c r="C1159" t="s">
        <v>25</v>
      </c>
      <c r="D1159" s="9">
        <v>13</v>
      </c>
      <c r="E1159" s="9">
        <v>9</v>
      </c>
      <c r="F1159" s="9">
        <f>VLOOKUP(D1159,'Tablas auxiliares'!$H$1:$Q$28,Calculadora!$J$2+1,FALSE)*IF(VLOOKUP($A1159,'Tablas auxiliares'!$B$2:$C$6,2,FALSE)-Calculadora!$K$2=0,1,0)*IF($L$2=2,IFERROR(VLOOKUP(B1159,'Tablas auxiliares'!$AC$2:$AH$27,6,FALSE),0),1)</f>
        <v>0</v>
      </c>
      <c r="G1159" s="9">
        <f>VLOOKUP(E1159,'Tablas auxiliares'!$H$1:$Q$28,Calculadora!$J$2+1,FALSE)*IF(VLOOKUP($A1159,'Tablas auxiliares'!$B$2:$C$6,2,FALSE)-Calculadora!$K$2=0,1,0)*IF($L$2=2,IFERROR(VLOOKUP(B1159,'Tablas auxiliares'!$AC$2:$AH$27,6,FALSE),0),1)</f>
        <v>0</v>
      </c>
      <c r="H1159" s="9">
        <f t="shared" si="28"/>
        <v>0</v>
      </c>
    </row>
    <row r="1160" spans="1:8" x14ac:dyDescent="0.25">
      <c r="A1160" s="9">
        <v>2017</v>
      </c>
      <c r="B1160" t="s">
        <v>9</v>
      </c>
      <c r="C1160" t="s">
        <v>66</v>
      </c>
      <c r="D1160" s="9">
        <v>2</v>
      </c>
      <c r="E1160" s="9">
        <v>1</v>
      </c>
      <c r="F1160" s="9">
        <f>VLOOKUP(D1160,'Tablas auxiliares'!$H$1:$Q$28,Calculadora!$J$2+1,FALSE)*IF(VLOOKUP($A1160,'Tablas auxiliares'!$B$2:$C$6,2,FALSE)-Calculadora!$K$2=0,1,0)*IF($L$2=2,IFERROR(VLOOKUP(B1160,'Tablas auxiliares'!$AC$2:$AH$27,6,FALSE),0),1)</f>
        <v>0</v>
      </c>
      <c r="G1160" s="9">
        <f>VLOOKUP(E1160,'Tablas auxiliares'!$H$1:$Q$28,Calculadora!$J$2+1,FALSE)*IF(VLOOKUP($A1160,'Tablas auxiliares'!$B$2:$C$6,2,FALSE)-Calculadora!$K$2=0,1,0)*IF($L$2=2,IFERROR(VLOOKUP(B1160,'Tablas auxiliares'!$AC$2:$AH$27,6,FALSE),0),1)</f>
        <v>0</v>
      </c>
      <c r="H1160" s="9">
        <f t="shared" si="28"/>
        <v>0</v>
      </c>
    </row>
    <row r="1161" spans="1:8" x14ac:dyDescent="0.25">
      <c r="A1161" s="9">
        <v>2017</v>
      </c>
      <c r="B1161" t="s">
        <v>9</v>
      </c>
      <c r="C1161" t="s">
        <v>69</v>
      </c>
      <c r="D1161" s="9">
        <v>15</v>
      </c>
      <c r="E1161" s="9">
        <v>13</v>
      </c>
      <c r="F1161" s="9">
        <f>VLOOKUP(D1161,'Tablas auxiliares'!$H$1:$Q$28,Calculadora!$J$2+1,FALSE)*IF(VLOOKUP($A1161,'Tablas auxiliares'!$B$2:$C$6,2,FALSE)-Calculadora!$K$2=0,1,0)*IF($L$2=2,IFERROR(VLOOKUP(B1161,'Tablas auxiliares'!$AC$2:$AH$27,6,FALSE),0),1)</f>
        <v>0</v>
      </c>
      <c r="G1161" s="9">
        <f>VLOOKUP(E1161,'Tablas auxiliares'!$H$1:$Q$28,Calculadora!$J$2+1,FALSE)*IF(VLOOKUP($A1161,'Tablas auxiliares'!$B$2:$C$6,2,FALSE)-Calculadora!$K$2=0,1,0)*IF($L$2=2,IFERROR(VLOOKUP(B1161,'Tablas auxiliares'!$AC$2:$AH$27,6,FALSE),0),1)</f>
        <v>0</v>
      </c>
      <c r="H1161" s="9">
        <f t="shared" si="28"/>
        <v>0</v>
      </c>
    </row>
    <row r="1162" spans="1:8" x14ac:dyDescent="0.25">
      <c r="A1162" s="9">
        <v>2017</v>
      </c>
      <c r="B1162" t="s">
        <v>9</v>
      </c>
      <c r="C1162" t="s">
        <v>29</v>
      </c>
      <c r="D1162" s="9">
        <v>9</v>
      </c>
      <c r="E1162" s="9">
        <v>22</v>
      </c>
      <c r="F1162" s="9">
        <f>VLOOKUP(D1162,'Tablas auxiliares'!$H$1:$Q$28,Calculadora!$J$2+1,FALSE)*IF(VLOOKUP($A1162,'Tablas auxiliares'!$B$2:$C$6,2,FALSE)-Calculadora!$K$2=0,1,0)*IF($L$2=2,IFERROR(VLOOKUP(B1162,'Tablas auxiliares'!$AC$2:$AH$27,6,FALSE),0),1)</f>
        <v>0</v>
      </c>
      <c r="G1162" s="9">
        <f>VLOOKUP(E1162,'Tablas auxiliares'!$H$1:$Q$28,Calculadora!$J$2+1,FALSE)*IF(VLOOKUP($A1162,'Tablas auxiliares'!$B$2:$C$6,2,FALSE)-Calculadora!$K$2=0,1,0)*IF($L$2=2,IFERROR(VLOOKUP(B1162,'Tablas auxiliares'!$AC$2:$AH$27,6,FALSE),0),1)</f>
        <v>0</v>
      </c>
      <c r="H1162" s="9">
        <f t="shared" si="28"/>
        <v>0</v>
      </c>
    </row>
    <row r="1163" spans="1:8" x14ac:dyDescent="0.25">
      <c r="A1163" s="9">
        <v>2017</v>
      </c>
      <c r="B1163" t="s">
        <v>9</v>
      </c>
      <c r="C1163" t="s">
        <v>61</v>
      </c>
      <c r="D1163" s="9">
        <v>4</v>
      </c>
      <c r="E1163" s="9">
        <v>4</v>
      </c>
      <c r="F1163" s="9">
        <f>VLOOKUP(D1163,'Tablas auxiliares'!$H$1:$Q$28,Calculadora!$J$2+1,FALSE)*IF(VLOOKUP($A1163,'Tablas auxiliares'!$B$2:$C$6,2,FALSE)-Calculadora!$K$2=0,1,0)*IF($L$2=2,IFERROR(VLOOKUP(B1163,'Tablas auxiliares'!$AC$2:$AH$27,6,FALSE),0),1)</f>
        <v>0</v>
      </c>
      <c r="G1163" s="9">
        <f>VLOOKUP(E1163,'Tablas auxiliares'!$H$1:$Q$28,Calculadora!$J$2+1,FALSE)*IF(VLOOKUP($A1163,'Tablas auxiliares'!$B$2:$C$6,2,FALSE)-Calculadora!$K$2=0,1,0)*IF($L$2=2,IFERROR(VLOOKUP(B1163,'Tablas auxiliares'!$AC$2:$AH$27,6,FALSE),0),1)</f>
        <v>0</v>
      </c>
      <c r="H1163" s="9">
        <f t="shared" si="28"/>
        <v>0</v>
      </c>
    </row>
    <row r="1164" spans="1:8" x14ac:dyDescent="0.25">
      <c r="A1164" s="9">
        <v>2017</v>
      </c>
      <c r="B1164" t="s">
        <v>9</v>
      </c>
      <c r="C1164" t="s">
        <v>70</v>
      </c>
      <c r="D1164" s="9">
        <v>12</v>
      </c>
      <c r="E1164" s="9">
        <v>2</v>
      </c>
      <c r="F1164" s="9">
        <f>VLOOKUP(D1164,'Tablas auxiliares'!$H$1:$Q$28,Calculadora!$J$2+1,FALSE)*IF(VLOOKUP($A1164,'Tablas auxiliares'!$B$2:$C$6,2,FALSE)-Calculadora!$K$2=0,1,0)*IF($L$2=2,IFERROR(VLOOKUP(B1164,'Tablas auxiliares'!$AC$2:$AH$27,6,FALSE),0),1)</f>
        <v>0</v>
      </c>
      <c r="G1164" s="9">
        <f>VLOOKUP(E1164,'Tablas auxiliares'!$H$1:$Q$28,Calculadora!$J$2+1,FALSE)*IF(VLOOKUP($A1164,'Tablas auxiliares'!$B$2:$C$6,2,FALSE)-Calculadora!$K$2=0,1,0)*IF($L$2=2,IFERROR(VLOOKUP(B1164,'Tablas auxiliares'!$AC$2:$AH$27,6,FALSE),0),1)</f>
        <v>0</v>
      </c>
      <c r="H1164" s="9">
        <f t="shared" si="28"/>
        <v>0</v>
      </c>
    </row>
    <row r="1165" spans="1:8" x14ac:dyDescent="0.25">
      <c r="A1165" s="9">
        <v>2017</v>
      </c>
      <c r="B1165" t="s">
        <v>9</v>
      </c>
      <c r="C1165" t="s">
        <v>34</v>
      </c>
      <c r="D1165" s="9">
        <v>25</v>
      </c>
      <c r="E1165" s="9">
        <v>25</v>
      </c>
      <c r="F1165" s="9">
        <f>VLOOKUP(D1165,'Tablas auxiliares'!$H$1:$Q$28,Calculadora!$J$2+1,FALSE)*IF(VLOOKUP($A1165,'Tablas auxiliares'!$B$2:$C$6,2,FALSE)-Calculadora!$K$2=0,1,0)*IF($L$2=2,IFERROR(VLOOKUP(B1165,'Tablas auxiliares'!$AC$2:$AH$27,6,FALSE),0),1)</f>
        <v>0</v>
      </c>
      <c r="G1165" s="9">
        <f>VLOOKUP(E1165,'Tablas auxiliares'!$H$1:$Q$28,Calculadora!$J$2+1,FALSE)*IF(VLOOKUP($A1165,'Tablas auxiliares'!$B$2:$C$6,2,FALSE)-Calculadora!$K$2=0,1,0)*IF($L$2=2,IFERROR(VLOOKUP(B1165,'Tablas auxiliares'!$AC$2:$AH$27,6,FALSE),0),1)</f>
        <v>0</v>
      </c>
      <c r="H1165" s="9">
        <f t="shared" si="28"/>
        <v>0</v>
      </c>
    </row>
    <row r="1166" spans="1:8" x14ac:dyDescent="0.25">
      <c r="A1166" s="9">
        <v>2017</v>
      </c>
      <c r="B1166" t="s">
        <v>9</v>
      </c>
      <c r="C1166" t="s">
        <v>26</v>
      </c>
      <c r="D1166" s="9">
        <v>5</v>
      </c>
      <c r="E1166" s="9">
        <v>5</v>
      </c>
      <c r="F1166" s="9">
        <f>VLOOKUP(D1166,'Tablas auxiliares'!$H$1:$Q$28,Calculadora!$J$2+1,FALSE)*IF(VLOOKUP($A1166,'Tablas auxiliares'!$B$2:$C$6,2,FALSE)-Calculadora!$K$2=0,1,0)*IF($L$2=2,IFERROR(VLOOKUP(B1166,'Tablas auxiliares'!$AC$2:$AH$27,6,FALSE),0),1)</f>
        <v>0</v>
      </c>
      <c r="G1166" s="9">
        <f>VLOOKUP(E1166,'Tablas auxiliares'!$H$1:$Q$28,Calculadora!$J$2+1,FALSE)*IF(VLOOKUP($A1166,'Tablas auxiliares'!$B$2:$C$6,2,FALSE)-Calculadora!$K$2=0,1,0)*IF($L$2=2,IFERROR(VLOOKUP(B1166,'Tablas auxiliares'!$AC$2:$AH$27,6,FALSE),0),1)</f>
        <v>0</v>
      </c>
      <c r="H1166" s="9">
        <f t="shared" si="28"/>
        <v>0</v>
      </c>
    </row>
    <row r="1167" spans="1:8" x14ac:dyDescent="0.25">
      <c r="A1167" s="9">
        <v>2017</v>
      </c>
      <c r="B1167" t="s">
        <v>9</v>
      </c>
      <c r="C1167" t="s">
        <v>22</v>
      </c>
      <c r="D1167" s="9">
        <v>7</v>
      </c>
      <c r="E1167" s="9">
        <v>11</v>
      </c>
      <c r="F1167" s="9">
        <f>VLOOKUP(D1167,'Tablas auxiliares'!$H$1:$Q$28,Calculadora!$J$2+1,FALSE)*IF(VLOOKUP($A1167,'Tablas auxiliares'!$B$2:$C$6,2,FALSE)-Calculadora!$K$2=0,1,0)*IF($L$2=2,IFERROR(VLOOKUP(B1167,'Tablas auxiliares'!$AC$2:$AH$27,6,FALSE),0),1)</f>
        <v>0</v>
      </c>
      <c r="G1167" s="9">
        <f>VLOOKUP(E1167,'Tablas auxiliares'!$H$1:$Q$28,Calculadora!$J$2+1,FALSE)*IF(VLOOKUP($A1167,'Tablas auxiliares'!$B$2:$C$6,2,FALSE)-Calculadora!$K$2=0,1,0)*IF($L$2=2,IFERROR(VLOOKUP(B1167,'Tablas auxiliares'!$AC$2:$AH$27,6,FALSE),0),1)</f>
        <v>0</v>
      </c>
      <c r="H1167" s="9">
        <f t="shared" si="28"/>
        <v>0</v>
      </c>
    </row>
    <row r="1168" spans="1:8" x14ac:dyDescent="0.25">
      <c r="A1168" s="9">
        <v>2017</v>
      </c>
      <c r="B1168" t="s">
        <v>9</v>
      </c>
      <c r="C1168" t="s">
        <v>36</v>
      </c>
      <c r="D1168" s="9">
        <v>21</v>
      </c>
      <c r="E1168" s="9">
        <v>24</v>
      </c>
      <c r="F1168" s="9">
        <f>VLOOKUP(D1168,'Tablas auxiliares'!$H$1:$Q$28,Calculadora!$J$2+1,FALSE)*IF(VLOOKUP($A1168,'Tablas auxiliares'!$B$2:$C$6,2,FALSE)-Calculadora!$K$2=0,1,0)*IF($L$2=2,IFERROR(VLOOKUP(B1168,'Tablas auxiliares'!$AC$2:$AH$27,6,FALSE),0),1)</f>
        <v>0</v>
      </c>
      <c r="G1168" s="9">
        <f>VLOOKUP(E1168,'Tablas auxiliares'!$H$1:$Q$28,Calculadora!$J$2+1,FALSE)*IF(VLOOKUP($A1168,'Tablas auxiliares'!$B$2:$C$6,2,FALSE)-Calculadora!$K$2=0,1,0)*IF($L$2=2,IFERROR(VLOOKUP(B1168,'Tablas auxiliares'!$AC$2:$AH$27,6,FALSE),0),1)</f>
        <v>0</v>
      </c>
      <c r="H1168" s="9">
        <f t="shared" si="28"/>
        <v>0</v>
      </c>
    </row>
    <row r="1169" spans="1:8" x14ac:dyDescent="0.25">
      <c r="A1169" s="9">
        <v>2017</v>
      </c>
      <c r="B1169" t="s">
        <v>9</v>
      </c>
      <c r="C1169" t="s">
        <v>37</v>
      </c>
      <c r="D1169" s="9">
        <v>1</v>
      </c>
      <c r="E1169" s="9">
        <v>8</v>
      </c>
      <c r="F1169" s="9">
        <f>VLOOKUP(D1169,'Tablas auxiliares'!$H$1:$Q$28,Calculadora!$J$2+1,FALSE)*IF(VLOOKUP($A1169,'Tablas auxiliares'!$B$2:$C$6,2,FALSE)-Calculadora!$K$2=0,1,0)*IF($L$2=2,IFERROR(VLOOKUP(B1169,'Tablas auxiliares'!$AC$2:$AH$27,6,FALSE),0),1)</f>
        <v>0</v>
      </c>
      <c r="G1169" s="9">
        <f>VLOOKUP(E1169,'Tablas auxiliares'!$H$1:$Q$28,Calculadora!$J$2+1,FALSE)*IF(VLOOKUP($A1169,'Tablas auxiliares'!$B$2:$C$6,2,FALSE)-Calculadora!$K$2=0,1,0)*IF($L$2=2,IFERROR(VLOOKUP(B1169,'Tablas auxiliares'!$AC$2:$AH$27,6,FALSE),0),1)</f>
        <v>0</v>
      </c>
      <c r="H1169" s="9">
        <f t="shared" si="28"/>
        <v>0</v>
      </c>
    </row>
    <row r="1170" spans="1:8" x14ac:dyDescent="0.25">
      <c r="A1170" s="9">
        <v>2017</v>
      </c>
      <c r="B1170" t="s">
        <v>13</v>
      </c>
      <c r="C1170" t="s">
        <v>14</v>
      </c>
      <c r="D1170" s="9">
        <v>19</v>
      </c>
      <c r="E1170" s="9">
        <v>21</v>
      </c>
      <c r="F1170" s="9">
        <f>VLOOKUP(D1170,'Tablas auxiliares'!$H$1:$Q$28,Calculadora!$J$2+1,FALSE)*IF(VLOOKUP($A1170,'Tablas auxiliares'!$B$2:$C$6,2,FALSE)-Calculadora!$K$2=0,1,0)*IF($L$2=2,IFERROR(VLOOKUP(B1170,'Tablas auxiliares'!$AC$2:$AH$27,6,FALSE),0),1)</f>
        <v>0</v>
      </c>
      <c r="G1170" s="9">
        <f>VLOOKUP(E1170,'Tablas auxiliares'!$H$1:$Q$28,Calculadora!$J$2+1,FALSE)*IF(VLOOKUP($A1170,'Tablas auxiliares'!$B$2:$C$6,2,FALSE)-Calculadora!$K$2=0,1,0)*IF($L$2=2,IFERROR(VLOOKUP(B1170,'Tablas auxiliares'!$AC$2:$AH$27,6,FALSE),0),1)</f>
        <v>0</v>
      </c>
      <c r="H1170" s="9">
        <f t="shared" si="28"/>
        <v>0</v>
      </c>
    </row>
    <row r="1171" spans="1:8" x14ac:dyDescent="0.25">
      <c r="A1171" s="9">
        <v>2017</v>
      </c>
      <c r="B1171" t="s">
        <v>13</v>
      </c>
      <c r="C1171" t="s">
        <v>9</v>
      </c>
      <c r="D1171" s="9">
        <v>11</v>
      </c>
      <c r="E1171" s="9">
        <v>18</v>
      </c>
      <c r="F1171" s="9">
        <f>VLOOKUP(D1171,'Tablas auxiliares'!$H$1:$Q$28,Calculadora!$J$2+1,FALSE)*IF(VLOOKUP($A1171,'Tablas auxiliares'!$B$2:$C$6,2,FALSE)-Calculadora!$K$2=0,1,0)*IF($L$2=2,IFERROR(VLOOKUP(B1171,'Tablas auxiliares'!$AC$2:$AH$27,6,FALSE),0),1)</f>
        <v>0</v>
      </c>
      <c r="G1171" s="9">
        <f>VLOOKUP(E1171,'Tablas auxiliares'!$H$1:$Q$28,Calculadora!$J$2+1,FALSE)*IF(VLOOKUP($A1171,'Tablas auxiliares'!$B$2:$C$6,2,FALSE)-Calculadora!$K$2=0,1,0)*IF($L$2=2,IFERROR(VLOOKUP(B1171,'Tablas auxiliares'!$AC$2:$AH$27,6,FALSE),0),1)</f>
        <v>0</v>
      </c>
      <c r="H1171" s="9">
        <f t="shared" si="28"/>
        <v>0</v>
      </c>
    </row>
    <row r="1172" spans="1:8" x14ac:dyDescent="0.25">
      <c r="A1172" s="9">
        <v>2017</v>
      </c>
      <c r="B1172" t="s">
        <v>13</v>
      </c>
      <c r="C1172" t="s">
        <v>23</v>
      </c>
      <c r="D1172" s="9">
        <v>21</v>
      </c>
      <c r="E1172" s="9">
        <v>23</v>
      </c>
      <c r="F1172" s="9">
        <f>VLOOKUP(D1172,'Tablas auxiliares'!$H$1:$Q$28,Calculadora!$J$2+1,FALSE)*IF(VLOOKUP($A1172,'Tablas auxiliares'!$B$2:$C$6,2,FALSE)-Calculadora!$K$2=0,1,0)*IF($L$2=2,IFERROR(VLOOKUP(B1172,'Tablas auxiliares'!$AC$2:$AH$27,6,FALSE),0),1)</f>
        <v>0</v>
      </c>
      <c r="G1172" s="9">
        <f>VLOOKUP(E1172,'Tablas auxiliares'!$H$1:$Q$28,Calculadora!$J$2+1,FALSE)*IF(VLOOKUP($A1172,'Tablas auxiliares'!$B$2:$C$6,2,FALSE)-Calculadora!$K$2=0,1,0)*IF($L$2=2,IFERROR(VLOOKUP(B1172,'Tablas auxiliares'!$AC$2:$AH$27,6,FALSE),0),1)</f>
        <v>0</v>
      </c>
      <c r="H1172" s="9">
        <f t="shared" si="28"/>
        <v>0</v>
      </c>
    </row>
    <row r="1173" spans="1:8" x14ac:dyDescent="0.25">
      <c r="A1173" s="9">
        <v>2017</v>
      </c>
      <c r="B1173" t="s">
        <v>13</v>
      </c>
      <c r="C1173" t="s">
        <v>65</v>
      </c>
      <c r="D1173" s="9">
        <v>4</v>
      </c>
      <c r="E1173" s="9">
        <v>19</v>
      </c>
      <c r="F1173" s="9">
        <f>VLOOKUP(D1173,'Tablas auxiliares'!$H$1:$Q$28,Calculadora!$J$2+1,FALSE)*IF(VLOOKUP($A1173,'Tablas auxiliares'!$B$2:$C$6,2,FALSE)-Calculadora!$K$2=0,1,0)*IF($L$2=2,IFERROR(VLOOKUP(B1173,'Tablas auxiliares'!$AC$2:$AH$27,6,FALSE),0),1)</f>
        <v>0</v>
      </c>
      <c r="G1173" s="9">
        <f>VLOOKUP(E1173,'Tablas auxiliares'!$H$1:$Q$28,Calculadora!$J$2+1,FALSE)*IF(VLOOKUP($A1173,'Tablas auxiliares'!$B$2:$C$6,2,FALSE)-Calculadora!$K$2=0,1,0)*IF($L$2=2,IFERROR(VLOOKUP(B1173,'Tablas auxiliares'!$AC$2:$AH$27,6,FALSE),0),1)</f>
        <v>0</v>
      </c>
      <c r="H1173" s="9">
        <f t="shared" si="28"/>
        <v>0</v>
      </c>
    </row>
    <row r="1174" spans="1:8" x14ac:dyDescent="0.25">
      <c r="A1174" s="9">
        <v>2017</v>
      </c>
      <c r="B1174" t="s">
        <v>13</v>
      </c>
      <c r="C1174" t="s">
        <v>20</v>
      </c>
      <c r="D1174" s="9">
        <v>9</v>
      </c>
      <c r="E1174" s="9">
        <v>3</v>
      </c>
      <c r="F1174" s="9">
        <f>VLOOKUP(D1174,'Tablas auxiliares'!$H$1:$Q$28,Calculadora!$J$2+1,FALSE)*IF(VLOOKUP($A1174,'Tablas auxiliares'!$B$2:$C$6,2,FALSE)-Calculadora!$K$2=0,1,0)*IF($L$2=2,IFERROR(VLOOKUP(B1174,'Tablas auxiliares'!$AC$2:$AH$27,6,FALSE),0),1)</f>
        <v>0</v>
      </c>
      <c r="G1174" s="9">
        <f>VLOOKUP(E1174,'Tablas auxiliares'!$H$1:$Q$28,Calculadora!$J$2+1,FALSE)*IF(VLOOKUP($A1174,'Tablas auxiliares'!$B$2:$C$6,2,FALSE)-Calculadora!$K$2=0,1,0)*IF($L$2=2,IFERROR(VLOOKUP(B1174,'Tablas auxiliares'!$AC$2:$AH$27,6,FALSE),0),1)</f>
        <v>0</v>
      </c>
      <c r="H1174" s="9">
        <f t="shared" si="28"/>
        <v>0</v>
      </c>
    </row>
    <row r="1175" spans="1:8" x14ac:dyDescent="0.25">
      <c r="A1175" s="9">
        <v>2017</v>
      </c>
      <c r="B1175" t="s">
        <v>13</v>
      </c>
      <c r="C1175" t="s">
        <v>8</v>
      </c>
      <c r="D1175" s="9">
        <v>2</v>
      </c>
      <c r="E1175" s="9">
        <v>4</v>
      </c>
      <c r="F1175" s="9">
        <f>VLOOKUP(D1175,'Tablas auxiliares'!$H$1:$Q$28,Calculadora!$J$2+1,FALSE)*IF(VLOOKUP($A1175,'Tablas auxiliares'!$B$2:$C$6,2,FALSE)-Calculadora!$K$2=0,1,0)*IF($L$2=2,IFERROR(VLOOKUP(B1175,'Tablas auxiliares'!$AC$2:$AH$27,6,FALSE),0),1)</f>
        <v>0</v>
      </c>
      <c r="G1175" s="9">
        <f>VLOOKUP(E1175,'Tablas auxiliares'!$H$1:$Q$28,Calculadora!$J$2+1,FALSE)*IF(VLOOKUP($A1175,'Tablas auxiliares'!$B$2:$C$6,2,FALSE)-Calculadora!$K$2=0,1,0)*IF($L$2=2,IFERROR(VLOOKUP(B1175,'Tablas auxiliares'!$AC$2:$AH$27,6,FALSE),0),1)</f>
        <v>0</v>
      </c>
      <c r="H1175" s="9">
        <f t="shared" si="28"/>
        <v>0</v>
      </c>
    </row>
    <row r="1176" spans="1:8" x14ac:dyDescent="0.25">
      <c r="A1176" s="9">
        <v>2017</v>
      </c>
      <c r="B1176" t="s">
        <v>13</v>
      </c>
      <c r="C1176" t="s">
        <v>32</v>
      </c>
      <c r="D1176" s="9">
        <v>15</v>
      </c>
      <c r="E1176" s="9">
        <v>7</v>
      </c>
      <c r="F1176" s="9">
        <f>VLOOKUP(D1176,'Tablas auxiliares'!$H$1:$Q$28,Calculadora!$J$2+1,FALSE)*IF(VLOOKUP($A1176,'Tablas auxiliares'!$B$2:$C$6,2,FALSE)-Calculadora!$K$2=0,1,0)*IF($L$2=2,IFERROR(VLOOKUP(B1176,'Tablas auxiliares'!$AC$2:$AH$27,6,FALSE),0),1)</f>
        <v>0</v>
      </c>
      <c r="G1176" s="9">
        <f>VLOOKUP(E1176,'Tablas auxiliares'!$H$1:$Q$28,Calculadora!$J$2+1,FALSE)*IF(VLOOKUP($A1176,'Tablas auxiliares'!$B$2:$C$6,2,FALSE)-Calculadora!$K$2=0,1,0)*IF($L$2=2,IFERROR(VLOOKUP(B1176,'Tablas auxiliares'!$AC$2:$AH$27,6,FALSE),0),1)</f>
        <v>0</v>
      </c>
      <c r="H1176" s="9">
        <f t="shared" si="28"/>
        <v>0</v>
      </c>
    </row>
    <row r="1177" spans="1:8" x14ac:dyDescent="0.25">
      <c r="A1177" s="9">
        <v>2017</v>
      </c>
      <c r="B1177" t="s">
        <v>13</v>
      </c>
      <c r="C1177" t="s">
        <v>30</v>
      </c>
      <c r="D1177" s="9">
        <v>22</v>
      </c>
      <c r="E1177" s="9">
        <v>15</v>
      </c>
      <c r="F1177" s="9">
        <f>VLOOKUP(D1177,'Tablas auxiliares'!$H$1:$Q$28,Calculadora!$J$2+1,FALSE)*IF(VLOOKUP($A1177,'Tablas auxiliares'!$B$2:$C$6,2,FALSE)-Calculadora!$K$2=0,1,0)*IF($L$2=2,IFERROR(VLOOKUP(B1177,'Tablas auxiliares'!$AC$2:$AH$27,6,FALSE),0),1)</f>
        <v>0</v>
      </c>
      <c r="G1177" s="9">
        <f>VLOOKUP(E1177,'Tablas auxiliares'!$H$1:$Q$28,Calculadora!$J$2+1,FALSE)*IF(VLOOKUP($A1177,'Tablas auxiliares'!$B$2:$C$6,2,FALSE)-Calculadora!$K$2=0,1,0)*IF($L$2=2,IFERROR(VLOOKUP(B1177,'Tablas auxiliares'!$AC$2:$AH$27,6,FALSE),0),1)</f>
        <v>0</v>
      </c>
      <c r="H1177" s="9">
        <f t="shared" si="28"/>
        <v>0</v>
      </c>
    </row>
    <row r="1178" spans="1:8" x14ac:dyDescent="0.25">
      <c r="A1178" s="9">
        <v>2017</v>
      </c>
      <c r="B1178" t="s">
        <v>13</v>
      </c>
      <c r="C1178" t="s">
        <v>67</v>
      </c>
      <c r="D1178" s="9">
        <v>23</v>
      </c>
      <c r="E1178" s="9">
        <v>24</v>
      </c>
      <c r="F1178" s="9">
        <f>VLOOKUP(D1178,'Tablas auxiliares'!$H$1:$Q$28,Calculadora!$J$2+1,FALSE)*IF(VLOOKUP($A1178,'Tablas auxiliares'!$B$2:$C$6,2,FALSE)-Calculadora!$K$2=0,1,0)*IF($L$2=2,IFERROR(VLOOKUP(B1178,'Tablas auxiliares'!$AC$2:$AH$27,6,FALSE),0),1)</f>
        <v>0</v>
      </c>
      <c r="G1178" s="9">
        <f>VLOOKUP(E1178,'Tablas auxiliares'!$H$1:$Q$28,Calculadora!$J$2+1,FALSE)*IF(VLOOKUP($A1178,'Tablas auxiliares'!$B$2:$C$6,2,FALSE)-Calculadora!$K$2=0,1,0)*IF($L$2=2,IFERROR(VLOOKUP(B1178,'Tablas auxiliares'!$AC$2:$AH$27,6,FALSE),0),1)</f>
        <v>0</v>
      </c>
      <c r="H1178" s="9">
        <f t="shared" si="28"/>
        <v>0</v>
      </c>
    </row>
    <row r="1179" spans="1:8" x14ac:dyDescent="0.25">
      <c r="A1179" s="9">
        <v>2017</v>
      </c>
      <c r="B1179" t="s">
        <v>13</v>
      </c>
      <c r="C1179" t="s">
        <v>28</v>
      </c>
      <c r="D1179" s="9">
        <v>13</v>
      </c>
      <c r="E1179" s="9">
        <v>12</v>
      </c>
      <c r="F1179" s="9">
        <f>VLOOKUP(D1179,'Tablas auxiliares'!$H$1:$Q$28,Calculadora!$J$2+1,FALSE)*IF(VLOOKUP($A1179,'Tablas auxiliares'!$B$2:$C$6,2,FALSE)-Calculadora!$K$2=0,1,0)*IF($L$2=2,IFERROR(VLOOKUP(B1179,'Tablas auxiliares'!$AC$2:$AH$27,6,FALSE),0),1)</f>
        <v>0</v>
      </c>
      <c r="G1179" s="9">
        <f>VLOOKUP(E1179,'Tablas auxiliares'!$H$1:$Q$28,Calculadora!$J$2+1,FALSE)*IF(VLOOKUP($A1179,'Tablas auxiliares'!$B$2:$C$6,2,FALSE)-Calculadora!$K$2=0,1,0)*IF($L$2=2,IFERROR(VLOOKUP(B1179,'Tablas auxiliares'!$AC$2:$AH$27,6,FALSE),0),1)</f>
        <v>0</v>
      </c>
      <c r="H1179" s="9">
        <f t="shared" si="28"/>
        <v>0</v>
      </c>
    </row>
    <row r="1180" spans="1:8" x14ac:dyDescent="0.25">
      <c r="A1180" s="9">
        <v>2017</v>
      </c>
      <c r="B1180" t="s">
        <v>13</v>
      </c>
      <c r="C1180" t="s">
        <v>27</v>
      </c>
      <c r="D1180" s="9">
        <v>17</v>
      </c>
      <c r="E1180" s="9">
        <v>14</v>
      </c>
      <c r="F1180" s="9">
        <f>VLOOKUP(D1180,'Tablas auxiliares'!$H$1:$Q$28,Calculadora!$J$2+1,FALSE)*IF(VLOOKUP($A1180,'Tablas auxiliares'!$B$2:$C$6,2,FALSE)-Calculadora!$K$2=0,1,0)*IF($L$2=2,IFERROR(VLOOKUP(B1180,'Tablas auxiliares'!$AC$2:$AH$27,6,FALSE),0),1)</f>
        <v>0</v>
      </c>
      <c r="G1180" s="9">
        <f>VLOOKUP(E1180,'Tablas auxiliares'!$H$1:$Q$28,Calculadora!$J$2+1,FALSE)*IF(VLOOKUP($A1180,'Tablas auxiliares'!$B$2:$C$6,2,FALSE)-Calculadora!$K$2=0,1,0)*IF($L$2=2,IFERROR(VLOOKUP(B1180,'Tablas auxiliares'!$AC$2:$AH$27,6,FALSE),0),1)</f>
        <v>0</v>
      </c>
      <c r="H1180" s="9">
        <f t="shared" si="28"/>
        <v>0</v>
      </c>
    </row>
    <row r="1181" spans="1:8" x14ac:dyDescent="0.25">
      <c r="A1181" s="9">
        <v>2017</v>
      </c>
      <c r="B1181" t="s">
        <v>13</v>
      </c>
      <c r="C1181" t="s">
        <v>68</v>
      </c>
      <c r="D1181" s="9">
        <v>20</v>
      </c>
      <c r="E1181" s="9">
        <v>22</v>
      </c>
      <c r="F1181" s="9">
        <f>VLOOKUP(D1181,'Tablas auxiliares'!$H$1:$Q$28,Calculadora!$J$2+1,FALSE)*IF(VLOOKUP($A1181,'Tablas auxiliares'!$B$2:$C$6,2,FALSE)-Calculadora!$K$2=0,1,0)*IF($L$2=2,IFERROR(VLOOKUP(B1181,'Tablas auxiliares'!$AC$2:$AH$27,6,FALSE),0),1)</f>
        <v>0</v>
      </c>
      <c r="G1181" s="9">
        <f>VLOOKUP(E1181,'Tablas auxiliares'!$H$1:$Q$28,Calculadora!$J$2+1,FALSE)*IF(VLOOKUP($A1181,'Tablas auxiliares'!$B$2:$C$6,2,FALSE)-Calculadora!$K$2=0,1,0)*IF($L$2=2,IFERROR(VLOOKUP(B1181,'Tablas auxiliares'!$AC$2:$AH$27,6,FALSE),0),1)</f>
        <v>0</v>
      </c>
      <c r="H1181" s="9">
        <f t="shared" si="28"/>
        <v>0</v>
      </c>
    </row>
    <row r="1182" spans="1:8" x14ac:dyDescent="0.25">
      <c r="A1182" s="9">
        <v>2017</v>
      </c>
      <c r="B1182" t="s">
        <v>13</v>
      </c>
      <c r="C1182" t="s">
        <v>24</v>
      </c>
      <c r="D1182" s="9">
        <v>6</v>
      </c>
      <c r="E1182" s="9">
        <v>6</v>
      </c>
      <c r="F1182" s="9">
        <f>VLOOKUP(D1182,'Tablas auxiliares'!$H$1:$Q$28,Calculadora!$J$2+1,FALSE)*IF(VLOOKUP($A1182,'Tablas auxiliares'!$B$2:$C$6,2,FALSE)-Calculadora!$K$2=0,1,0)*IF($L$2=2,IFERROR(VLOOKUP(B1182,'Tablas auxiliares'!$AC$2:$AH$27,6,FALSE),0),1)</f>
        <v>0</v>
      </c>
      <c r="G1182" s="9">
        <f>VLOOKUP(E1182,'Tablas auxiliares'!$H$1:$Q$28,Calculadora!$J$2+1,FALSE)*IF(VLOOKUP($A1182,'Tablas auxiliares'!$B$2:$C$6,2,FALSE)-Calculadora!$K$2=0,1,0)*IF($L$2=2,IFERROR(VLOOKUP(B1182,'Tablas auxiliares'!$AC$2:$AH$27,6,FALSE),0),1)</f>
        <v>0</v>
      </c>
      <c r="H1182" s="9">
        <f t="shared" si="28"/>
        <v>0</v>
      </c>
    </row>
    <row r="1183" spans="1:8" x14ac:dyDescent="0.25">
      <c r="A1183" s="9">
        <v>2017</v>
      </c>
      <c r="B1183" t="s">
        <v>13</v>
      </c>
      <c r="C1183" t="s">
        <v>7</v>
      </c>
      <c r="D1183" s="9">
        <v>25</v>
      </c>
      <c r="E1183" s="9">
        <v>17</v>
      </c>
      <c r="F1183" s="9">
        <f>VLOOKUP(D1183,'Tablas auxiliares'!$H$1:$Q$28,Calculadora!$J$2+1,FALSE)*IF(VLOOKUP($A1183,'Tablas auxiliares'!$B$2:$C$6,2,FALSE)-Calculadora!$K$2=0,1,0)*IF($L$2=2,IFERROR(VLOOKUP(B1183,'Tablas auxiliares'!$AC$2:$AH$27,6,FALSE),0),1)</f>
        <v>0</v>
      </c>
      <c r="G1183" s="9">
        <f>VLOOKUP(E1183,'Tablas auxiliares'!$H$1:$Q$28,Calculadora!$J$2+1,FALSE)*IF(VLOOKUP($A1183,'Tablas auxiliares'!$B$2:$C$6,2,FALSE)-Calculadora!$K$2=0,1,0)*IF($L$2=2,IFERROR(VLOOKUP(B1183,'Tablas auxiliares'!$AC$2:$AH$27,6,FALSE),0),1)</f>
        <v>0</v>
      </c>
      <c r="H1183" s="9">
        <f t="shared" si="28"/>
        <v>0</v>
      </c>
    </row>
    <row r="1184" spans="1:8" x14ac:dyDescent="0.25">
      <c r="A1184" s="9">
        <v>2017</v>
      </c>
      <c r="B1184" t="s">
        <v>13</v>
      </c>
      <c r="C1184" t="s">
        <v>25</v>
      </c>
      <c r="D1184" s="9">
        <v>5</v>
      </c>
      <c r="E1184" s="9">
        <v>5</v>
      </c>
      <c r="F1184" s="9">
        <f>VLOOKUP(D1184,'Tablas auxiliares'!$H$1:$Q$28,Calculadora!$J$2+1,FALSE)*IF(VLOOKUP($A1184,'Tablas auxiliares'!$B$2:$C$6,2,FALSE)-Calculadora!$K$2=0,1,0)*IF($L$2=2,IFERROR(VLOOKUP(B1184,'Tablas auxiliares'!$AC$2:$AH$27,6,FALSE),0),1)</f>
        <v>0</v>
      </c>
      <c r="G1184" s="9">
        <f>VLOOKUP(E1184,'Tablas auxiliares'!$H$1:$Q$28,Calculadora!$J$2+1,FALSE)*IF(VLOOKUP($A1184,'Tablas auxiliares'!$B$2:$C$6,2,FALSE)-Calculadora!$K$2=0,1,0)*IF($L$2=2,IFERROR(VLOOKUP(B1184,'Tablas auxiliares'!$AC$2:$AH$27,6,FALSE),0),1)</f>
        <v>0</v>
      </c>
      <c r="H1184" s="9">
        <f t="shared" si="28"/>
        <v>0</v>
      </c>
    </row>
    <row r="1185" spans="1:8" x14ac:dyDescent="0.25">
      <c r="A1185" s="9">
        <v>2017</v>
      </c>
      <c r="B1185" t="s">
        <v>13</v>
      </c>
      <c r="C1185" t="s">
        <v>66</v>
      </c>
      <c r="D1185" s="9">
        <v>14</v>
      </c>
      <c r="E1185" s="9">
        <v>8</v>
      </c>
      <c r="F1185" s="9">
        <f>VLOOKUP(D1185,'Tablas auxiliares'!$H$1:$Q$28,Calculadora!$J$2+1,FALSE)*IF(VLOOKUP($A1185,'Tablas auxiliares'!$B$2:$C$6,2,FALSE)-Calculadora!$K$2=0,1,0)*IF($L$2=2,IFERROR(VLOOKUP(B1185,'Tablas auxiliares'!$AC$2:$AH$27,6,FALSE),0),1)</f>
        <v>0</v>
      </c>
      <c r="G1185" s="9">
        <f>VLOOKUP(E1185,'Tablas auxiliares'!$H$1:$Q$28,Calculadora!$J$2+1,FALSE)*IF(VLOOKUP($A1185,'Tablas auxiliares'!$B$2:$C$6,2,FALSE)-Calculadora!$K$2=0,1,0)*IF($L$2=2,IFERROR(VLOOKUP(B1185,'Tablas auxiliares'!$AC$2:$AH$27,6,FALSE),0),1)</f>
        <v>0</v>
      </c>
      <c r="H1185" s="9">
        <f t="shared" si="28"/>
        <v>0</v>
      </c>
    </row>
    <row r="1186" spans="1:8" x14ac:dyDescent="0.25">
      <c r="A1186" s="9">
        <v>2017</v>
      </c>
      <c r="B1186" t="s">
        <v>13</v>
      </c>
      <c r="C1186" t="s">
        <v>69</v>
      </c>
      <c r="D1186" s="9">
        <v>8</v>
      </c>
      <c r="E1186" s="9">
        <v>13</v>
      </c>
      <c r="F1186" s="9">
        <f>VLOOKUP(D1186,'Tablas auxiliares'!$H$1:$Q$28,Calculadora!$J$2+1,FALSE)*IF(VLOOKUP($A1186,'Tablas auxiliares'!$B$2:$C$6,2,FALSE)-Calculadora!$K$2=0,1,0)*IF($L$2=2,IFERROR(VLOOKUP(B1186,'Tablas auxiliares'!$AC$2:$AH$27,6,FALSE),0),1)</f>
        <v>0</v>
      </c>
      <c r="G1186" s="9">
        <f>VLOOKUP(E1186,'Tablas auxiliares'!$H$1:$Q$28,Calculadora!$J$2+1,FALSE)*IF(VLOOKUP($A1186,'Tablas auxiliares'!$B$2:$C$6,2,FALSE)-Calculadora!$K$2=0,1,0)*IF($L$2=2,IFERROR(VLOOKUP(B1186,'Tablas auxiliares'!$AC$2:$AH$27,6,FALSE),0),1)</f>
        <v>0</v>
      </c>
      <c r="H1186" s="9">
        <f t="shared" si="28"/>
        <v>0</v>
      </c>
    </row>
    <row r="1187" spans="1:8" x14ac:dyDescent="0.25">
      <c r="A1187" s="9">
        <v>2017</v>
      </c>
      <c r="B1187" t="s">
        <v>13</v>
      </c>
      <c r="C1187" t="s">
        <v>29</v>
      </c>
      <c r="D1187" s="9">
        <v>12</v>
      </c>
      <c r="E1187" s="9">
        <v>9</v>
      </c>
      <c r="F1187" s="9">
        <f>VLOOKUP(D1187,'Tablas auxiliares'!$H$1:$Q$28,Calculadora!$J$2+1,FALSE)*IF(VLOOKUP($A1187,'Tablas auxiliares'!$B$2:$C$6,2,FALSE)-Calculadora!$K$2=0,1,0)*IF($L$2=2,IFERROR(VLOOKUP(B1187,'Tablas auxiliares'!$AC$2:$AH$27,6,FALSE),0),1)</f>
        <v>0</v>
      </c>
      <c r="G1187" s="9">
        <f>VLOOKUP(E1187,'Tablas auxiliares'!$H$1:$Q$28,Calculadora!$J$2+1,FALSE)*IF(VLOOKUP($A1187,'Tablas auxiliares'!$B$2:$C$6,2,FALSE)-Calculadora!$K$2=0,1,0)*IF($L$2=2,IFERROR(VLOOKUP(B1187,'Tablas auxiliares'!$AC$2:$AH$27,6,FALSE),0),1)</f>
        <v>0</v>
      </c>
      <c r="H1187" s="9">
        <f t="shared" si="28"/>
        <v>0</v>
      </c>
    </row>
    <row r="1188" spans="1:8" x14ac:dyDescent="0.25">
      <c r="A1188" s="9">
        <v>2017</v>
      </c>
      <c r="B1188" t="s">
        <v>13</v>
      </c>
      <c r="C1188" t="s">
        <v>61</v>
      </c>
      <c r="D1188" s="9">
        <v>3</v>
      </c>
      <c r="E1188" s="9">
        <v>1</v>
      </c>
      <c r="F1188" s="9">
        <f>VLOOKUP(D1188,'Tablas auxiliares'!$H$1:$Q$28,Calculadora!$J$2+1,FALSE)*IF(VLOOKUP($A1188,'Tablas auxiliares'!$B$2:$C$6,2,FALSE)-Calculadora!$K$2=0,1,0)*IF($L$2=2,IFERROR(VLOOKUP(B1188,'Tablas auxiliares'!$AC$2:$AH$27,6,FALSE),0),1)</f>
        <v>0</v>
      </c>
      <c r="G1188" s="9">
        <f>VLOOKUP(E1188,'Tablas auxiliares'!$H$1:$Q$28,Calculadora!$J$2+1,FALSE)*IF(VLOOKUP($A1188,'Tablas auxiliares'!$B$2:$C$6,2,FALSE)-Calculadora!$K$2=0,1,0)*IF($L$2=2,IFERROR(VLOOKUP(B1188,'Tablas auxiliares'!$AC$2:$AH$27,6,FALSE),0),1)</f>
        <v>0</v>
      </c>
      <c r="H1188" s="9">
        <f t="shared" si="28"/>
        <v>0</v>
      </c>
    </row>
    <row r="1189" spans="1:8" x14ac:dyDescent="0.25">
      <c r="A1189" s="9">
        <v>2017</v>
      </c>
      <c r="B1189" t="s">
        <v>13</v>
      </c>
      <c r="C1189" t="s">
        <v>70</v>
      </c>
      <c r="D1189" s="9">
        <v>16</v>
      </c>
      <c r="E1189" s="9">
        <v>2</v>
      </c>
      <c r="F1189" s="9">
        <f>VLOOKUP(D1189,'Tablas auxiliares'!$H$1:$Q$28,Calculadora!$J$2+1,FALSE)*IF(VLOOKUP($A1189,'Tablas auxiliares'!$B$2:$C$6,2,FALSE)-Calculadora!$K$2=0,1,0)*IF($L$2=2,IFERROR(VLOOKUP(B1189,'Tablas auxiliares'!$AC$2:$AH$27,6,FALSE),0),1)</f>
        <v>0</v>
      </c>
      <c r="G1189" s="9">
        <f>VLOOKUP(E1189,'Tablas auxiliares'!$H$1:$Q$28,Calculadora!$J$2+1,FALSE)*IF(VLOOKUP($A1189,'Tablas auxiliares'!$B$2:$C$6,2,FALSE)-Calculadora!$K$2=0,1,0)*IF($L$2=2,IFERROR(VLOOKUP(B1189,'Tablas auxiliares'!$AC$2:$AH$27,6,FALSE),0),1)</f>
        <v>0</v>
      </c>
      <c r="H1189" s="9">
        <f t="shared" si="28"/>
        <v>0</v>
      </c>
    </row>
    <row r="1190" spans="1:8" x14ac:dyDescent="0.25">
      <c r="A1190" s="9">
        <v>2017</v>
      </c>
      <c r="B1190" t="s">
        <v>13</v>
      </c>
      <c r="C1190" t="s">
        <v>34</v>
      </c>
      <c r="D1190" s="9">
        <v>24</v>
      </c>
      <c r="E1190" s="9">
        <v>25</v>
      </c>
      <c r="F1190" s="9">
        <f>VLOOKUP(D1190,'Tablas auxiliares'!$H$1:$Q$28,Calculadora!$J$2+1,FALSE)*IF(VLOOKUP($A1190,'Tablas auxiliares'!$B$2:$C$6,2,FALSE)-Calculadora!$K$2=0,1,0)*IF($L$2=2,IFERROR(VLOOKUP(B1190,'Tablas auxiliares'!$AC$2:$AH$27,6,FALSE),0),1)</f>
        <v>0</v>
      </c>
      <c r="G1190" s="9">
        <f>VLOOKUP(E1190,'Tablas auxiliares'!$H$1:$Q$28,Calculadora!$J$2+1,FALSE)*IF(VLOOKUP($A1190,'Tablas auxiliares'!$B$2:$C$6,2,FALSE)-Calculadora!$K$2=0,1,0)*IF($L$2=2,IFERROR(VLOOKUP(B1190,'Tablas auxiliares'!$AC$2:$AH$27,6,FALSE),0),1)</f>
        <v>0</v>
      </c>
      <c r="H1190" s="9">
        <f t="shared" si="28"/>
        <v>0</v>
      </c>
    </row>
    <row r="1191" spans="1:8" x14ac:dyDescent="0.25">
      <c r="A1191" s="9">
        <v>2017</v>
      </c>
      <c r="B1191" t="s">
        <v>13</v>
      </c>
      <c r="C1191" t="s">
        <v>26</v>
      </c>
      <c r="D1191" s="9">
        <v>7</v>
      </c>
      <c r="E1191" s="9">
        <v>10</v>
      </c>
      <c r="F1191" s="9">
        <f>VLOOKUP(D1191,'Tablas auxiliares'!$H$1:$Q$28,Calculadora!$J$2+1,FALSE)*IF(VLOOKUP($A1191,'Tablas auxiliares'!$B$2:$C$6,2,FALSE)-Calculadora!$K$2=0,1,0)*IF($L$2=2,IFERROR(VLOOKUP(B1191,'Tablas auxiliares'!$AC$2:$AH$27,6,FALSE),0),1)</f>
        <v>0</v>
      </c>
      <c r="G1191" s="9">
        <f>VLOOKUP(E1191,'Tablas auxiliares'!$H$1:$Q$28,Calculadora!$J$2+1,FALSE)*IF(VLOOKUP($A1191,'Tablas auxiliares'!$B$2:$C$6,2,FALSE)-Calculadora!$K$2=0,1,0)*IF($L$2=2,IFERROR(VLOOKUP(B1191,'Tablas auxiliares'!$AC$2:$AH$27,6,FALSE),0),1)</f>
        <v>0</v>
      </c>
      <c r="H1191" s="9">
        <f t="shared" si="28"/>
        <v>0</v>
      </c>
    </row>
    <row r="1192" spans="1:8" x14ac:dyDescent="0.25">
      <c r="A1192" s="9">
        <v>2017</v>
      </c>
      <c r="B1192" t="s">
        <v>13</v>
      </c>
      <c r="C1192" t="s">
        <v>22</v>
      </c>
      <c r="D1192" s="9">
        <v>1</v>
      </c>
      <c r="E1192" s="9">
        <v>11</v>
      </c>
      <c r="F1192" s="9">
        <f>VLOOKUP(D1192,'Tablas auxiliares'!$H$1:$Q$28,Calculadora!$J$2+1,FALSE)*IF(VLOOKUP($A1192,'Tablas auxiliares'!$B$2:$C$6,2,FALSE)-Calculadora!$K$2=0,1,0)*IF($L$2=2,IFERROR(VLOOKUP(B1192,'Tablas auxiliares'!$AC$2:$AH$27,6,FALSE),0),1)</f>
        <v>0</v>
      </c>
      <c r="G1192" s="9">
        <f>VLOOKUP(E1192,'Tablas auxiliares'!$H$1:$Q$28,Calculadora!$J$2+1,FALSE)*IF(VLOOKUP($A1192,'Tablas auxiliares'!$B$2:$C$6,2,FALSE)-Calculadora!$K$2=0,1,0)*IF($L$2=2,IFERROR(VLOOKUP(B1192,'Tablas auxiliares'!$AC$2:$AH$27,6,FALSE),0),1)</f>
        <v>0</v>
      </c>
      <c r="H1192" s="9">
        <f t="shared" si="28"/>
        <v>0</v>
      </c>
    </row>
    <row r="1193" spans="1:8" x14ac:dyDescent="0.25">
      <c r="A1193" s="9">
        <v>2017</v>
      </c>
      <c r="B1193" t="s">
        <v>13</v>
      </c>
      <c r="C1193" t="s">
        <v>36</v>
      </c>
      <c r="D1193" s="9">
        <v>18</v>
      </c>
      <c r="E1193" s="9">
        <v>20</v>
      </c>
      <c r="F1193" s="9">
        <f>VLOOKUP(D1193,'Tablas auxiliares'!$H$1:$Q$28,Calculadora!$J$2+1,FALSE)*IF(VLOOKUP($A1193,'Tablas auxiliares'!$B$2:$C$6,2,FALSE)-Calculadora!$K$2=0,1,0)*IF($L$2=2,IFERROR(VLOOKUP(B1193,'Tablas auxiliares'!$AC$2:$AH$27,6,FALSE),0),1)</f>
        <v>0</v>
      </c>
      <c r="G1193" s="9">
        <f>VLOOKUP(E1193,'Tablas auxiliares'!$H$1:$Q$28,Calculadora!$J$2+1,FALSE)*IF(VLOOKUP($A1193,'Tablas auxiliares'!$B$2:$C$6,2,FALSE)-Calculadora!$K$2=0,1,0)*IF($L$2=2,IFERROR(VLOOKUP(B1193,'Tablas auxiliares'!$AC$2:$AH$27,6,FALSE),0),1)</f>
        <v>0</v>
      </c>
      <c r="H1193" s="9">
        <f t="shared" si="28"/>
        <v>0</v>
      </c>
    </row>
    <row r="1194" spans="1:8" x14ac:dyDescent="0.25">
      <c r="A1194" s="9">
        <v>2017</v>
      </c>
      <c r="B1194" t="s">
        <v>13</v>
      </c>
      <c r="C1194" t="s">
        <v>37</v>
      </c>
      <c r="D1194" s="9">
        <v>10</v>
      </c>
      <c r="E1194" s="9">
        <v>16</v>
      </c>
      <c r="F1194" s="9">
        <f>VLOOKUP(D1194,'Tablas auxiliares'!$H$1:$Q$28,Calculadora!$J$2+1,FALSE)*IF(VLOOKUP($A1194,'Tablas auxiliares'!$B$2:$C$6,2,FALSE)-Calculadora!$K$2=0,1,0)*IF($L$2=2,IFERROR(VLOOKUP(B1194,'Tablas auxiliares'!$AC$2:$AH$27,6,FALSE),0),1)</f>
        <v>0</v>
      </c>
      <c r="G1194" s="9">
        <f>VLOOKUP(E1194,'Tablas auxiliares'!$H$1:$Q$28,Calculadora!$J$2+1,FALSE)*IF(VLOOKUP($A1194,'Tablas auxiliares'!$B$2:$C$6,2,FALSE)-Calculadora!$K$2=0,1,0)*IF($L$2=2,IFERROR(VLOOKUP(B1194,'Tablas auxiliares'!$AC$2:$AH$27,6,FALSE),0),1)</f>
        <v>0</v>
      </c>
      <c r="H1194" s="9">
        <f t="shared" si="28"/>
        <v>0</v>
      </c>
    </row>
    <row r="1195" spans="1:8" x14ac:dyDescent="0.25">
      <c r="A1195" s="9">
        <v>2017</v>
      </c>
      <c r="B1195" t="s">
        <v>23</v>
      </c>
      <c r="C1195" t="s">
        <v>14</v>
      </c>
      <c r="D1195" s="9">
        <v>25</v>
      </c>
      <c r="E1195" s="9">
        <v>25</v>
      </c>
      <c r="F1195" s="9">
        <f>VLOOKUP(D1195,'Tablas auxiliares'!$H$1:$Q$28,Calculadora!$J$2+1,FALSE)*IF(VLOOKUP($A1195,'Tablas auxiliares'!$B$2:$C$6,2,FALSE)-Calculadora!$K$2=0,1,0)*IF($L$2=2,IFERROR(VLOOKUP(B1195,'Tablas auxiliares'!$AC$2:$AH$27,6,FALSE),0),1)</f>
        <v>0</v>
      </c>
      <c r="G1195" s="9">
        <f>VLOOKUP(E1195,'Tablas auxiliares'!$H$1:$Q$28,Calculadora!$J$2+1,FALSE)*IF(VLOOKUP($A1195,'Tablas auxiliares'!$B$2:$C$6,2,FALSE)-Calculadora!$K$2=0,1,0)*IF($L$2=2,IFERROR(VLOOKUP(B1195,'Tablas auxiliares'!$AC$2:$AH$27,6,FALSE),0),1)</f>
        <v>0</v>
      </c>
      <c r="H1195" s="9">
        <f t="shared" si="28"/>
        <v>0</v>
      </c>
    </row>
    <row r="1196" spans="1:8" x14ac:dyDescent="0.25">
      <c r="A1196" s="9">
        <v>2017</v>
      </c>
      <c r="B1196" t="s">
        <v>23</v>
      </c>
      <c r="C1196" t="s">
        <v>9</v>
      </c>
      <c r="D1196" s="9">
        <v>14</v>
      </c>
      <c r="E1196" s="9">
        <v>16</v>
      </c>
      <c r="F1196" s="9">
        <f>VLOOKUP(D1196,'Tablas auxiliares'!$H$1:$Q$28,Calculadora!$J$2+1,FALSE)*IF(VLOOKUP($A1196,'Tablas auxiliares'!$B$2:$C$6,2,FALSE)-Calculadora!$K$2=0,1,0)*IF($L$2=2,IFERROR(VLOOKUP(B1196,'Tablas auxiliares'!$AC$2:$AH$27,6,FALSE),0),1)</f>
        <v>0</v>
      </c>
      <c r="G1196" s="9">
        <f>VLOOKUP(E1196,'Tablas auxiliares'!$H$1:$Q$28,Calculadora!$J$2+1,FALSE)*IF(VLOOKUP($A1196,'Tablas auxiliares'!$B$2:$C$6,2,FALSE)-Calculadora!$K$2=0,1,0)*IF($L$2=2,IFERROR(VLOOKUP(B1196,'Tablas auxiliares'!$AC$2:$AH$27,6,FALSE),0),1)</f>
        <v>0</v>
      </c>
      <c r="H1196" s="9">
        <f t="shared" si="28"/>
        <v>0</v>
      </c>
    </row>
    <row r="1197" spans="1:8" x14ac:dyDescent="0.25">
      <c r="A1197" s="9">
        <v>2017</v>
      </c>
      <c r="B1197" t="s">
        <v>23</v>
      </c>
      <c r="C1197" t="s">
        <v>13</v>
      </c>
      <c r="D1197" s="9">
        <v>17</v>
      </c>
      <c r="E1197" s="9">
        <v>22</v>
      </c>
      <c r="F1197" s="9">
        <f>VLOOKUP(D1197,'Tablas auxiliares'!$H$1:$Q$28,Calculadora!$J$2+1,FALSE)*IF(VLOOKUP($A1197,'Tablas auxiliares'!$B$2:$C$6,2,FALSE)-Calculadora!$K$2=0,1,0)*IF($L$2=2,IFERROR(VLOOKUP(B1197,'Tablas auxiliares'!$AC$2:$AH$27,6,FALSE),0),1)</f>
        <v>0</v>
      </c>
      <c r="G1197" s="9">
        <f>VLOOKUP(E1197,'Tablas auxiliares'!$H$1:$Q$28,Calculadora!$J$2+1,FALSE)*IF(VLOOKUP($A1197,'Tablas auxiliares'!$B$2:$C$6,2,FALSE)-Calculadora!$K$2=0,1,0)*IF($L$2=2,IFERROR(VLOOKUP(B1197,'Tablas auxiliares'!$AC$2:$AH$27,6,FALSE),0),1)</f>
        <v>0</v>
      </c>
      <c r="H1197" s="9">
        <f t="shared" si="28"/>
        <v>0</v>
      </c>
    </row>
    <row r="1198" spans="1:8" x14ac:dyDescent="0.25">
      <c r="A1198" s="9">
        <v>2017</v>
      </c>
      <c r="B1198" t="s">
        <v>23</v>
      </c>
      <c r="C1198" t="s">
        <v>65</v>
      </c>
      <c r="D1198" s="9">
        <v>1</v>
      </c>
      <c r="E1198" s="9">
        <v>11</v>
      </c>
      <c r="F1198" s="9">
        <f>VLOOKUP(D1198,'Tablas auxiliares'!$H$1:$Q$28,Calculadora!$J$2+1,FALSE)*IF(VLOOKUP($A1198,'Tablas auxiliares'!$B$2:$C$6,2,FALSE)-Calculadora!$K$2=0,1,0)*IF($L$2=2,IFERROR(VLOOKUP(B1198,'Tablas auxiliares'!$AC$2:$AH$27,6,FALSE),0),1)</f>
        <v>0</v>
      </c>
      <c r="G1198" s="9">
        <f>VLOOKUP(E1198,'Tablas auxiliares'!$H$1:$Q$28,Calculadora!$J$2+1,FALSE)*IF(VLOOKUP($A1198,'Tablas auxiliares'!$B$2:$C$6,2,FALSE)-Calculadora!$K$2=0,1,0)*IF($L$2=2,IFERROR(VLOOKUP(B1198,'Tablas auxiliares'!$AC$2:$AH$27,6,FALSE),0),1)</f>
        <v>0</v>
      </c>
      <c r="H1198" s="9">
        <f t="shared" si="28"/>
        <v>0</v>
      </c>
    </row>
    <row r="1199" spans="1:8" x14ac:dyDescent="0.25">
      <c r="A1199" s="9">
        <v>2017</v>
      </c>
      <c r="B1199" t="s">
        <v>23</v>
      </c>
      <c r="C1199" t="s">
        <v>20</v>
      </c>
      <c r="D1199" s="9">
        <v>16</v>
      </c>
      <c r="E1199" s="9">
        <v>7</v>
      </c>
      <c r="F1199" s="9">
        <f>VLOOKUP(D1199,'Tablas auxiliares'!$H$1:$Q$28,Calculadora!$J$2+1,FALSE)*IF(VLOOKUP($A1199,'Tablas auxiliares'!$B$2:$C$6,2,FALSE)-Calculadora!$K$2=0,1,0)*IF($L$2=2,IFERROR(VLOOKUP(B1199,'Tablas auxiliares'!$AC$2:$AH$27,6,FALSE),0),1)</f>
        <v>0</v>
      </c>
      <c r="G1199" s="9">
        <f>VLOOKUP(E1199,'Tablas auxiliares'!$H$1:$Q$28,Calculadora!$J$2+1,FALSE)*IF(VLOOKUP($A1199,'Tablas auxiliares'!$B$2:$C$6,2,FALSE)-Calculadora!$K$2=0,1,0)*IF($L$2=2,IFERROR(VLOOKUP(B1199,'Tablas auxiliares'!$AC$2:$AH$27,6,FALSE),0),1)</f>
        <v>0</v>
      </c>
      <c r="H1199" s="9">
        <f t="shared" si="28"/>
        <v>0</v>
      </c>
    </row>
    <row r="1200" spans="1:8" x14ac:dyDescent="0.25">
      <c r="A1200" s="9">
        <v>2017</v>
      </c>
      <c r="B1200" t="s">
        <v>23</v>
      </c>
      <c r="C1200" t="s">
        <v>8</v>
      </c>
      <c r="D1200" s="9">
        <v>9</v>
      </c>
      <c r="E1200" s="9">
        <v>1</v>
      </c>
      <c r="F1200" s="9">
        <f>VLOOKUP(D1200,'Tablas auxiliares'!$H$1:$Q$28,Calculadora!$J$2+1,FALSE)*IF(VLOOKUP($A1200,'Tablas auxiliares'!$B$2:$C$6,2,FALSE)-Calculadora!$K$2=0,1,0)*IF($L$2=2,IFERROR(VLOOKUP(B1200,'Tablas auxiliares'!$AC$2:$AH$27,6,FALSE),0),1)</f>
        <v>0</v>
      </c>
      <c r="G1200" s="9">
        <f>VLOOKUP(E1200,'Tablas auxiliares'!$H$1:$Q$28,Calculadora!$J$2+1,FALSE)*IF(VLOOKUP($A1200,'Tablas auxiliares'!$B$2:$C$6,2,FALSE)-Calculadora!$K$2=0,1,0)*IF($L$2=2,IFERROR(VLOOKUP(B1200,'Tablas auxiliares'!$AC$2:$AH$27,6,FALSE),0),1)</f>
        <v>0</v>
      </c>
      <c r="H1200" s="9">
        <f t="shared" si="28"/>
        <v>0</v>
      </c>
    </row>
    <row r="1201" spans="1:8" x14ac:dyDescent="0.25">
      <c r="A1201" s="9">
        <v>2017</v>
      </c>
      <c r="B1201" t="s">
        <v>23</v>
      </c>
      <c r="C1201" t="s">
        <v>32</v>
      </c>
      <c r="D1201" s="9">
        <v>10</v>
      </c>
      <c r="E1201" s="9">
        <v>18</v>
      </c>
      <c r="F1201" s="9">
        <f>VLOOKUP(D1201,'Tablas auxiliares'!$H$1:$Q$28,Calculadora!$J$2+1,FALSE)*IF(VLOOKUP($A1201,'Tablas auxiliares'!$B$2:$C$6,2,FALSE)-Calculadora!$K$2=0,1,0)*IF($L$2=2,IFERROR(VLOOKUP(B1201,'Tablas auxiliares'!$AC$2:$AH$27,6,FALSE),0),1)</f>
        <v>0</v>
      </c>
      <c r="G1201" s="9">
        <f>VLOOKUP(E1201,'Tablas auxiliares'!$H$1:$Q$28,Calculadora!$J$2+1,FALSE)*IF(VLOOKUP($A1201,'Tablas auxiliares'!$B$2:$C$6,2,FALSE)-Calculadora!$K$2=0,1,0)*IF($L$2=2,IFERROR(VLOOKUP(B1201,'Tablas auxiliares'!$AC$2:$AH$27,6,FALSE),0),1)</f>
        <v>0</v>
      </c>
      <c r="H1201" s="9">
        <f t="shared" si="28"/>
        <v>0</v>
      </c>
    </row>
    <row r="1202" spans="1:8" x14ac:dyDescent="0.25">
      <c r="A1202" s="9">
        <v>2017</v>
      </c>
      <c r="B1202" t="s">
        <v>23</v>
      </c>
      <c r="C1202" t="s">
        <v>30</v>
      </c>
      <c r="D1202" s="9">
        <v>24</v>
      </c>
      <c r="E1202" s="9">
        <v>14</v>
      </c>
      <c r="F1202" s="9">
        <f>VLOOKUP(D1202,'Tablas auxiliares'!$H$1:$Q$28,Calculadora!$J$2+1,FALSE)*IF(VLOOKUP($A1202,'Tablas auxiliares'!$B$2:$C$6,2,FALSE)-Calculadora!$K$2=0,1,0)*IF($L$2=2,IFERROR(VLOOKUP(B1202,'Tablas auxiliares'!$AC$2:$AH$27,6,FALSE),0),1)</f>
        <v>0</v>
      </c>
      <c r="G1202" s="9">
        <f>VLOOKUP(E1202,'Tablas auxiliares'!$H$1:$Q$28,Calculadora!$J$2+1,FALSE)*IF(VLOOKUP($A1202,'Tablas auxiliares'!$B$2:$C$6,2,FALSE)-Calculadora!$K$2=0,1,0)*IF($L$2=2,IFERROR(VLOOKUP(B1202,'Tablas auxiliares'!$AC$2:$AH$27,6,FALSE),0),1)</f>
        <v>0</v>
      </c>
      <c r="H1202" s="9">
        <f t="shared" si="28"/>
        <v>0</v>
      </c>
    </row>
    <row r="1203" spans="1:8" x14ac:dyDescent="0.25">
      <c r="A1203" s="9">
        <v>2017</v>
      </c>
      <c r="B1203" t="s">
        <v>23</v>
      </c>
      <c r="C1203" t="s">
        <v>67</v>
      </c>
      <c r="D1203" s="9">
        <v>20</v>
      </c>
      <c r="E1203" s="9">
        <v>20</v>
      </c>
      <c r="F1203" s="9">
        <f>VLOOKUP(D1203,'Tablas auxiliares'!$H$1:$Q$28,Calculadora!$J$2+1,FALSE)*IF(VLOOKUP($A1203,'Tablas auxiliares'!$B$2:$C$6,2,FALSE)-Calculadora!$K$2=0,1,0)*IF($L$2=2,IFERROR(VLOOKUP(B1203,'Tablas auxiliares'!$AC$2:$AH$27,6,FALSE),0),1)</f>
        <v>0</v>
      </c>
      <c r="G1203" s="9">
        <f>VLOOKUP(E1203,'Tablas auxiliares'!$H$1:$Q$28,Calculadora!$J$2+1,FALSE)*IF(VLOOKUP($A1203,'Tablas auxiliares'!$B$2:$C$6,2,FALSE)-Calculadora!$K$2=0,1,0)*IF($L$2=2,IFERROR(VLOOKUP(B1203,'Tablas auxiliares'!$AC$2:$AH$27,6,FALSE),0),1)</f>
        <v>0</v>
      </c>
      <c r="H1203" s="9">
        <f t="shared" si="28"/>
        <v>0</v>
      </c>
    </row>
    <row r="1204" spans="1:8" x14ac:dyDescent="0.25">
      <c r="A1204" s="9">
        <v>2017</v>
      </c>
      <c r="B1204" t="s">
        <v>23</v>
      </c>
      <c r="C1204" t="s">
        <v>28</v>
      </c>
      <c r="D1204" s="9">
        <v>21</v>
      </c>
      <c r="E1204" s="9">
        <v>6</v>
      </c>
      <c r="F1204" s="9">
        <f>VLOOKUP(D1204,'Tablas auxiliares'!$H$1:$Q$28,Calculadora!$J$2+1,FALSE)*IF(VLOOKUP($A1204,'Tablas auxiliares'!$B$2:$C$6,2,FALSE)-Calculadora!$K$2=0,1,0)*IF($L$2=2,IFERROR(VLOOKUP(B1204,'Tablas auxiliares'!$AC$2:$AH$27,6,FALSE),0),1)</f>
        <v>0</v>
      </c>
      <c r="G1204" s="9">
        <f>VLOOKUP(E1204,'Tablas auxiliares'!$H$1:$Q$28,Calculadora!$J$2+1,FALSE)*IF(VLOOKUP($A1204,'Tablas auxiliares'!$B$2:$C$6,2,FALSE)-Calculadora!$K$2=0,1,0)*IF($L$2=2,IFERROR(VLOOKUP(B1204,'Tablas auxiliares'!$AC$2:$AH$27,6,FALSE),0),1)</f>
        <v>0</v>
      </c>
      <c r="H1204" s="9">
        <f t="shared" si="28"/>
        <v>0</v>
      </c>
    </row>
    <row r="1205" spans="1:8" x14ac:dyDescent="0.25">
      <c r="A1205" s="9">
        <v>2017</v>
      </c>
      <c r="B1205" t="s">
        <v>23</v>
      </c>
      <c r="C1205" t="s">
        <v>27</v>
      </c>
      <c r="D1205" s="9">
        <v>19</v>
      </c>
      <c r="E1205" s="9">
        <v>23</v>
      </c>
      <c r="F1205" s="9">
        <f>VLOOKUP(D1205,'Tablas auxiliares'!$H$1:$Q$28,Calculadora!$J$2+1,FALSE)*IF(VLOOKUP($A1205,'Tablas auxiliares'!$B$2:$C$6,2,FALSE)-Calculadora!$K$2=0,1,0)*IF($L$2=2,IFERROR(VLOOKUP(B1205,'Tablas auxiliares'!$AC$2:$AH$27,6,FALSE),0),1)</f>
        <v>0</v>
      </c>
      <c r="G1205" s="9">
        <f>VLOOKUP(E1205,'Tablas auxiliares'!$H$1:$Q$28,Calculadora!$J$2+1,FALSE)*IF(VLOOKUP($A1205,'Tablas auxiliares'!$B$2:$C$6,2,FALSE)-Calculadora!$K$2=0,1,0)*IF($L$2=2,IFERROR(VLOOKUP(B1205,'Tablas auxiliares'!$AC$2:$AH$27,6,FALSE),0),1)</f>
        <v>0</v>
      </c>
      <c r="H1205" s="9">
        <f t="shared" si="28"/>
        <v>0</v>
      </c>
    </row>
    <row r="1206" spans="1:8" x14ac:dyDescent="0.25">
      <c r="A1206" s="9">
        <v>2017</v>
      </c>
      <c r="B1206" t="s">
        <v>23</v>
      </c>
      <c r="C1206" t="s">
        <v>68</v>
      </c>
      <c r="D1206" s="9">
        <v>6</v>
      </c>
      <c r="E1206" s="9">
        <v>15</v>
      </c>
      <c r="F1206" s="9">
        <f>VLOOKUP(D1206,'Tablas auxiliares'!$H$1:$Q$28,Calculadora!$J$2+1,FALSE)*IF(VLOOKUP($A1206,'Tablas auxiliares'!$B$2:$C$6,2,FALSE)-Calculadora!$K$2=0,1,0)*IF($L$2=2,IFERROR(VLOOKUP(B1206,'Tablas auxiliares'!$AC$2:$AH$27,6,FALSE),0),1)</f>
        <v>0</v>
      </c>
      <c r="G1206" s="9">
        <f>VLOOKUP(E1206,'Tablas auxiliares'!$H$1:$Q$28,Calculadora!$J$2+1,FALSE)*IF(VLOOKUP($A1206,'Tablas auxiliares'!$B$2:$C$6,2,FALSE)-Calculadora!$K$2=0,1,0)*IF($L$2=2,IFERROR(VLOOKUP(B1206,'Tablas auxiliares'!$AC$2:$AH$27,6,FALSE),0),1)</f>
        <v>0</v>
      </c>
      <c r="H1206" s="9">
        <f t="shared" si="28"/>
        <v>0</v>
      </c>
    </row>
    <row r="1207" spans="1:8" x14ac:dyDescent="0.25">
      <c r="A1207" s="9">
        <v>2017</v>
      </c>
      <c r="B1207" t="s">
        <v>23</v>
      </c>
      <c r="C1207" t="s">
        <v>24</v>
      </c>
      <c r="D1207" s="9">
        <v>12</v>
      </c>
      <c r="E1207" s="9">
        <v>4</v>
      </c>
      <c r="F1207" s="9">
        <f>VLOOKUP(D1207,'Tablas auxiliares'!$H$1:$Q$28,Calculadora!$J$2+1,FALSE)*IF(VLOOKUP($A1207,'Tablas auxiliares'!$B$2:$C$6,2,FALSE)-Calculadora!$K$2=0,1,0)*IF($L$2=2,IFERROR(VLOOKUP(B1207,'Tablas auxiliares'!$AC$2:$AH$27,6,FALSE),0),1)</f>
        <v>0</v>
      </c>
      <c r="G1207" s="9">
        <f>VLOOKUP(E1207,'Tablas auxiliares'!$H$1:$Q$28,Calculadora!$J$2+1,FALSE)*IF(VLOOKUP($A1207,'Tablas auxiliares'!$B$2:$C$6,2,FALSE)-Calculadora!$K$2=0,1,0)*IF($L$2=2,IFERROR(VLOOKUP(B1207,'Tablas auxiliares'!$AC$2:$AH$27,6,FALSE),0),1)</f>
        <v>0</v>
      </c>
      <c r="H1207" s="9">
        <f t="shared" si="28"/>
        <v>0</v>
      </c>
    </row>
    <row r="1208" spans="1:8" x14ac:dyDescent="0.25">
      <c r="A1208" s="9">
        <v>2017</v>
      </c>
      <c r="B1208" t="s">
        <v>23</v>
      </c>
      <c r="C1208" t="s">
        <v>7</v>
      </c>
      <c r="D1208" s="9">
        <v>7</v>
      </c>
      <c r="E1208" s="9">
        <v>10</v>
      </c>
      <c r="F1208" s="9">
        <f>VLOOKUP(D1208,'Tablas auxiliares'!$H$1:$Q$28,Calculadora!$J$2+1,FALSE)*IF(VLOOKUP($A1208,'Tablas auxiliares'!$B$2:$C$6,2,FALSE)-Calculadora!$K$2=0,1,0)*IF($L$2=2,IFERROR(VLOOKUP(B1208,'Tablas auxiliares'!$AC$2:$AH$27,6,FALSE),0),1)</f>
        <v>0</v>
      </c>
      <c r="G1208" s="9">
        <f>VLOOKUP(E1208,'Tablas auxiliares'!$H$1:$Q$28,Calculadora!$J$2+1,FALSE)*IF(VLOOKUP($A1208,'Tablas auxiliares'!$B$2:$C$6,2,FALSE)-Calculadora!$K$2=0,1,0)*IF($L$2=2,IFERROR(VLOOKUP(B1208,'Tablas auxiliares'!$AC$2:$AH$27,6,FALSE),0),1)</f>
        <v>0</v>
      </c>
      <c r="H1208" s="9">
        <f t="shared" si="28"/>
        <v>0</v>
      </c>
    </row>
    <row r="1209" spans="1:8" x14ac:dyDescent="0.25">
      <c r="A1209" s="9">
        <v>2017</v>
      </c>
      <c r="B1209" t="s">
        <v>23</v>
      </c>
      <c r="C1209" t="s">
        <v>25</v>
      </c>
      <c r="D1209" s="9">
        <v>13</v>
      </c>
      <c r="E1209" s="9">
        <v>5</v>
      </c>
      <c r="F1209" s="9">
        <f>VLOOKUP(D1209,'Tablas auxiliares'!$H$1:$Q$28,Calculadora!$J$2+1,FALSE)*IF(VLOOKUP($A1209,'Tablas auxiliares'!$B$2:$C$6,2,FALSE)-Calculadora!$K$2=0,1,0)*IF($L$2=2,IFERROR(VLOOKUP(B1209,'Tablas auxiliares'!$AC$2:$AH$27,6,FALSE),0),1)</f>
        <v>0</v>
      </c>
      <c r="G1209" s="9">
        <f>VLOOKUP(E1209,'Tablas auxiliares'!$H$1:$Q$28,Calculadora!$J$2+1,FALSE)*IF(VLOOKUP($A1209,'Tablas auxiliares'!$B$2:$C$6,2,FALSE)-Calculadora!$K$2=0,1,0)*IF($L$2=2,IFERROR(VLOOKUP(B1209,'Tablas auxiliares'!$AC$2:$AH$27,6,FALSE),0),1)</f>
        <v>0</v>
      </c>
      <c r="H1209" s="9">
        <f t="shared" si="28"/>
        <v>0</v>
      </c>
    </row>
    <row r="1210" spans="1:8" x14ac:dyDescent="0.25">
      <c r="A1210" s="9">
        <v>2017</v>
      </c>
      <c r="B1210" t="s">
        <v>23</v>
      </c>
      <c r="C1210" t="s">
        <v>66</v>
      </c>
      <c r="D1210" s="9">
        <v>2</v>
      </c>
      <c r="E1210" s="9">
        <v>2</v>
      </c>
      <c r="F1210" s="9">
        <f>VLOOKUP(D1210,'Tablas auxiliares'!$H$1:$Q$28,Calculadora!$J$2+1,FALSE)*IF(VLOOKUP($A1210,'Tablas auxiliares'!$B$2:$C$6,2,FALSE)-Calculadora!$K$2=0,1,0)*IF($L$2=2,IFERROR(VLOOKUP(B1210,'Tablas auxiliares'!$AC$2:$AH$27,6,FALSE),0),1)</f>
        <v>0</v>
      </c>
      <c r="G1210" s="9">
        <f>VLOOKUP(E1210,'Tablas auxiliares'!$H$1:$Q$28,Calculadora!$J$2+1,FALSE)*IF(VLOOKUP($A1210,'Tablas auxiliares'!$B$2:$C$6,2,FALSE)-Calculadora!$K$2=0,1,0)*IF($L$2=2,IFERROR(VLOOKUP(B1210,'Tablas auxiliares'!$AC$2:$AH$27,6,FALSE),0),1)</f>
        <v>0</v>
      </c>
      <c r="H1210" s="9">
        <f t="shared" si="28"/>
        <v>0</v>
      </c>
    </row>
    <row r="1211" spans="1:8" x14ac:dyDescent="0.25">
      <c r="A1211" s="9">
        <v>2017</v>
      </c>
      <c r="B1211" t="s">
        <v>23</v>
      </c>
      <c r="C1211" t="s">
        <v>69</v>
      </c>
      <c r="D1211" s="9">
        <v>23</v>
      </c>
      <c r="E1211" s="9">
        <v>13</v>
      </c>
      <c r="F1211" s="9">
        <f>VLOOKUP(D1211,'Tablas auxiliares'!$H$1:$Q$28,Calculadora!$J$2+1,FALSE)*IF(VLOOKUP($A1211,'Tablas auxiliares'!$B$2:$C$6,2,FALSE)-Calculadora!$K$2=0,1,0)*IF($L$2=2,IFERROR(VLOOKUP(B1211,'Tablas auxiliares'!$AC$2:$AH$27,6,FALSE),0),1)</f>
        <v>0</v>
      </c>
      <c r="G1211" s="9">
        <f>VLOOKUP(E1211,'Tablas auxiliares'!$H$1:$Q$28,Calculadora!$J$2+1,FALSE)*IF(VLOOKUP($A1211,'Tablas auxiliares'!$B$2:$C$6,2,FALSE)-Calculadora!$K$2=0,1,0)*IF($L$2=2,IFERROR(VLOOKUP(B1211,'Tablas auxiliares'!$AC$2:$AH$27,6,FALSE),0),1)</f>
        <v>0</v>
      </c>
      <c r="H1211" s="9">
        <f t="shared" si="28"/>
        <v>0</v>
      </c>
    </row>
    <row r="1212" spans="1:8" x14ac:dyDescent="0.25">
      <c r="A1212" s="9">
        <v>2017</v>
      </c>
      <c r="B1212" t="s">
        <v>23</v>
      </c>
      <c r="C1212" t="s">
        <v>29</v>
      </c>
      <c r="D1212" s="9">
        <v>5</v>
      </c>
      <c r="E1212" s="9">
        <v>21</v>
      </c>
      <c r="F1212" s="9">
        <f>VLOOKUP(D1212,'Tablas auxiliares'!$H$1:$Q$28,Calculadora!$J$2+1,FALSE)*IF(VLOOKUP($A1212,'Tablas auxiliares'!$B$2:$C$6,2,FALSE)-Calculadora!$K$2=0,1,0)*IF($L$2=2,IFERROR(VLOOKUP(B1212,'Tablas auxiliares'!$AC$2:$AH$27,6,FALSE),0),1)</f>
        <v>0</v>
      </c>
      <c r="G1212" s="9">
        <f>VLOOKUP(E1212,'Tablas auxiliares'!$H$1:$Q$28,Calculadora!$J$2+1,FALSE)*IF(VLOOKUP($A1212,'Tablas auxiliares'!$B$2:$C$6,2,FALSE)-Calculadora!$K$2=0,1,0)*IF($L$2=2,IFERROR(VLOOKUP(B1212,'Tablas auxiliares'!$AC$2:$AH$27,6,FALSE),0),1)</f>
        <v>0</v>
      </c>
      <c r="H1212" s="9">
        <f t="shared" si="28"/>
        <v>0</v>
      </c>
    </row>
    <row r="1213" spans="1:8" x14ac:dyDescent="0.25">
      <c r="A1213" s="9">
        <v>2017</v>
      </c>
      <c r="B1213" t="s">
        <v>23</v>
      </c>
      <c r="C1213" t="s">
        <v>61</v>
      </c>
      <c r="D1213" s="9">
        <v>3</v>
      </c>
      <c r="E1213" s="9">
        <v>3</v>
      </c>
      <c r="F1213" s="9">
        <f>VLOOKUP(D1213,'Tablas auxiliares'!$H$1:$Q$28,Calculadora!$J$2+1,FALSE)*IF(VLOOKUP($A1213,'Tablas auxiliares'!$B$2:$C$6,2,FALSE)-Calculadora!$K$2=0,1,0)*IF($L$2=2,IFERROR(VLOOKUP(B1213,'Tablas auxiliares'!$AC$2:$AH$27,6,FALSE),0),1)</f>
        <v>0</v>
      </c>
      <c r="G1213" s="9">
        <f>VLOOKUP(E1213,'Tablas auxiliares'!$H$1:$Q$28,Calculadora!$J$2+1,FALSE)*IF(VLOOKUP($A1213,'Tablas auxiliares'!$B$2:$C$6,2,FALSE)-Calculadora!$K$2=0,1,0)*IF($L$2=2,IFERROR(VLOOKUP(B1213,'Tablas auxiliares'!$AC$2:$AH$27,6,FALSE),0),1)</f>
        <v>0</v>
      </c>
      <c r="H1213" s="9">
        <f t="shared" si="28"/>
        <v>0</v>
      </c>
    </row>
    <row r="1214" spans="1:8" x14ac:dyDescent="0.25">
      <c r="A1214" s="9">
        <v>2017</v>
      </c>
      <c r="B1214" t="s">
        <v>23</v>
      </c>
      <c r="C1214" t="s">
        <v>70</v>
      </c>
      <c r="D1214" s="9">
        <v>8</v>
      </c>
      <c r="E1214" s="9">
        <v>9</v>
      </c>
      <c r="F1214" s="9">
        <f>VLOOKUP(D1214,'Tablas auxiliares'!$H$1:$Q$28,Calculadora!$J$2+1,FALSE)*IF(VLOOKUP($A1214,'Tablas auxiliares'!$B$2:$C$6,2,FALSE)-Calculadora!$K$2=0,1,0)*IF($L$2=2,IFERROR(VLOOKUP(B1214,'Tablas auxiliares'!$AC$2:$AH$27,6,FALSE),0),1)</f>
        <v>0</v>
      </c>
      <c r="G1214" s="9">
        <f>VLOOKUP(E1214,'Tablas auxiliares'!$H$1:$Q$28,Calculadora!$J$2+1,FALSE)*IF(VLOOKUP($A1214,'Tablas auxiliares'!$B$2:$C$6,2,FALSE)-Calculadora!$K$2=0,1,0)*IF($L$2=2,IFERROR(VLOOKUP(B1214,'Tablas auxiliares'!$AC$2:$AH$27,6,FALSE),0),1)</f>
        <v>0</v>
      </c>
      <c r="H1214" s="9">
        <f t="shared" si="28"/>
        <v>0</v>
      </c>
    </row>
    <row r="1215" spans="1:8" x14ac:dyDescent="0.25">
      <c r="A1215" s="9">
        <v>2017</v>
      </c>
      <c r="B1215" t="s">
        <v>23</v>
      </c>
      <c r="C1215" t="s">
        <v>34</v>
      </c>
      <c r="D1215" s="9">
        <v>11</v>
      </c>
      <c r="E1215" s="9">
        <v>24</v>
      </c>
      <c r="F1215" s="9">
        <f>VLOOKUP(D1215,'Tablas auxiliares'!$H$1:$Q$28,Calculadora!$J$2+1,FALSE)*IF(VLOOKUP($A1215,'Tablas auxiliares'!$B$2:$C$6,2,FALSE)-Calculadora!$K$2=0,1,0)*IF($L$2=2,IFERROR(VLOOKUP(B1215,'Tablas auxiliares'!$AC$2:$AH$27,6,FALSE),0),1)</f>
        <v>0</v>
      </c>
      <c r="G1215" s="9">
        <f>VLOOKUP(E1215,'Tablas auxiliares'!$H$1:$Q$28,Calculadora!$J$2+1,FALSE)*IF(VLOOKUP($A1215,'Tablas auxiliares'!$B$2:$C$6,2,FALSE)-Calculadora!$K$2=0,1,0)*IF($L$2=2,IFERROR(VLOOKUP(B1215,'Tablas auxiliares'!$AC$2:$AH$27,6,FALSE),0),1)</f>
        <v>0</v>
      </c>
      <c r="H1215" s="9">
        <f t="shared" si="28"/>
        <v>0</v>
      </c>
    </row>
    <row r="1216" spans="1:8" x14ac:dyDescent="0.25">
      <c r="A1216" s="9">
        <v>2017</v>
      </c>
      <c r="B1216" t="s">
        <v>23</v>
      </c>
      <c r="C1216" t="s">
        <v>26</v>
      </c>
      <c r="D1216" s="9">
        <v>22</v>
      </c>
      <c r="E1216" s="9">
        <v>8</v>
      </c>
      <c r="F1216" s="9">
        <f>VLOOKUP(D1216,'Tablas auxiliares'!$H$1:$Q$28,Calculadora!$J$2+1,FALSE)*IF(VLOOKUP($A1216,'Tablas auxiliares'!$B$2:$C$6,2,FALSE)-Calculadora!$K$2=0,1,0)*IF($L$2=2,IFERROR(VLOOKUP(B1216,'Tablas auxiliares'!$AC$2:$AH$27,6,FALSE),0),1)</f>
        <v>0</v>
      </c>
      <c r="G1216" s="9">
        <f>VLOOKUP(E1216,'Tablas auxiliares'!$H$1:$Q$28,Calculadora!$J$2+1,FALSE)*IF(VLOOKUP($A1216,'Tablas auxiliares'!$B$2:$C$6,2,FALSE)-Calculadora!$K$2=0,1,0)*IF($L$2=2,IFERROR(VLOOKUP(B1216,'Tablas auxiliares'!$AC$2:$AH$27,6,FALSE),0),1)</f>
        <v>0</v>
      </c>
      <c r="H1216" s="9">
        <f t="shared" si="28"/>
        <v>0</v>
      </c>
    </row>
    <row r="1217" spans="1:8" x14ac:dyDescent="0.25">
      <c r="A1217" s="9">
        <v>2017</v>
      </c>
      <c r="B1217" t="s">
        <v>23</v>
      </c>
      <c r="C1217" t="s">
        <v>22</v>
      </c>
      <c r="D1217" s="9">
        <v>18</v>
      </c>
      <c r="E1217" s="9">
        <v>19</v>
      </c>
      <c r="F1217" s="9">
        <f>VLOOKUP(D1217,'Tablas auxiliares'!$H$1:$Q$28,Calculadora!$J$2+1,FALSE)*IF(VLOOKUP($A1217,'Tablas auxiliares'!$B$2:$C$6,2,FALSE)-Calculadora!$K$2=0,1,0)*IF($L$2=2,IFERROR(VLOOKUP(B1217,'Tablas auxiliares'!$AC$2:$AH$27,6,FALSE),0),1)</f>
        <v>0</v>
      </c>
      <c r="G1217" s="9">
        <f>VLOOKUP(E1217,'Tablas auxiliares'!$H$1:$Q$28,Calculadora!$J$2+1,FALSE)*IF(VLOOKUP($A1217,'Tablas auxiliares'!$B$2:$C$6,2,FALSE)-Calculadora!$K$2=0,1,0)*IF($L$2=2,IFERROR(VLOOKUP(B1217,'Tablas auxiliares'!$AC$2:$AH$27,6,FALSE),0),1)</f>
        <v>0</v>
      </c>
      <c r="H1217" s="9">
        <f t="shared" si="28"/>
        <v>0</v>
      </c>
    </row>
    <row r="1218" spans="1:8" x14ac:dyDescent="0.25">
      <c r="A1218" s="9">
        <v>2017</v>
      </c>
      <c r="B1218" t="s">
        <v>23</v>
      </c>
      <c r="C1218" t="s">
        <v>36</v>
      </c>
      <c r="D1218" s="9">
        <v>4</v>
      </c>
      <c r="E1218" s="9">
        <v>12</v>
      </c>
      <c r="F1218" s="9">
        <f>VLOOKUP(D1218,'Tablas auxiliares'!$H$1:$Q$28,Calculadora!$J$2+1,FALSE)*IF(VLOOKUP($A1218,'Tablas auxiliares'!$B$2:$C$6,2,FALSE)-Calculadora!$K$2=0,1,0)*IF($L$2=2,IFERROR(VLOOKUP(B1218,'Tablas auxiliares'!$AC$2:$AH$27,6,FALSE),0),1)</f>
        <v>0</v>
      </c>
      <c r="G1218" s="9">
        <f>VLOOKUP(E1218,'Tablas auxiliares'!$H$1:$Q$28,Calculadora!$J$2+1,FALSE)*IF(VLOOKUP($A1218,'Tablas auxiliares'!$B$2:$C$6,2,FALSE)-Calculadora!$K$2=0,1,0)*IF($L$2=2,IFERROR(VLOOKUP(B1218,'Tablas auxiliares'!$AC$2:$AH$27,6,FALSE),0),1)</f>
        <v>0</v>
      </c>
      <c r="H1218" s="9">
        <f t="shared" si="28"/>
        <v>0</v>
      </c>
    </row>
    <row r="1219" spans="1:8" x14ac:dyDescent="0.25">
      <c r="A1219" s="9">
        <v>2017</v>
      </c>
      <c r="B1219" t="s">
        <v>23</v>
      </c>
      <c r="C1219" t="s">
        <v>37</v>
      </c>
      <c r="D1219" s="9">
        <v>15</v>
      </c>
      <c r="E1219" s="9">
        <v>17</v>
      </c>
      <c r="F1219" s="9">
        <f>VLOOKUP(D1219,'Tablas auxiliares'!$H$1:$Q$28,Calculadora!$J$2+1,FALSE)*IF(VLOOKUP($A1219,'Tablas auxiliares'!$B$2:$C$6,2,FALSE)-Calculadora!$K$2=0,1,0)*IF($L$2=2,IFERROR(VLOOKUP(B1219,'Tablas auxiliares'!$AC$2:$AH$27,6,FALSE),0),1)</f>
        <v>0</v>
      </c>
      <c r="G1219" s="9">
        <f>VLOOKUP(E1219,'Tablas auxiliares'!$H$1:$Q$28,Calculadora!$J$2+1,FALSE)*IF(VLOOKUP($A1219,'Tablas auxiliares'!$B$2:$C$6,2,FALSE)-Calculadora!$K$2=0,1,0)*IF($L$2=2,IFERROR(VLOOKUP(B1219,'Tablas auxiliares'!$AC$2:$AH$27,6,FALSE),0),1)</f>
        <v>0</v>
      </c>
      <c r="H1219" s="9">
        <f t="shared" ref="H1219:H1282" si="29">IF($M$2=2,0,F1219)+IF($M$2=3,0,G1219)</f>
        <v>0</v>
      </c>
    </row>
    <row r="1220" spans="1:8" x14ac:dyDescent="0.25">
      <c r="A1220" s="9">
        <v>2017</v>
      </c>
      <c r="B1220" t="s">
        <v>65</v>
      </c>
      <c r="C1220" t="s">
        <v>14</v>
      </c>
      <c r="D1220" s="9">
        <v>13</v>
      </c>
      <c r="E1220" s="9">
        <v>15</v>
      </c>
      <c r="F1220" s="9">
        <f>VLOOKUP(D1220,'Tablas auxiliares'!$H$1:$Q$28,Calculadora!$J$2+1,FALSE)*IF(VLOOKUP($A1220,'Tablas auxiliares'!$B$2:$C$6,2,FALSE)-Calculadora!$K$2=0,1,0)*IF($L$2=2,IFERROR(VLOOKUP(B1220,'Tablas auxiliares'!$AC$2:$AH$27,6,FALSE),0),1)</f>
        <v>0</v>
      </c>
      <c r="G1220" s="9">
        <f>VLOOKUP(E1220,'Tablas auxiliares'!$H$1:$Q$28,Calculadora!$J$2+1,FALSE)*IF(VLOOKUP($A1220,'Tablas auxiliares'!$B$2:$C$6,2,FALSE)-Calculadora!$K$2=0,1,0)*IF($L$2=2,IFERROR(VLOOKUP(B1220,'Tablas auxiliares'!$AC$2:$AH$27,6,FALSE),0),1)</f>
        <v>0</v>
      </c>
      <c r="H1220" s="9">
        <f t="shared" si="29"/>
        <v>0</v>
      </c>
    </row>
    <row r="1221" spans="1:8" x14ac:dyDescent="0.25">
      <c r="A1221" s="9">
        <v>2017</v>
      </c>
      <c r="B1221" t="s">
        <v>65</v>
      </c>
      <c r="C1221" t="s">
        <v>9</v>
      </c>
      <c r="D1221" s="9">
        <v>4</v>
      </c>
      <c r="E1221" s="9">
        <v>19</v>
      </c>
      <c r="F1221" s="9">
        <f>VLOOKUP(D1221,'Tablas auxiliares'!$H$1:$Q$28,Calculadora!$J$2+1,FALSE)*IF(VLOOKUP($A1221,'Tablas auxiliares'!$B$2:$C$6,2,FALSE)-Calculadora!$K$2=0,1,0)*IF($L$2=2,IFERROR(VLOOKUP(B1221,'Tablas auxiliares'!$AC$2:$AH$27,6,FALSE),0),1)</f>
        <v>0</v>
      </c>
      <c r="G1221" s="9">
        <f>VLOOKUP(E1221,'Tablas auxiliares'!$H$1:$Q$28,Calculadora!$J$2+1,FALSE)*IF(VLOOKUP($A1221,'Tablas auxiliares'!$B$2:$C$6,2,FALSE)-Calculadora!$K$2=0,1,0)*IF($L$2=2,IFERROR(VLOOKUP(B1221,'Tablas auxiliares'!$AC$2:$AH$27,6,FALSE),0),1)</f>
        <v>0</v>
      </c>
      <c r="H1221" s="9">
        <f t="shared" si="29"/>
        <v>0</v>
      </c>
    </row>
    <row r="1222" spans="1:8" x14ac:dyDescent="0.25">
      <c r="A1222" s="9">
        <v>2017</v>
      </c>
      <c r="B1222" t="s">
        <v>65</v>
      </c>
      <c r="C1222" t="s">
        <v>13</v>
      </c>
      <c r="D1222" s="9">
        <v>7</v>
      </c>
      <c r="E1222" s="9">
        <v>20</v>
      </c>
      <c r="F1222" s="9">
        <f>VLOOKUP(D1222,'Tablas auxiliares'!$H$1:$Q$28,Calculadora!$J$2+1,FALSE)*IF(VLOOKUP($A1222,'Tablas auxiliares'!$B$2:$C$6,2,FALSE)-Calculadora!$K$2=0,1,0)*IF($L$2=2,IFERROR(VLOOKUP(B1222,'Tablas auxiliares'!$AC$2:$AH$27,6,FALSE),0),1)</f>
        <v>0</v>
      </c>
      <c r="G1222" s="9">
        <f>VLOOKUP(E1222,'Tablas auxiliares'!$H$1:$Q$28,Calculadora!$J$2+1,FALSE)*IF(VLOOKUP($A1222,'Tablas auxiliares'!$B$2:$C$6,2,FALSE)-Calculadora!$K$2=0,1,0)*IF($L$2=2,IFERROR(VLOOKUP(B1222,'Tablas auxiliares'!$AC$2:$AH$27,6,FALSE),0),1)</f>
        <v>0</v>
      </c>
      <c r="H1222" s="9">
        <f t="shared" si="29"/>
        <v>0</v>
      </c>
    </row>
    <row r="1223" spans="1:8" x14ac:dyDescent="0.25">
      <c r="A1223" s="9">
        <v>2017</v>
      </c>
      <c r="B1223" t="s">
        <v>65</v>
      </c>
      <c r="C1223" t="s">
        <v>23</v>
      </c>
      <c r="D1223" s="9">
        <v>11</v>
      </c>
      <c r="E1223" s="9">
        <v>11</v>
      </c>
      <c r="F1223" s="9">
        <f>VLOOKUP(D1223,'Tablas auxiliares'!$H$1:$Q$28,Calculadora!$J$2+1,FALSE)*IF(VLOOKUP($A1223,'Tablas auxiliares'!$B$2:$C$6,2,FALSE)-Calculadora!$K$2=0,1,0)*IF($L$2=2,IFERROR(VLOOKUP(B1223,'Tablas auxiliares'!$AC$2:$AH$27,6,FALSE),0),1)</f>
        <v>0</v>
      </c>
      <c r="G1223" s="9">
        <f>VLOOKUP(E1223,'Tablas auxiliares'!$H$1:$Q$28,Calculadora!$J$2+1,FALSE)*IF(VLOOKUP($A1223,'Tablas auxiliares'!$B$2:$C$6,2,FALSE)-Calculadora!$K$2=0,1,0)*IF($L$2=2,IFERROR(VLOOKUP(B1223,'Tablas auxiliares'!$AC$2:$AH$27,6,FALSE),0),1)</f>
        <v>0</v>
      </c>
      <c r="H1223" s="9">
        <f t="shared" si="29"/>
        <v>0</v>
      </c>
    </row>
    <row r="1224" spans="1:8" x14ac:dyDescent="0.25">
      <c r="A1224" s="9">
        <v>2017</v>
      </c>
      <c r="B1224" t="s">
        <v>65</v>
      </c>
      <c r="C1224" t="s">
        <v>20</v>
      </c>
      <c r="D1224" s="9">
        <v>15</v>
      </c>
      <c r="E1224" s="9">
        <v>5</v>
      </c>
      <c r="F1224" s="9">
        <f>VLOOKUP(D1224,'Tablas auxiliares'!$H$1:$Q$28,Calculadora!$J$2+1,FALSE)*IF(VLOOKUP($A1224,'Tablas auxiliares'!$B$2:$C$6,2,FALSE)-Calculadora!$K$2=0,1,0)*IF($L$2=2,IFERROR(VLOOKUP(B1224,'Tablas auxiliares'!$AC$2:$AH$27,6,FALSE),0),1)</f>
        <v>0</v>
      </c>
      <c r="G1224" s="9">
        <f>VLOOKUP(E1224,'Tablas auxiliares'!$H$1:$Q$28,Calculadora!$J$2+1,FALSE)*IF(VLOOKUP($A1224,'Tablas auxiliares'!$B$2:$C$6,2,FALSE)-Calculadora!$K$2=0,1,0)*IF($L$2=2,IFERROR(VLOOKUP(B1224,'Tablas auxiliares'!$AC$2:$AH$27,6,FALSE),0),1)</f>
        <v>0</v>
      </c>
      <c r="H1224" s="9">
        <f t="shared" si="29"/>
        <v>0</v>
      </c>
    </row>
    <row r="1225" spans="1:8" x14ac:dyDescent="0.25">
      <c r="A1225" s="9">
        <v>2017</v>
      </c>
      <c r="B1225" t="s">
        <v>65</v>
      </c>
      <c r="C1225" t="s">
        <v>8</v>
      </c>
      <c r="D1225" s="9">
        <v>1</v>
      </c>
      <c r="E1225" s="9">
        <v>1</v>
      </c>
      <c r="F1225" s="9">
        <f>VLOOKUP(D1225,'Tablas auxiliares'!$H$1:$Q$28,Calculadora!$J$2+1,FALSE)*IF(VLOOKUP($A1225,'Tablas auxiliares'!$B$2:$C$6,2,FALSE)-Calculadora!$K$2=0,1,0)*IF($L$2=2,IFERROR(VLOOKUP(B1225,'Tablas auxiliares'!$AC$2:$AH$27,6,FALSE),0),1)</f>
        <v>0</v>
      </c>
      <c r="G1225" s="9">
        <f>VLOOKUP(E1225,'Tablas auxiliares'!$H$1:$Q$28,Calculadora!$J$2+1,FALSE)*IF(VLOOKUP($A1225,'Tablas auxiliares'!$B$2:$C$6,2,FALSE)-Calculadora!$K$2=0,1,0)*IF($L$2=2,IFERROR(VLOOKUP(B1225,'Tablas auxiliares'!$AC$2:$AH$27,6,FALSE),0),1)</f>
        <v>0</v>
      </c>
      <c r="H1225" s="9">
        <f t="shared" si="29"/>
        <v>0</v>
      </c>
    </row>
    <row r="1226" spans="1:8" x14ac:dyDescent="0.25">
      <c r="A1226" s="9">
        <v>2017</v>
      </c>
      <c r="B1226" t="s">
        <v>65</v>
      </c>
      <c r="C1226" t="s">
        <v>32</v>
      </c>
      <c r="D1226" s="9">
        <v>21</v>
      </c>
      <c r="E1226" s="9">
        <v>14</v>
      </c>
      <c r="F1226" s="9">
        <f>VLOOKUP(D1226,'Tablas auxiliares'!$H$1:$Q$28,Calculadora!$J$2+1,FALSE)*IF(VLOOKUP($A1226,'Tablas auxiliares'!$B$2:$C$6,2,FALSE)-Calculadora!$K$2=0,1,0)*IF($L$2=2,IFERROR(VLOOKUP(B1226,'Tablas auxiliares'!$AC$2:$AH$27,6,FALSE),0),1)</f>
        <v>0</v>
      </c>
      <c r="G1226" s="9">
        <f>VLOOKUP(E1226,'Tablas auxiliares'!$H$1:$Q$28,Calculadora!$J$2+1,FALSE)*IF(VLOOKUP($A1226,'Tablas auxiliares'!$B$2:$C$6,2,FALSE)-Calculadora!$K$2=0,1,0)*IF($L$2=2,IFERROR(VLOOKUP(B1226,'Tablas auxiliares'!$AC$2:$AH$27,6,FALSE),0),1)</f>
        <v>0</v>
      </c>
      <c r="H1226" s="9">
        <f t="shared" si="29"/>
        <v>0</v>
      </c>
    </row>
    <row r="1227" spans="1:8" x14ac:dyDescent="0.25">
      <c r="A1227" s="9">
        <v>2017</v>
      </c>
      <c r="B1227" t="s">
        <v>65</v>
      </c>
      <c r="C1227" t="s">
        <v>30</v>
      </c>
      <c r="D1227" s="9">
        <v>14</v>
      </c>
      <c r="E1227" s="9">
        <v>13</v>
      </c>
      <c r="F1227" s="9">
        <f>VLOOKUP(D1227,'Tablas auxiliares'!$H$1:$Q$28,Calculadora!$J$2+1,FALSE)*IF(VLOOKUP($A1227,'Tablas auxiliares'!$B$2:$C$6,2,FALSE)-Calculadora!$K$2=0,1,0)*IF($L$2=2,IFERROR(VLOOKUP(B1227,'Tablas auxiliares'!$AC$2:$AH$27,6,FALSE),0),1)</f>
        <v>0</v>
      </c>
      <c r="G1227" s="9">
        <f>VLOOKUP(E1227,'Tablas auxiliares'!$H$1:$Q$28,Calculadora!$J$2+1,FALSE)*IF(VLOOKUP($A1227,'Tablas auxiliares'!$B$2:$C$6,2,FALSE)-Calculadora!$K$2=0,1,0)*IF($L$2=2,IFERROR(VLOOKUP(B1227,'Tablas auxiliares'!$AC$2:$AH$27,6,FALSE),0),1)</f>
        <v>0</v>
      </c>
      <c r="H1227" s="9">
        <f t="shared" si="29"/>
        <v>0</v>
      </c>
    </row>
    <row r="1228" spans="1:8" x14ac:dyDescent="0.25">
      <c r="A1228" s="9">
        <v>2017</v>
      </c>
      <c r="B1228" t="s">
        <v>65</v>
      </c>
      <c r="C1228" t="s">
        <v>67</v>
      </c>
      <c r="D1228" s="9">
        <v>8</v>
      </c>
      <c r="E1228" s="9">
        <v>21</v>
      </c>
      <c r="F1228" s="9">
        <f>VLOOKUP(D1228,'Tablas auxiliares'!$H$1:$Q$28,Calculadora!$J$2+1,FALSE)*IF(VLOOKUP($A1228,'Tablas auxiliares'!$B$2:$C$6,2,FALSE)-Calculadora!$K$2=0,1,0)*IF($L$2=2,IFERROR(VLOOKUP(B1228,'Tablas auxiliares'!$AC$2:$AH$27,6,FALSE),0),1)</f>
        <v>0</v>
      </c>
      <c r="G1228" s="9">
        <f>VLOOKUP(E1228,'Tablas auxiliares'!$H$1:$Q$28,Calculadora!$J$2+1,FALSE)*IF(VLOOKUP($A1228,'Tablas auxiliares'!$B$2:$C$6,2,FALSE)-Calculadora!$K$2=0,1,0)*IF($L$2=2,IFERROR(VLOOKUP(B1228,'Tablas auxiliares'!$AC$2:$AH$27,6,FALSE),0),1)</f>
        <v>0</v>
      </c>
      <c r="H1228" s="9">
        <f t="shared" si="29"/>
        <v>0</v>
      </c>
    </row>
    <row r="1229" spans="1:8" x14ac:dyDescent="0.25">
      <c r="A1229" s="9">
        <v>2017</v>
      </c>
      <c r="B1229" t="s">
        <v>65</v>
      </c>
      <c r="C1229" t="s">
        <v>28</v>
      </c>
      <c r="D1229" s="9">
        <v>17</v>
      </c>
      <c r="E1229" s="9">
        <v>7</v>
      </c>
      <c r="F1229" s="9">
        <f>VLOOKUP(D1229,'Tablas auxiliares'!$H$1:$Q$28,Calculadora!$J$2+1,FALSE)*IF(VLOOKUP($A1229,'Tablas auxiliares'!$B$2:$C$6,2,FALSE)-Calculadora!$K$2=0,1,0)*IF($L$2=2,IFERROR(VLOOKUP(B1229,'Tablas auxiliares'!$AC$2:$AH$27,6,FALSE),0),1)</f>
        <v>0</v>
      </c>
      <c r="G1229" s="9">
        <f>VLOOKUP(E1229,'Tablas auxiliares'!$H$1:$Q$28,Calculadora!$J$2+1,FALSE)*IF(VLOOKUP($A1229,'Tablas auxiliares'!$B$2:$C$6,2,FALSE)-Calculadora!$K$2=0,1,0)*IF($L$2=2,IFERROR(VLOOKUP(B1229,'Tablas auxiliares'!$AC$2:$AH$27,6,FALSE),0),1)</f>
        <v>0</v>
      </c>
      <c r="H1229" s="9">
        <f t="shared" si="29"/>
        <v>0</v>
      </c>
    </row>
    <row r="1230" spans="1:8" x14ac:dyDescent="0.25">
      <c r="A1230" s="9">
        <v>2017</v>
      </c>
      <c r="B1230" t="s">
        <v>65</v>
      </c>
      <c r="C1230" t="s">
        <v>27</v>
      </c>
      <c r="D1230" s="9">
        <v>22</v>
      </c>
      <c r="E1230" s="9">
        <v>25</v>
      </c>
      <c r="F1230" s="9">
        <f>VLOOKUP(D1230,'Tablas auxiliares'!$H$1:$Q$28,Calculadora!$J$2+1,FALSE)*IF(VLOOKUP($A1230,'Tablas auxiliares'!$B$2:$C$6,2,FALSE)-Calculadora!$K$2=0,1,0)*IF($L$2=2,IFERROR(VLOOKUP(B1230,'Tablas auxiliares'!$AC$2:$AH$27,6,FALSE),0),1)</f>
        <v>0</v>
      </c>
      <c r="G1230" s="9">
        <f>VLOOKUP(E1230,'Tablas auxiliares'!$H$1:$Q$28,Calculadora!$J$2+1,FALSE)*IF(VLOOKUP($A1230,'Tablas auxiliares'!$B$2:$C$6,2,FALSE)-Calculadora!$K$2=0,1,0)*IF($L$2=2,IFERROR(VLOOKUP(B1230,'Tablas auxiliares'!$AC$2:$AH$27,6,FALSE),0),1)</f>
        <v>0</v>
      </c>
      <c r="H1230" s="9">
        <f t="shared" si="29"/>
        <v>0</v>
      </c>
    </row>
    <row r="1231" spans="1:8" x14ac:dyDescent="0.25">
      <c r="A1231" s="9">
        <v>2017</v>
      </c>
      <c r="B1231" t="s">
        <v>65</v>
      </c>
      <c r="C1231" t="s">
        <v>68</v>
      </c>
      <c r="D1231" s="9">
        <v>24</v>
      </c>
      <c r="E1231" s="9">
        <v>23</v>
      </c>
      <c r="F1231" s="9">
        <f>VLOOKUP(D1231,'Tablas auxiliares'!$H$1:$Q$28,Calculadora!$J$2+1,FALSE)*IF(VLOOKUP($A1231,'Tablas auxiliares'!$B$2:$C$6,2,FALSE)-Calculadora!$K$2=0,1,0)*IF($L$2=2,IFERROR(VLOOKUP(B1231,'Tablas auxiliares'!$AC$2:$AH$27,6,FALSE),0),1)</f>
        <v>0</v>
      </c>
      <c r="G1231" s="9">
        <f>VLOOKUP(E1231,'Tablas auxiliares'!$H$1:$Q$28,Calculadora!$J$2+1,FALSE)*IF(VLOOKUP($A1231,'Tablas auxiliares'!$B$2:$C$6,2,FALSE)-Calculadora!$K$2=0,1,0)*IF($L$2=2,IFERROR(VLOOKUP(B1231,'Tablas auxiliares'!$AC$2:$AH$27,6,FALSE),0),1)</f>
        <v>0</v>
      </c>
      <c r="H1231" s="9">
        <f t="shared" si="29"/>
        <v>0</v>
      </c>
    </row>
    <row r="1232" spans="1:8" x14ac:dyDescent="0.25">
      <c r="A1232" s="9">
        <v>2017</v>
      </c>
      <c r="B1232" t="s">
        <v>65</v>
      </c>
      <c r="C1232" t="s">
        <v>24</v>
      </c>
      <c r="D1232" s="9">
        <v>19</v>
      </c>
      <c r="E1232" s="9">
        <v>3</v>
      </c>
      <c r="F1232" s="9">
        <f>VLOOKUP(D1232,'Tablas auxiliares'!$H$1:$Q$28,Calculadora!$J$2+1,FALSE)*IF(VLOOKUP($A1232,'Tablas auxiliares'!$B$2:$C$6,2,FALSE)-Calculadora!$K$2=0,1,0)*IF($L$2=2,IFERROR(VLOOKUP(B1232,'Tablas auxiliares'!$AC$2:$AH$27,6,FALSE),0),1)</f>
        <v>0</v>
      </c>
      <c r="G1232" s="9">
        <f>VLOOKUP(E1232,'Tablas auxiliares'!$H$1:$Q$28,Calculadora!$J$2+1,FALSE)*IF(VLOOKUP($A1232,'Tablas auxiliares'!$B$2:$C$6,2,FALSE)-Calculadora!$K$2=0,1,0)*IF($L$2=2,IFERROR(VLOOKUP(B1232,'Tablas auxiliares'!$AC$2:$AH$27,6,FALSE),0),1)</f>
        <v>0</v>
      </c>
      <c r="H1232" s="9">
        <f t="shared" si="29"/>
        <v>0</v>
      </c>
    </row>
    <row r="1233" spans="1:8" x14ac:dyDescent="0.25">
      <c r="A1233" s="9">
        <v>2017</v>
      </c>
      <c r="B1233" t="s">
        <v>65</v>
      </c>
      <c r="C1233" t="s">
        <v>7</v>
      </c>
      <c r="D1233" s="9">
        <v>10</v>
      </c>
      <c r="E1233" s="9">
        <v>16</v>
      </c>
      <c r="F1233" s="9">
        <f>VLOOKUP(D1233,'Tablas auxiliares'!$H$1:$Q$28,Calculadora!$J$2+1,FALSE)*IF(VLOOKUP($A1233,'Tablas auxiliares'!$B$2:$C$6,2,FALSE)-Calculadora!$K$2=0,1,0)*IF($L$2=2,IFERROR(VLOOKUP(B1233,'Tablas auxiliares'!$AC$2:$AH$27,6,FALSE),0),1)</f>
        <v>0</v>
      </c>
      <c r="G1233" s="9">
        <f>VLOOKUP(E1233,'Tablas auxiliares'!$H$1:$Q$28,Calculadora!$J$2+1,FALSE)*IF(VLOOKUP($A1233,'Tablas auxiliares'!$B$2:$C$6,2,FALSE)-Calculadora!$K$2=0,1,0)*IF($L$2=2,IFERROR(VLOOKUP(B1233,'Tablas auxiliares'!$AC$2:$AH$27,6,FALSE),0),1)</f>
        <v>0</v>
      </c>
      <c r="H1233" s="9">
        <f t="shared" si="29"/>
        <v>0</v>
      </c>
    </row>
    <row r="1234" spans="1:8" x14ac:dyDescent="0.25">
      <c r="A1234" s="9">
        <v>2017</v>
      </c>
      <c r="B1234" t="s">
        <v>65</v>
      </c>
      <c r="C1234" t="s">
        <v>25</v>
      </c>
      <c r="D1234" s="9">
        <v>16</v>
      </c>
      <c r="E1234" s="9">
        <v>12</v>
      </c>
      <c r="F1234" s="9">
        <f>VLOOKUP(D1234,'Tablas auxiliares'!$H$1:$Q$28,Calculadora!$J$2+1,FALSE)*IF(VLOOKUP($A1234,'Tablas auxiliares'!$B$2:$C$6,2,FALSE)-Calculadora!$K$2=0,1,0)*IF($L$2=2,IFERROR(VLOOKUP(B1234,'Tablas auxiliares'!$AC$2:$AH$27,6,FALSE),0),1)</f>
        <v>0</v>
      </c>
      <c r="G1234" s="9">
        <f>VLOOKUP(E1234,'Tablas auxiliares'!$H$1:$Q$28,Calculadora!$J$2+1,FALSE)*IF(VLOOKUP($A1234,'Tablas auxiliares'!$B$2:$C$6,2,FALSE)-Calculadora!$K$2=0,1,0)*IF($L$2=2,IFERROR(VLOOKUP(B1234,'Tablas auxiliares'!$AC$2:$AH$27,6,FALSE),0),1)</f>
        <v>0</v>
      </c>
      <c r="H1234" s="9">
        <f t="shared" si="29"/>
        <v>0</v>
      </c>
    </row>
    <row r="1235" spans="1:8" x14ac:dyDescent="0.25">
      <c r="A1235" s="9">
        <v>2017</v>
      </c>
      <c r="B1235" t="s">
        <v>65</v>
      </c>
      <c r="C1235" t="s">
        <v>66</v>
      </c>
      <c r="D1235" s="9">
        <v>12</v>
      </c>
      <c r="E1235" s="9">
        <v>2</v>
      </c>
      <c r="F1235" s="9">
        <f>VLOOKUP(D1235,'Tablas auxiliares'!$H$1:$Q$28,Calculadora!$J$2+1,FALSE)*IF(VLOOKUP($A1235,'Tablas auxiliares'!$B$2:$C$6,2,FALSE)-Calculadora!$K$2=0,1,0)*IF($L$2=2,IFERROR(VLOOKUP(B1235,'Tablas auxiliares'!$AC$2:$AH$27,6,FALSE),0),1)</f>
        <v>0</v>
      </c>
      <c r="G1235" s="9">
        <f>VLOOKUP(E1235,'Tablas auxiliares'!$H$1:$Q$28,Calculadora!$J$2+1,FALSE)*IF(VLOOKUP($A1235,'Tablas auxiliares'!$B$2:$C$6,2,FALSE)-Calculadora!$K$2=0,1,0)*IF($L$2=2,IFERROR(VLOOKUP(B1235,'Tablas auxiliares'!$AC$2:$AH$27,6,FALSE),0),1)</f>
        <v>0</v>
      </c>
      <c r="H1235" s="9">
        <f t="shared" si="29"/>
        <v>0</v>
      </c>
    </row>
    <row r="1236" spans="1:8" x14ac:dyDescent="0.25">
      <c r="A1236" s="9">
        <v>2017</v>
      </c>
      <c r="B1236" t="s">
        <v>65</v>
      </c>
      <c r="C1236" t="s">
        <v>69</v>
      </c>
      <c r="D1236" s="9">
        <v>5</v>
      </c>
      <c r="E1236" s="9">
        <v>6</v>
      </c>
      <c r="F1236" s="9">
        <f>VLOOKUP(D1236,'Tablas auxiliares'!$H$1:$Q$28,Calculadora!$J$2+1,FALSE)*IF(VLOOKUP($A1236,'Tablas auxiliares'!$B$2:$C$6,2,FALSE)-Calculadora!$K$2=0,1,0)*IF($L$2=2,IFERROR(VLOOKUP(B1236,'Tablas auxiliares'!$AC$2:$AH$27,6,FALSE),0),1)</f>
        <v>0</v>
      </c>
      <c r="G1236" s="9">
        <f>VLOOKUP(E1236,'Tablas auxiliares'!$H$1:$Q$28,Calculadora!$J$2+1,FALSE)*IF(VLOOKUP($A1236,'Tablas auxiliares'!$B$2:$C$6,2,FALSE)-Calculadora!$K$2=0,1,0)*IF($L$2=2,IFERROR(VLOOKUP(B1236,'Tablas auxiliares'!$AC$2:$AH$27,6,FALSE),0),1)</f>
        <v>0</v>
      </c>
      <c r="H1236" s="9">
        <f t="shared" si="29"/>
        <v>0</v>
      </c>
    </row>
    <row r="1237" spans="1:8" x14ac:dyDescent="0.25">
      <c r="A1237" s="9">
        <v>2017</v>
      </c>
      <c r="B1237" t="s">
        <v>65</v>
      </c>
      <c r="C1237" t="s">
        <v>29</v>
      </c>
      <c r="D1237" s="9">
        <v>9</v>
      </c>
      <c r="E1237" s="9">
        <v>17</v>
      </c>
      <c r="F1237" s="9">
        <f>VLOOKUP(D1237,'Tablas auxiliares'!$H$1:$Q$28,Calculadora!$J$2+1,FALSE)*IF(VLOOKUP($A1237,'Tablas auxiliares'!$B$2:$C$6,2,FALSE)-Calculadora!$K$2=0,1,0)*IF($L$2=2,IFERROR(VLOOKUP(B1237,'Tablas auxiliares'!$AC$2:$AH$27,6,FALSE),0),1)</f>
        <v>0</v>
      </c>
      <c r="G1237" s="9">
        <f>VLOOKUP(E1237,'Tablas auxiliares'!$H$1:$Q$28,Calculadora!$J$2+1,FALSE)*IF(VLOOKUP($A1237,'Tablas auxiliares'!$B$2:$C$6,2,FALSE)-Calculadora!$K$2=0,1,0)*IF($L$2=2,IFERROR(VLOOKUP(B1237,'Tablas auxiliares'!$AC$2:$AH$27,6,FALSE),0),1)</f>
        <v>0</v>
      </c>
      <c r="H1237" s="9">
        <f t="shared" si="29"/>
        <v>0</v>
      </c>
    </row>
    <row r="1238" spans="1:8" x14ac:dyDescent="0.25">
      <c r="A1238" s="9">
        <v>2017</v>
      </c>
      <c r="B1238" t="s">
        <v>65</v>
      </c>
      <c r="C1238" t="s">
        <v>61</v>
      </c>
      <c r="D1238" s="9">
        <v>2</v>
      </c>
      <c r="E1238" s="9">
        <v>4</v>
      </c>
      <c r="F1238" s="9">
        <f>VLOOKUP(D1238,'Tablas auxiliares'!$H$1:$Q$28,Calculadora!$J$2+1,FALSE)*IF(VLOOKUP($A1238,'Tablas auxiliares'!$B$2:$C$6,2,FALSE)-Calculadora!$K$2=0,1,0)*IF($L$2=2,IFERROR(VLOOKUP(B1238,'Tablas auxiliares'!$AC$2:$AH$27,6,FALSE),0),1)</f>
        <v>0</v>
      </c>
      <c r="G1238" s="9">
        <f>VLOOKUP(E1238,'Tablas auxiliares'!$H$1:$Q$28,Calculadora!$J$2+1,FALSE)*IF(VLOOKUP($A1238,'Tablas auxiliares'!$B$2:$C$6,2,FALSE)-Calculadora!$K$2=0,1,0)*IF($L$2=2,IFERROR(VLOOKUP(B1238,'Tablas auxiliares'!$AC$2:$AH$27,6,FALSE),0),1)</f>
        <v>0</v>
      </c>
      <c r="H1238" s="9">
        <f t="shared" si="29"/>
        <v>0</v>
      </c>
    </row>
    <row r="1239" spans="1:8" x14ac:dyDescent="0.25">
      <c r="A1239" s="9">
        <v>2017</v>
      </c>
      <c r="B1239" t="s">
        <v>65</v>
      </c>
      <c r="C1239" t="s">
        <v>70</v>
      </c>
      <c r="D1239" s="9">
        <v>20</v>
      </c>
      <c r="E1239" s="9">
        <v>9</v>
      </c>
      <c r="F1239" s="9">
        <f>VLOOKUP(D1239,'Tablas auxiliares'!$H$1:$Q$28,Calculadora!$J$2+1,FALSE)*IF(VLOOKUP($A1239,'Tablas auxiliares'!$B$2:$C$6,2,FALSE)-Calculadora!$K$2=0,1,0)*IF($L$2=2,IFERROR(VLOOKUP(B1239,'Tablas auxiliares'!$AC$2:$AH$27,6,FALSE),0),1)</f>
        <v>0</v>
      </c>
      <c r="G1239" s="9">
        <f>VLOOKUP(E1239,'Tablas auxiliares'!$H$1:$Q$28,Calculadora!$J$2+1,FALSE)*IF(VLOOKUP($A1239,'Tablas auxiliares'!$B$2:$C$6,2,FALSE)-Calculadora!$K$2=0,1,0)*IF($L$2=2,IFERROR(VLOOKUP(B1239,'Tablas auxiliares'!$AC$2:$AH$27,6,FALSE),0),1)</f>
        <v>0</v>
      </c>
      <c r="H1239" s="9">
        <f t="shared" si="29"/>
        <v>0</v>
      </c>
    </row>
    <row r="1240" spans="1:8" x14ac:dyDescent="0.25">
      <c r="A1240" s="9">
        <v>2017</v>
      </c>
      <c r="B1240" t="s">
        <v>65</v>
      </c>
      <c r="C1240" t="s">
        <v>34</v>
      </c>
      <c r="D1240" s="9">
        <v>25</v>
      </c>
      <c r="E1240" s="9">
        <v>24</v>
      </c>
      <c r="F1240" s="9">
        <f>VLOOKUP(D1240,'Tablas auxiliares'!$H$1:$Q$28,Calculadora!$J$2+1,FALSE)*IF(VLOOKUP($A1240,'Tablas auxiliares'!$B$2:$C$6,2,FALSE)-Calculadora!$K$2=0,1,0)*IF($L$2=2,IFERROR(VLOOKUP(B1240,'Tablas auxiliares'!$AC$2:$AH$27,6,FALSE),0),1)</f>
        <v>0</v>
      </c>
      <c r="G1240" s="9">
        <f>VLOOKUP(E1240,'Tablas auxiliares'!$H$1:$Q$28,Calculadora!$J$2+1,FALSE)*IF(VLOOKUP($A1240,'Tablas auxiliares'!$B$2:$C$6,2,FALSE)-Calculadora!$K$2=0,1,0)*IF($L$2=2,IFERROR(VLOOKUP(B1240,'Tablas auxiliares'!$AC$2:$AH$27,6,FALSE),0),1)</f>
        <v>0</v>
      </c>
      <c r="H1240" s="9">
        <f t="shared" si="29"/>
        <v>0</v>
      </c>
    </row>
    <row r="1241" spans="1:8" x14ac:dyDescent="0.25">
      <c r="A1241" s="9">
        <v>2017</v>
      </c>
      <c r="B1241" t="s">
        <v>65</v>
      </c>
      <c r="C1241" t="s">
        <v>26</v>
      </c>
      <c r="D1241" s="9">
        <v>3</v>
      </c>
      <c r="E1241" s="9">
        <v>8</v>
      </c>
      <c r="F1241" s="9">
        <f>VLOOKUP(D1241,'Tablas auxiliares'!$H$1:$Q$28,Calculadora!$J$2+1,FALSE)*IF(VLOOKUP($A1241,'Tablas auxiliares'!$B$2:$C$6,2,FALSE)-Calculadora!$K$2=0,1,0)*IF($L$2=2,IFERROR(VLOOKUP(B1241,'Tablas auxiliares'!$AC$2:$AH$27,6,FALSE),0),1)</f>
        <v>0</v>
      </c>
      <c r="G1241" s="9">
        <f>VLOOKUP(E1241,'Tablas auxiliares'!$H$1:$Q$28,Calculadora!$J$2+1,FALSE)*IF(VLOOKUP($A1241,'Tablas auxiliares'!$B$2:$C$6,2,FALSE)-Calculadora!$K$2=0,1,0)*IF($L$2=2,IFERROR(VLOOKUP(B1241,'Tablas auxiliares'!$AC$2:$AH$27,6,FALSE),0),1)</f>
        <v>0</v>
      </c>
      <c r="H1241" s="9">
        <f t="shared" si="29"/>
        <v>0</v>
      </c>
    </row>
    <row r="1242" spans="1:8" x14ac:dyDescent="0.25">
      <c r="A1242" s="9">
        <v>2017</v>
      </c>
      <c r="B1242" t="s">
        <v>65</v>
      </c>
      <c r="C1242" t="s">
        <v>22</v>
      </c>
      <c r="D1242" s="9">
        <v>6</v>
      </c>
      <c r="E1242" s="9">
        <v>22</v>
      </c>
      <c r="F1242" s="9">
        <f>VLOOKUP(D1242,'Tablas auxiliares'!$H$1:$Q$28,Calculadora!$J$2+1,FALSE)*IF(VLOOKUP($A1242,'Tablas auxiliares'!$B$2:$C$6,2,FALSE)-Calculadora!$K$2=0,1,0)*IF($L$2=2,IFERROR(VLOOKUP(B1242,'Tablas auxiliares'!$AC$2:$AH$27,6,FALSE),0),1)</f>
        <v>0</v>
      </c>
      <c r="G1242" s="9">
        <f>VLOOKUP(E1242,'Tablas auxiliares'!$H$1:$Q$28,Calculadora!$J$2+1,FALSE)*IF(VLOOKUP($A1242,'Tablas auxiliares'!$B$2:$C$6,2,FALSE)-Calculadora!$K$2=0,1,0)*IF($L$2=2,IFERROR(VLOOKUP(B1242,'Tablas auxiliares'!$AC$2:$AH$27,6,FALSE),0),1)</f>
        <v>0</v>
      </c>
      <c r="H1242" s="9">
        <f t="shared" si="29"/>
        <v>0</v>
      </c>
    </row>
    <row r="1243" spans="1:8" x14ac:dyDescent="0.25">
      <c r="A1243" s="9">
        <v>2017</v>
      </c>
      <c r="B1243" t="s">
        <v>65</v>
      </c>
      <c r="C1243" t="s">
        <v>36</v>
      </c>
      <c r="D1243" s="9">
        <v>18</v>
      </c>
      <c r="E1243" s="9">
        <v>10</v>
      </c>
      <c r="F1243" s="9">
        <f>VLOOKUP(D1243,'Tablas auxiliares'!$H$1:$Q$28,Calculadora!$J$2+1,FALSE)*IF(VLOOKUP($A1243,'Tablas auxiliares'!$B$2:$C$6,2,FALSE)-Calculadora!$K$2=0,1,0)*IF($L$2=2,IFERROR(VLOOKUP(B1243,'Tablas auxiliares'!$AC$2:$AH$27,6,FALSE),0),1)</f>
        <v>0</v>
      </c>
      <c r="G1243" s="9">
        <f>VLOOKUP(E1243,'Tablas auxiliares'!$H$1:$Q$28,Calculadora!$J$2+1,FALSE)*IF(VLOOKUP($A1243,'Tablas auxiliares'!$B$2:$C$6,2,FALSE)-Calculadora!$K$2=0,1,0)*IF($L$2=2,IFERROR(VLOOKUP(B1243,'Tablas auxiliares'!$AC$2:$AH$27,6,FALSE),0),1)</f>
        <v>0</v>
      </c>
      <c r="H1243" s="9">
        <f t="shared" si="29"/>
        <v>0</v>
      </c>
    </row>
    <row r="1244" spans="1:8" x14ac:dyDescent="0.25">
      <c r="A1244" s="9">
        <v>2017</v>
      </c>
      <c r="B1244" t="s">
        <v>65</v>
      </c>
      <c r="C1244" t="s">
        <v>37</v>
      </c>
      <c r="D1244" s="9">
        <v>23</v>
      </c>
      <c r="E1244" s="9">
        <v>18</v>
      </c>
      <c r="F1244" s="9">
        <f>VLOOKUP(D1244,'Tablas auxiliares'!$H$1:$Q$28,Calculadora!$J$2+1,FALSE)*IF(VLOOKUP($A1244,'Tablas auxiliares'!$B$2:$C$6,2,FALSE)-Calculadora!$K$2=0,1,0)*IF($L$2=2,IFERROR(VLOOKUP(B1244,'Tablas auxiliares'!$AC$2:$AH$27,6,FALSE),0),1)</f>
        <v>0</v>
      </c>
      <c r="G1244" s="9">
        <f>VLOOKUP(E1244,'Tablas auxiliares'!$H$1:$Q$28,Calculadora!$J$2+1,FALSE)*IF(VLOOKUP($A1244,'Tablas auxiliares'!$B$2:$C$6,2,FALSE)-Calculadora!$K$2=0,1,0)*IF($L$2=2,IFERROR(VLOOKUP(B1244,'Tablas auxiliares'!$AC$2:$AH$27,6,FALSE),0),1)</f>
        <v>0</v>
      </c>
      <c r="H1244" s="9">
        <f t="shared" si="29"/>
        <v>0</v>
      </c>
    </row>
    <row r="1245" spans="1:8" x14ac:dyDescent="0.25">
      <c r="A1245" s="9">
        <v>2017</v>
      </c>
      <c r="B1245" t="s">
        <v>20</v>
      </c>
      <c r="C1245" t="s">
        <v>14</v>
      </c>
      <c r="D1245" s="9">
        <v>15</v>
      </c>
      <c r="E1245" s="9">
        <v>12</v>
      </c>
      <c r="F1245" s="9">
        <f>VLOOKUP(D1245,'Tablas auxiliares'!$H$1:$Q$28,Calculadora!$J$2+1,FALSE)*IF(VLOOKUP($A1245,'Tablas auxiliares'!$B$2:$C$6,2,FALSE)-Calculadora!$K$2=0,1,0)*IF($L$2=2,IFERROR(VLOOKUP(B1245,'Tablas auxiliares'!$AC$2:$AH$27,6,FALSE),0),1)</f>
        <v>0</v>
      </c>
      <c r="G1245" s="9">
        <f>VLOOKUP(E1245,'Tablas auxiliares'!$H$1:$Q$28,Calculadora!$J$2+1,FALSE)*IF(VLOOKUP($A1245,'Tablas auxiliares'!$B$2:$C$6,2,FALSE)-Calculadora!$K$2=0,1,0)*IF($L$2=2,IFERROR(VLOOKUP(B1245,'Tablas auxiliares'!$AC$2:$AH$27,6,FALSE),0),1)</f>
        <v>0</v>
      </c>
      <c r="H1245" s="9">
        <f t="shared" si="29"/>
        <v>0</v>
      </c>
    </row>
    <row r="1246" spans="1:8" x14ac:dyDescent="0.25">
      <c r="A1246" s="9">
        <v>2017</v>
      </c>
      <c r="B1246" t="s">
        <v>20</v>
      </c>
      <c r="C1246" t="s">
        <v>9</v>
      </c>
      <c r="D1246" s="9">
        <v>5</v>
      </c>
      <c r="E1246" s="9">
        <v>17</v>
      </c>
      <c r="F1246" s="9">
        <f>VLOOKUP(D1246,'Tablas auxiliares'!$H$1:$Q$28,Calculadora!$J$2+1,FALSE)*IF(VLOOKUP($A1246,'Tablas auxiliares'!$B$2:$C$6,2,FALSE)-Calculadora!$K$2=0,1,0)*IF($L$2=2,IFERROR(VLOOKUP(B1246,'Tablas auxiliares'!$AC$2:$AH$27,6,FALSE),0),1)</f>
        <v>0</v>
      </c>
      <c r="G1246" s="9">
        <f>VLOOKUP(E1246,'Tablas auxiliares'!$H$1:$Q$28,Calculadora!$J$2+1,FALSE)*IF(VLOOKUP($A1246,'Tablas auxiliares'!$B$2:$C$6,2,FALSE)-Calculadora!$K$2=0,1,0)*IF($L$2=2,IFERROR(VLOOKUP(B1246,'Tablas auxiliares'!$AC$2:$AH$27,6,FALSE),0),1)</f>
        <v>0</v>
      </c>
      <c r="H1246" s="9">
        <f t="shared" si="29"/>
        <v>0</v>
      </c>
    </row>
    <row r="1247" spans="1:8" x14ac:dyDescent="0.25">
      <c r="A1247" s="9">
        <v>2017</v>
      </c>
      <c r="B1247" t="s">
        <v>20</v>
      </c>
      <c r="C1247" t="s">
        <v>13</v>
      </c>
      <c r="D1247" s="9">
        <v>8</v>
      </c>
      <c r="E1247" s="9">
        <v>15</v>
      </c>
      <c r="F1247" s="9">
        <f>VLOOKUP(D1247,'Tablas auxiliares'!$H$1:$Q$28,Calculadora!$J$2+1,FALSE)*IF(VLOOKUP($A1247,'Tablas auxiliares'!$B$2:$C$6,2,FALSE)-Calculadora!$K$2=0,1,0)*IF($L$2=2,IFERROR(VLOOKUP(B1247,'Tablas auxiliares'!$AC$2:$AH$27,6,FALSE),0),1)</f>
        <v>0</v>
      </c>
      <c r="G1247" s="9">
        <f>VLOOKUP(E1247,'Tablas auxiliares'!$H$1:$Q$28,Calculadora!$J$2+1,FALSE)*IF(VLOOKUP($A1247,'Tablas auxiliares'!$B$2:$C$6,2,FALSE)-Calculadora!$K$2=0,1,0)*IF($L$2=2,IFERROR(VLOOKUP(B1247,'Tablas auxiliares'!$AC$2:$AH$27,6,FALSE),0),1)</f>
        <v>0</v>
      </c>
      <c r="H1247" s="9">
        <f t="shared" si="29"/>
        <v>0</v>
      </c>
    </row>
    <row r="1248" spans="1:8" x14ac:dyDescent="0.25">
      <c r="A1248" s="9">
        <v>2017</v>
      </c>
      <c r="B1248" t="s">
        <v>20</v>
      </c>
      <c r="C1248" t="s">
        <v>23</v>
      </c>
      <c r="D1248" s="9">
        <v>7</v>
      </c>
      <c r="E1248" s="9">
        <v>21</v>
      </c>
      <c r="F1248" s="9">
        <f>VLOOKUP(D1248,'Tablas auxiliares'!$H$1:$Q$28,Calculadora!$J$2+1,FALSE)*IF(VLOOKUP($A1248,'Tablas auxiliares'!$B$2:$C$6,2,FALSE)-Calculadora!$K$2=0,1,0)*IF($L$2=2,IFERROR(VLOOKUP(B1248,'Tablas auxiliares'!$AC$2:$AH$27,6,FALSE),0),1)</f>
        <v>0</v>
      </c>
      <c r="G1248" s="9">
        <f>VLOOKUP(E1248,'Tablas auxiliares'!$H$1:$Q$28,Calculadora!$J$2+1,FALSE)*IF(VLOOKUP($A1248,'Tablas auxiliares'!$B$2:$C$6,2,FALSE)-Calculadora!$K$2=0,1,0)*IF($L$2=2,IFERROR(VLOOKUP(B1248,'Tablas auxiliares'!$AC$2:$AH$27,6,FALSE),0),1)</f>
        <v>0</v>
      </c>
      <c r="H1248" s="9">
        <f t="shared" si="29"/>
        <v>0</v>
      </c>
    </row>
    <row r="1249" spans="1:8" x14ac:dyDescent="0.25">
      <c r="A1249" s="9">
        <v>2017</v>
      </c>
      <c r="B1249" t="s">
        <v>20</v>
      </c>
      <c r="C1249" t="s">
        <v>65</v>
      </c>
      <c r="D1249" s="9">
        <v>12</v>
      </c>
      <c r="E1249" s="9">
        <v>20</v>
      </c>
      <c r="F1249" s="9">
        <f>VLOOKUP(D1249,'Tablas auxiliares'!$H$1:$Q$28,Calculadora!$J$2+1,FALSE)*IF(VLOOKUP($A1249,'Tablas auxiliares'!$B$2:$C$6,2,FALSE)-Calculadora!$K$2=0,1,0)*IF($L$2=2,IFERROR(VLOOKUP(B1249,'Tablas auxiliares'!$AC$2:$AH$27,6,FALSE),0),1)</f>
        <v>0</v>
      </c>
      <c r="G1249" s="9">
        <f>VLOOKUP(E1249,'Tablas auxiliares'!$H$1:$Q$28,Calculadora!$J$2+1,FALSE)*IF(VLOOKUP($A1249,'Tablas auxiliares'!$B$2:$C$6,2,FALSE)-Calculadora!$K$2=0,1,0)*IF($L$2=2,IFERROR(VLOOKUP(B1249,'Tablas auxiliares'!$AC$2:$AH$27,6,FALSE),0),1)</f>
        <v>0</v>
      </c>
      <c r="H1249" s="9">
        <f t="shared" si="29"/>
        <v>0</v>
      </c>
    </row>
    <row r="1250" spans="1:8" x14ac:dyDescent="0.25">
      <c r="A1250" s="9">
        <v>2017</v>
      </c>
      <c r="B1250" t="s">
        <v>20</v>
      </c>
      <c r="C1250" t="s">
        <v>8</v>
      </c>
      <c r="D1250" s="9">
        <v>2</v>
      </c>
      <c r="E1250" s="9">
        <v>3</v>
      </c>
      <c r="F1250" s="9">
        <f>VLOOKUP(D1250,'Tablas auxiliares'!$H$1:$Q$28,Calculadora!$J$2+1,FALSE)*IF(VLOOKUP($A1250,'Tablas auxiliares'!$B$2:$C$6,2,FALSE)-Calculadora!$K$2=0,1,0)*IF($L$2=2,IFERROR(VLOOKUP(B1250,'Tablas auxiliares'!$AC$2:$AH$27,6,FALSE),0),1)</f>
        <v>0</v>
      </c>
      <c r="G1250" s="9">
        <f>VLOOKUP(E1250,'Tablas auxiliares'!$H$1:$Q$28,Calculadora!$J$2+1,FALSE)*IF(VLOOKUP($A1250,'Tablas auxiliares'!$B$2:$C$6,2,FALSE)-Calculadora!$K$2=0,1,0)*IF($L$2=2,IFERROR(VLOOKUP(B1250,'Tablas auxiliares'!$AC$2:$AH$27,6,FALSE),0),1)</f>
        <v>0</v>
      </c>
      <c r="H1250" s="9">
        <f t="shared" si="29"/>
        <v>0</v>
      </c>
    </row>
    <row r="1251" spans="1:8" x14ac:dyDescent="0.25">
      <c r="A1251" s="9">
        <v>2017</v>
      </c>
      <c r="B1251" t="s">
        <v>20</v>
      </c>
      <c r="C1251" t="s">
        <v>32</v>
      </c>
      <c r="D1251" s="9">
        <v>25</v>
      </c>
      <c r="E1251" s="9">
        <v>11</v>
      </c>
      <c r="F1251" s="9">
        <f>VLOOKUP(D1251,'Tablas auxiliares'!$H$1:$Q$28,Calculadora!$J$2+1,FALSE)*IF(VLOOKUP($A1251,'Tablas auxiliares'!$B$2:$C$6,2,FALSE)-Calculadora!$K$2=0,1,0)*IF($L$2=2,IFERROR(VLOOKUP(B1251,'Tablas auxiliares'!$AC$2:$AH$27,6,FALSE),0),1)</f>
        <v>0</v>
      </c>
      <c r="G1251" s="9">
        <f>VLOOKUP(E1251,'Tablas auxiliares'!$H$1:$Q$28,Calculadora!$J$2+1,FALSE)*IF(VLOOKUP($A1251,'Tablas auxiliares'!$B$2:$C$6,2,FALSE)-Calculadora!$K$2=0,1,0)*IF($L$2=2,IFERROR(VLOOKUP(B1251,'Tablas auxiliares'!$AC$2:$AH$27,6,FALSE),0),1)</f>
        <v>0</v>
      </c>
      <c r="H1251" s="9">
        <f t="shared" si="29"/>
        <v>0</v>
      </c>
    </row>
    <row r="1252" spans="1:8" x14ac:dyDescent="0.25">
      <c r="A1252" s="9">
        <v>2017</v>
      </c>
      <c r="B1252" t="s">
        <v>20</v>
      </c>
      <c r="C1252" t="s">
        <v>30</v>
      </c>
      <c r="D1252" s="9">
        <v>6</v>
      </c>
      <c r="E1252" s="9">
        <v>14</v>
      </c>
      <c r="F1252" s="9">
        <f>VLOOKUP(D1252,'Tablas auxiliares'!$H$1:$Q$28,Calculadora!$J$2+1,FALSE)*IF(VLOOKUP($A1252,'Tablas auxiliares'!$B$2:$C$6,2,FALSE)-Calculadora!$K$2=0,1,0)*IF($L$2=2,IFERROR(VLOOKUP(B1252,'Tablas auxiliares'!$AC$2:$AH$27,6,FALSE),0),1)</f>
        <v>0</v>
      </c>
      <c r="G1252" s="9">
        <f>VLOOKUP(E1252,'Tablas auxiliares'!$H$1:$Q$28,Calculadora!$J$2+1,FALSE)*IF(VLOOKUP($A1252,'Tablas auxiliares'!$B$2:$C$6,2,FALSE)-Calculadora!$K$2=0,1,0)*IF($L$2=2,IFERROR(VLOOKUP(B1252,'Tablas auxiliares'!$AC$2:$AH$27,6,FALSE),0),1)</f>
        <v>0</v>
      </c>
      <c r="H1252" s="9">
        <f t="shared" si="29"/>
        <v>0</v>
      </c>
    </row>
    <row r="1253" spans="1:8" x14ac:dyDescent="0.25">
      <c r="A1253" s="9">
        <v>2017</v>
      </c>
      <c r="B1253" t="s">
        <v>20</v>
      </c>
      <c r="C1253" t="s">
        <v>67</v>
      </c>
      <c r="D1253" s="9">
        <v>18</v>
      </c>
      <c r="E1253" s="9">
        <v>25</v>
      </c>
      <c r="F1253" s="9">
        <f>VLOOKUP(D1253,'Tablas auxiliares'!$H$1:$Q$28,Calculadora!$J$2+1,FALSE)*IF(VLOOKUP($A1253,'Tablas auxiliares'!$B$2:$C$6,2,FALSE)-Calculadora!$K$2=0,1,0)*IF($L$2=2,IFERROR(VLOOKUP(B1253,'Tablas auxiliares'!$AC$2:$AH$27,6,FALSE),0),1)</f>
        <v>0</v>
      </c>
      <c r="G1253" s="9">
        <f>VLOOKUP(E1253,'Tablas auxiliares'!$H$1:$Q$28,Calculadora!$J$2+1,FALSE)*IF(VLOOKUP($A1253,'Tablas auxiliares'!$B$2:$C$6,2,FALSE)-Calculadora!$K$2=0,1,0)*IF($L$2=2,IFERROR(VLOOKUP(B1253,'Tablas auxiliares'!$AC$2:$AH$27,6,FALSE),0),1)</f>
        <v>0</v>
      </c>
      <c r="H1253" s="9">
        <f t="shared" si="29"/>
        <v>0</v>
      </c>
    </row>
    <row r="1254" spans="1:8" x14ac:dyDescent="0.25">
      <c r="A1254" s="9">
        <v>2017</v>
      </c>
      <c r="B1254" t="s">
        <v>20</v>
      </c>
      <c r="C1254" t="s">
        <v>28</v>
      </c>
      <c r="D1254" s="9">
        <v>10</v>
      </c>
      <c r="E1254" s="9">
        <v>8</v>
      </c>
      <c r="F1254" s="9">
        <f>VLOOKUP(D1254,'Tablas auxiliares'!$H$1:$Q$28,Calculadora!$J$2+1,FALSE)*IF(VLOOKUP($A1254,'Tablas auxiliares'!$B$2:$C$6,2,FALSE)-Calculadora!$K$2=0,1,0)*IF($L$2=2,IFERROR(VLOOKUP(B1254,'Tablas auxiliares'!$AC$2:$AH$27,6,FALSE),0),1)</f>
        <v>0</v>
      </c>
      <c r="G1254" s="9">
        <f>VLOOKUP(E1254,'Tablas auxiliares'!$H$1:$Q$28,Calculadora!$J$2+1,FALSE)*IF(VLOOKUP($A1254,'Tablas auxiliares'!$B$2:$C$6,2,FALSE)-Calculadora!$K$2=0,1,0)*IF($L$2=2,IFERROR(VLOOKUP(B1254,'Tablas auxiliares'!$AC$2:$AH$27,6,FALSE),0),1)</f>
        <v>0</v>
      </c>
      <c r="H1254" s="9">
        <f t="shared" si="29"/>
        <v>0</v>
      </c>
    </row>
    <row r="1255" spans="1:8" x14ac:dyDescent="0.25">
      <c r="A1255" s="9">
        <v>2017</v>
      </c>
      <c r="B1255" t="s">
        <v>20</v>
      </c>
      <c r="C1255" t="s">
        <v>27</v>
      </c>
      <c r="D1255" s="9">
        <v>16</v>
      </c>
      <c r="E1255" s="9">
        <v>22</v>
      </c>
      <c r="F1255" s="9">
        <f>VLOOKUP(D1255,'Tablas auxiliares'!$H$1:$Q$28,Calculadora!$J$2+1,FALSE)*IF(VLOOKUP($A1255,'Tablas auxiliares'!$B$2:$C$6,2,FALSE)-Calculadora!$K$2=0,1,0)*IF($L$2=2,IFERROR(VLOOKUP(B1255,'Tablas auxiliares'!$AC$2:$AH$27,6,FALSE),0),1)</f>
        <v>0</v>
      </c>
      <c r="G1255" s="9">
        <f>VLOOKUP(E1255,'Tablas auxiliares'!$H$1:$Q$28,Calculadora!$J$2+1,FALSE)*IF(VLOOKUP($A1255,'Tablas auxiliares'!$B$2:$C$6,2,FALSE)-Calculadora!$K$2=0,1,0)*IF($L$2=2,IFERROR(VLOOKUP(B1255,'Tablas auxiliares'!$AC$2:$AH$27,6,FALSE),0),1)</f>
        <v>0</v>
      </c>
      <c r="H1255" s="9">
        <f t="shared" si="29"/>
        <v>0</v>
      </c>
    </row>
    <row r="1256" spans="1:8" x14ac:dyDescent="0.25">
      <c r="A1256" s="9">
        <v>2017</v>
      </c>
      <c r="B1256" t="s">
        <v>20</v>
      </c>
      <c r="C1256" t="s">
        <v>68</v>
      </c>
      <c r="D1256" s="9">
        <v>20</v>
      </c>
      <c r="E1256" s="9">
        <v>13</v>
      </c>
      <c r="F1256" s="9">
        <f>VLOOKUP(D1256,'Tablas auxiliares'!$H$1:$Q$28,Calculadora!$J$2+1,FALSE)*IF(VLOOKUP($A1256,'Tablas auxiliares'!$B$2:$C$6,2,FALSE)-Calculadora!$K$2=0,1,0)*IF($L$2=2,IFERROR(VLOOKUP(B1256,'Tablas auxiliares'!$AC$2:$AH$27,6,FALSE),0),1)</f>
        <v>0</v>
      </c>
      <c r="G1256" s="9">
        <f>VLOOKUP(E1256,'Tablas auxiliares'!$H$1:$Q$28,Calculadora!$J$2+1,FALSE)*IF(VLOOKUP($A1256,'Tablas auxiliares'!$B$2:$C$6,2,FALSE)-Calculadora!$K$2=0,1,0)*IF($L$2=2,IFERROR(VLOOKUP(B1256,'Tablas auxiliares'!$AC$2:$AH$27,6,FALSE),0),1)</f>
        <v>0</v>
      </c>
      <c r="H1256" s="9">
        <f t="shared" si="29"/>
        <v>0</v>
      </c>
    </row>
    <row r="1257" spans="1:8" x14ac:dyDescent="0.25">
      <c r="A1257" s="9">
        <v>2017</v>
      </c>
      <c r="B1257" t="s">
        <v>20</v>
      </c>
      <c r="C1257" t="s">
        <v>24</v>
      </c>
      <c r="D1257" s="9">
        <v>22</v>
      </c>
      <c r="E1257" s="9">
        <v>10</v>
      </c>
      <c r="F1257" s="9">
        <f>VLOOKUP(D1257,'Tablas auxiliares'!$H$1:$Q$28,Calculadora!$J$2+1,FALSE)*IF(VLOOKUP($A1257,'Tablas auxiliares'!$B$2:$C$6,2,FALSE)-Calculadora!$K$2=0,1,0)*IF($L$2=2,IFERROR(VLOOKUP(B1257,'Tablas auxiliares'!$AC$2:$AH$27,6,FALSE),0),1)</f>
        <v>0</v>
      </c>
      <c r="G1257" s="9">
        <f>VLOOKUP(E1257,'Tablas auxiliares'!$H$1:$Q$28,Calculadora!$J$2+1,FALSE)*IF(VLOOKUP($A1257,'Tablas auxiliares'!$B$2:$C$6,2,FALSE)-Calculadora!$K$2=0,1,0)*IF($L$2=2,IFERROR(VLOOKUP(B1257,'Tablas auxiliares'!$AC$2:$AH$27,6,FALSE),0),1)</f>
        <v>0</v>
      </c>
      <c r="H1257" s="9">
        <f t="shared" si="29"/>
        <v>0</v>
      </c>
    </row>
    <row r="1258" spans="1:8" x14ac:dyDescent="0.25">
      <c r="A1258" s="9">
        <v>2017</v>
      </c>
      <c r="B1258" t="s">
        <v>20</v>
      </c>
      <c r="C1258" t="s">
        <v>7</v>
      </c>
      <c r="D1258" s="9">
        <v>24</v>
      </c>
      <c r="E1258" s="9">
        <v>19</v>
      </c>
      <c r="F1258" s="9">
        <f>VLOOKUP(D1258,'Tablas auxiliares'!$H$1:$Q$28,Calculadora!$J$2+1,FALSE)*IF(VLOOKUP($A1258,'Tablas auxiliares'!$B$2:$C$6,2,FALSE)-Calculadora!$K$2=0,1,0)*IF($L$2=2,IFERROR(VLOOKUP(B1258,'Tablas auxiliares'!$AC$2:$AH$27,6,FALSE),0),1)</f>
        <v>0</v>
      </c>
      <c r="G1258" s="9">
        <f>VLOOKUP(E1258,'Tablas auxiliares'!$H$1:$Q$28,Calculadora!$J$2+1,FALSE)*IF(VLOOKUP($A1258,'Tablas auxiliares'!$B$2:$C$6,2,FALSE)-Calculadora!$K$2=0,1,0)*IF($L$2=2,IFERROR(VLOOKUP(B1258,'Tablas auxiliares'!$AC$2:$AH$27,6,FALSE),0),1)</f>
        <v>0</v>
      </c>
      <c r="H1258" s="9">
        <f t="shared" si="29"/>
        <v>0</v>
      </c>
    </row>
    <row r="1259" spans="1:8" x14ac:dyDescent="0.25">
      <c r="A1259" s="9">
        <v>2017</v>
      </c>
      <c r="B1259" t="s">
        <v>20</v>
      </c>
      <c r="C1259" t="s">
        <v>25</v>
      </c>
      <c r="D1259" s="9">
        <v>11</v>
      </c>
      <c r="E1259" s="9">
        <v>6</v>
      </c>
      <c r="F1259" s="9">
        <f>VLOOKUP(D1259,'Tablas auxiliares'!$H$1:$Q$28,Calculadora!$J$2+1,FALSE)*IF(VLOOKUP($A1259,'Tablas auxiliares'!$B$2:$C$6,2,FALSE)-Calculadora!$K$2=0,1,0)*IF($L$2=2,IFERROR(VLOOKUP(B1259,'Tablas auxiliares'!$AC$2:$AH$27,6,FALSE),0),1)</f>
        <v>0</v>
      </c>
      <c r="G1259" s="9">
        <f>VLOOKUP(E1259,'Tablas auxiliares'!$H$1:$Q$28,Calculadora!$J$2+1,FALSE)*IF(VLOOKUP($A1259,'Tablas auxiliares'!$B$2:$C$6,2,FALSE)-Calculadora!$K$2=0,1,0)*IF($L$2=2,IFERROR(VLOOKUP(B1259,'Tablas auxiliares'!$AC$2:$AH$27,6,FALSE),0),1)</f>
        <v>0</v>
      </c>
      <c r="H1259" s="9">
        <f t="shared" si="29"/>
        <v>0</v>
      </c>
    </row>
    <row r="1260" spans="1:8" x14ac:dyDescent="0.25">
      <c r="A1260" s="9">
        <v>2017</v>
      </c>
      <c r="B1260" t="s">
        <v>20</v>
      </c>
      <c r="C1260" t="s">
        <v>66</v>
      </c>
      <c r="D1260" s="9">
        <v>13</v>
      </c>
      <c r="E1260" s="9">
        <v>4</v>
      </c>
      <c r="F1260" s="9">
        <f>VLOOKUP(D1260,'Tablas auxiliares'!$H$1:$Q$28,Calculadora!$J$2+1,FALSE)*IF(VLOOKUP($A1260,'Tablas auxiliares'!$B$2:$C$6,2,FALSE)-Calculadora!$K$2=0,1,0)*IF($L$2=2,IFERROR(VLOOKUP(B1260,'Tablas auxiliares'!$AC$2:$AH$27,6,FALSE),0),1)</f>
        <v>0</v>
      </c>
      <c r="G1260" s="9">
        <f>VLOOKUP(E1260,'Tablas auxiliares'!$H$1:$Q$28,Calculadora!$J$2+1,FALSE)*IF(VLOOKUP($A1260,'Tablas auxiliares'!$B$2:$C$6,2,FALSE)-Calculadora!$K$2=0,1,0)*IF($L$2=2,IFERROR(VLOOKUP(B1260,'Tablas auxiliares'!$AC$2:$AH$27,6,FALSE),0),1)</f>
        <v>0</v>
      </c>
      <c r="H1260" s="9">
        <f t="shared" si="29"/>
        <v>0</v>
      </c>
    </row>
    <row r="1261" spans="1:8" x14ac:dyDescent="0.25">
      <c r="A1261" s="9">
        <v>2017</v>
      </c>
      <c r="B1261" t="s">
        <v>20</v>
      </c>
      <c r="C1261" t="s">
        <v>69</v>
      </c>
      <c r="D1261" s="9">
        <v>4</v>
      </c>
      <c r="E1261" s="9">
        <v>18</v>
      </c>
      <c r="F1261" s="9">
        <f>VLOOKUP(D1261,'Tablas auxiliares'!$H$1:$Q$28,Calculadora!$J$2+1,FALSE)*IF(VLOOKUP($A1261,'Tablas auxiliares'!$B$2:$C$6,2,FALSE)-Calculadora!$K$2=0,1,0)*IF($L$2=2,IFERROR(VLOOKUP(B1261,'Tablas auxiliares'!$AC$2:$AH$27,6,FALSE),0),1)</f>
        <v>0</v>
      </c>
      <c r="G1261" s="9">
        <f>VLOOKUP(E1261,'Tablas auxiliares'!$H$1:$Q$28,Calculadora!$J$2+1,FALSE)*IF(VLOOKUP($A1261,'Tablas auxiliares'!$B$2:$C$6,2,FALSE)-Calculadora!$K$2=0,1,0)*IF($L$2=2,IFERROR(VLOOKUP(B1261,'Tablas auxiliares'!$AC$2:$AH$27,6,FALSE),0),1)</f>
        <v>0</v>
      </c>
      <c r="H1261" s="9">
        <f t="shared" si="29"/>
        <v>0</v>
      </c>
    </row>
    <row r="1262" spans="1:8" x14ac:dyDescent="0.25">
      <c r="A1262" s="9">
        <v>2017</v>
      </c>
      <c r="B1262" t="s">
        <v>20</v>
      </c>
      <c r="C1262" t="s">
        <v>29</v>
      </c>
      <c r="D1262" s="9">
        <v>14</v>
      </c>
      <c r="E1262" s="9">
        <v>7</v>
      </c>
      <c r="F1262" s="9">
        <f>VLOOKUP(D1262,'Tablas auxiliares'!$H$1:$Q$28,Calculadora!$J$2+1,FALSE)*IF(VLOOKUP($A1262,'Tablas auxiliares'!$B$2:$C$6,2,FALSE)-Calculadora!$K$2=0,1,0)*IF($L$2=2,IFERROR(VLOOKUP(B1262,'Tablas auxiliares'!$AC$2:$AH$27,6,FALSE),0),1)</f>
        <v>0</v>
      </c>
      <c r="G1262" s="9">
        <f>VLOOKUP(E1262,'Tablas auxiliares'!$H$1:$Q$28,Calculadora!$J$2+1,FALSE)*IF(VLOOKUP($A1262,'Tablas auxiliares'!$B$2:$C$6,2,FALSE)-Calculadora!$K$2=0,1,0)*IF($L$2=2,IFERROR(VLOOKUP(B1262,'Tablas auxiliares'!$AC$2:$AH$27,6,FALSE),0),1)</f>
        <v>0</v>
      </c>
      <c r="H1262" s="9">
        <f t="shared" si="29"/>
        <v>0</v>
      </c>
    </row>
    <row r="1263" spans="1:8" x14ac:dyDescent="0.25">
      <c r="A1263" s="9">
        <v>2017</v>
      </c>
      <c r="B1263" t="s">
        <v>20</v>
      </c>
      <c r="C1263" t="s">
        <v>61</v>
      </c>
      <c r="D1263" s="9">
        <v>3</v>
      </c>
      <c r="E1263" s="9">
        <v>1</v>
      </c>
      <c r="F1263" s="9">
        <f>VLOOKUP(D1263,'Tablas auxiliares'!$H$1:$Q$28,Calculadora!$J$2+1,FALSE)*IF(VLOOKUP($A1263,'Tablas auxiliares'!$B$2:$C$6,2,FALSE)-Calculadora!$K$2=0,1,0)*IF($L$2=2,IFERROR(VLOOKUP(B1263,'Tablas auxiliares'!$AC$2:$AH$27,6,FALSE),0),1)</f>
        <v>0</v>
      </c>
      <c r="G1263" s="9">
        <f>VLOOKUP(E1263,'Tablas auxiliares'!$H$1:$Q$28,Calculadora!$J$2+1,FALSE)*IF(VLOOKUP($A1263,'Tablas auxiliares'!$B$2:$C$6,2,FALSE)-Calculadora!$K$2=0,1,0)*IF($L$2=2,IFERROR(VLOOKUP(B1263,'Tablas auxiliares'!$AC$2:$AH$27,6,FALSE),0),1)</f>
        <v>0</v>
      </c>
      <c r="H1263" s="9">
        <f t="shared" si="29"/>
        <v>0</v>
      </c>
    </row>
    <row r="1264" spans="1:8" x14ac:dyDescent="0.25">
      <c r="A1264" s="9">
        <v>2017</v>
      </c>
      <c r="B1264" t="s">
        <v>20</v>
      </c>
      <c r="C1264" t="s">
        <v>70</v>
      </c>
      <c r="D1264" s="9">
        <v>23</v>
      </c>
      <c r="E1264" s="9">
        <v>5</v>
      </c>
      <c r="F1264" s="9">
        <f>VLOOKUP(D1264,'Tablas auxiliares'!$H$1:$Q$28,Calculadora!$J$2+1,FALSE)*IF(VLOOKUP($A1264,'Tablas auxiliares'!$B$2:$C$6,2,FALSE)-Calculadora!$K$2=0,1,0)*IF($L$2=2,IFERROR(VLOOKUP(B1264,'Tablas auxiliares'!$AC$2:$AH$27,6,FALSE),0),1)</f>
        <v>0</v>
      </c>
      <c r="G1264" s="9">
        <f>VLOOKUP(E1264,'Tablas auxiliares'!$H$1:$Q$28,Calculadora!$J$2+1,FALSE)*IF(VLOOKUP($A1264,'Tablas auxiliares'!$B$2:$C$6,2,FALSE)-Calculadora!$K$2=0,1,0)*IF($L$2=2,IFERROR(VLOOKUP(B1264,'Tablas auxiliares'!$AC$2:$AH$27,6,FALSE),0),1)</f>
        <v>0</v>
      </c>
      <c r="H1264" s="9">
        <f t="shared" si="29"/>
        <v>0</v>
      </c>
    </row>
    <row r="1265" spans="1:8" x14ac:dyDescent="0.25">
      <c r="A1265" s="9">
        <v>2017</v>
      </c>
      <c r="B1265" t="s">
        <v>20</v>
      </c>
      <c r="C1265" t="s">
        <v>34</v>
      </c>
      <c r="D1265" s="9">
        <v>17</v>
      </c>
      <c r="E1265" s="9">
        <v>24</v>
      </c>
      <c r="F1265" s="9">
        <f>VLOOKUP(D1265,'Tablas auxiliares'!$H$1:$Q$28,Calculadora!$J$2+1,FALSE)*IF(VLOOKUP($A1265,'Tablas auxiliares'!$B$2:$C$6,2,FALSE)-Calculadora!$K$2=0,1,0)*IF($L$2=2,IFERROR(VLOOKUP(B1265,'Tablas auxiliares'!$AC$2:$AH$27,6,FALSE),0),1)</f>
        <v>0</v>
      </c>
      <c r="G1265" s="9">
        <f>VLOOKUP(E1265,'Tablas auxiliares'!$H$1:$Q$28,Calculadora!$J$2+1,FALSE)*IF(VLOOKUP($A1265,'Tablas auxiliares'!$B$2:$C$6,2,FALSE)-Calculadora!$K$2=0,1,0)*IF($L$2=2,IFERROR(VLOOKUP(B1265,'Tablas auxiliares'!$AC$2:$AH$27,6,FALSE),0),1)</f>
        <v>0</v>
      </c>
      <c r="H1265" s="9">
        <f t="shared" si="29"/>
        <v>0</v>
      </c>
    </row>
    <row r="1266" spans="1:8" x14ac:dyDescent="0.25">
      <c r="A1266" s="9">
        <v>2017</v>
      </c>
      <c r="B1266" t="s">
        <v>20</v>
      </c>
      <c r="C1266" t="s">
        <v>26</v>
      </c>
      <c r="D1266" s="9">
        <v>1</v>
      </c>
      <c r="E1266" s="9">
        <v>9</v>
      </c>
      <c r="F1266" s="9">
        <f>VLOOKUP(D1266,'Tablas auxiliares'!$H$1:$Q$28,Calculadora!$J$2+1,FALSE)*IF(VLOOKUP($A1266,'Tablas auxiliares'!$B$2:$C$6,2,FALSE)-Calculadora!$K$2=0,1,0)*IF($L$2=2,IFERROR(VLOOKUP(B1266,'Tablas auxiliares'!$AC$2:$AH$27,6,FALSE),0),1)</f>
        <v>0</v>
      </c>
      <c r="G1266" s="9">
        <f>VLOOKUP(E1266,'Tablas auxiliares'!$H$1:$Q$28,Calculadora!$J$2+1,FALSE)*IF(VLOOKUP($A1266,'Tablas auxiliares'!$B$2:$C$6,2,FALSE)-Calculadora!$K$2=0,1,0)*IF($L$2=2,IFERROR(VLOOKUP(B1266,'Tablas auxiliares'!$AC$2:$AH$27,6,FALSE),0),1)</f>
        <v>0</v>
      </c>
      <c r="H1266" s="9">
        <f t="shared" si="29"/>
        <v>0</v>
      </c>
    </row>
    <row r="1267" spans="1:8" x14ac:dyDescent="0.25">
      <c r="A1267" s="9">
        <v>2017</v>
      </c>
      <c r="B1267" t="s">
        <v>20</v>
      </c>
      <c r="C1267" t="s">
        <v>22</v>
      </c>
      <c r="D1267" s="9">
        <v>19</v>
      </c>
      <c r="E1267" s="9">
        <v>2</v>
      </c>
      <c r="F1267" s="9">
        <f>VLOOKUP(D1267,'Tablas auxiliares'!$H$1:$Q$28,Calculadora!$J$2+1,FALSE)*IF(VLOOKUP($A1267,'Tablas auxiliares'!$B$2:$C$6,2,FALSE)-Calculadora!$K$2=0,1,0)*IF($L$2=2,IFERROR(VLOOKUP(B1267,'Tablas auxiliares'!$AC$2:$AH$27,6,FALSE),0),1)</f>
        <v>0</v>
      </c>
      <c r="G1267" s="9">
        <f>VLOOKUP(E1267,'Tablas auxiliares'!$H$1:$Q$28,Calculadora!$J$2+1,FALSE)*IF(VLOOKUP($A1267,'Tablas auxiliares'!$B$2:$C$6,2,FALSE)-Calculadora!$K$2=0,1,0)*IF($L$2=2,IFERROR(VLOOKUP(B1267,'Tablas auxiliares'!$AC$2:$AH$27,6,FALSE),0),1)</f>
        <v>0</v>
      </c>
      <c r="H1267" s="9">
        <f t="shared" si="29"/>
        <v>0</v>
      </c>
    </row>
    <row r="1268" spans="1:8" x14ac:dyDescent="0.25">
      <c r="A1268" s="9">
        <v>2017</v>
      </c>
      <c r="B1268" t="s">
        <v>20</v>
      </c>
      <c r="C1268" t="s">
        <v>36</v>
      </c>
      <c r="D1268" s="9">
        <v>21</v>
      </c>
      <c r="E1268" s="9">
        <v>23</v>
      </c>
      <c r="F1268" s="9">
        <f>VLOOKUP(D1268,'Tablas auxiliares'!$H$1:$Q$28,Calculadora!$J$2+1,FALSE)*IF(VLOOKUP($A1268,'Tablas auxiliares'!$B$2:$C$6,2,FALSE)-Calculadora!$K$2=0,1,0)*IF($L$2=2,IFERROR(VLOOKUP(B1268,'Tablas auxiliares'!$AC$2:$AH$27,6,FALSE),0),1)</f>
        <v>0</v>
      </c>
      <c r="G1268" s="9">
        <f>VLOOKUP(E1268,'Tablas auxiliares'!$H$1:$Q$28,Calculadora!$J$2+1,FALSE)*IF(VLOOKUP($A1268,'Tablas auxiliares'!$B$2:$C$6,2,FALSE)-Calculadora!$K$2=0,1,0)*IF($L$2=2,IFERROR(VLOOKUP(B1268,'Tablas auxiliares'!$AC$2:$AH$27,6,FALSE),0),1)</f>
        <v>0</v>
      </c>
      <c r="H1268" s="9">
        <f t="shared" si="29"/>
        <v>0</v>
      </c>
    </row>
    <row r="1269" spans="1:8" x14ac:dyDescent="0.25">
      <c r="A1269" s="9">
        <v>2017</v>
      </c>
      <c r="B1269" t="s">
        <v>20</v>
      </c>
      <c r="C1269" t="s">
        <v>37</v>
      </c>
      <c r="D1269" s="9">
        <v>9</v>
      </c>
      <c r="E1269" s="9">
        <v>16</v>
      </c>
      <c r="F1269" s="9">
        <f>VLOOKUP(D1269,'Tablas auxiliares'!$H$1:$Q$28,Calculadora!$J$2+1,FALSE)*IF(VLOOKUP($A1269,'Tablas auxiliares'!$B$2:$C$6,2,FALSE)-Calculadora!$K$2=0,1,0)*IF($L$2=2,IFERROR(VLOOKUP(B1269,'Tablas auxiliares'!$AC$2:$AH$27,6,FALSE),0),1)</f>
        <v>0</v>
      </c>
      <c r="G1269" s="9">
        <f>VLOOKUP(E1269,'Tablas auxiliares'!$H$1:$Q$28,Calculadora!$J$2+1,FALSE)*IF(VLOOKUP($A1269,'Tablas auxiliares'!$B$2:$C$6,2,FALSE)-Calculadora!$K$2=0,1,0)*IF($L$2=2,IFERROR(VLOOKUP(B1269,'Tablas auxiliares'!$AC$2:$AH$27,6,FALSE),0),1)</f>
        <v>0</v>
      </c>
      <c r="H1269" s="9">
        <f t="shared" si="29"/>
        <v>0</v>
      </c>
    </row>
    <row r="1270" spans="1:8" x14ac:dyDescent="0.25">
      <c r="A1270" s="9">
        <v>2017</v>
      </c>
      <c r="B1270" t="s">
        <v>8</v>
      </c>
      <c r="C1270" t="s">
        <v>14</v>
      </c>
      <c r="D1270" s="9">
        <v>7</v>
      </c>
      <c r="E1270" s="9">
        <v>12</v>
      </c>
      <c r="F1270" s="9">
        <f>VLOOKUP(D1270,'Tablas auxiliares'!$H$1:$Q$28,Calculadora!$J$2+1,FALSE)*IF(VLOOKUP($A1270,'Tablas auxiliares'!$B$2:$C$6,2,FALSE)-Calculadora!$K$2=0,1,0)*IF($L$2=2,IFERROR(VLOOKUP(B1270,'Tablas auxiliares'!$AC$2:$AH$27,6,FALSE),0),1)</f>
        <v>0</v>
      </c>
      <c r="G1270" s="9">
        <f>VLOOKUP(E1270,'Tablas auxiliares'!$H$1:$Q$28,Calculadora!$J$2+1,FALSE)*IF(VLOOKUP($A1270,'Tablas auxiliares'!$B$2:$C$6,2,FALSE)-Calculadora!$K$2=0,1,0)*IF($L$2=2,IFERROR(VLOOKUP(B1270,'Tablas auxiliares'!$AC$2:$AH$27,6,FALSE),0),1)</f>
        <v>0</v>
      </c>
      <c r="H1270" s="9">
        <f t="shared" si="29"/>
        <v>0</v>
      </c>
    </row>
    <row r="1271" spans="1:8" x14ac:dyDescent="0.25">
      <c r="A1271" s="9">
        <v>2017</v>
      </c>
      <c r="B1271" t="s">
        <v>8</v>
      </c>
      <c r="C1271" t="s">
        <v>9</v>
      </c>
      <c r="D1271" s="9">
        <v>12</v>
      </c>
      <c r="E1271" s="9">
        <v>18</v>
      </c>
      <c r="F1271" s="9">
        <f>VLOOKUP(D1271,'Tablas auxiliares'!$H$1:$Q$28,Calculadora!$J$2+1,FALSE)*IF(VLOOKUP($A1271,'Tablas auxiliares'!$B$2:$C$6,2,FALSE)-Calculadora!$K$2=0,1,0)*IF($L$2=2,IFERROR(VLOOKUP(B1271,'Tablas auxiliares'!$AC$2:$AH$27,6,FALSE),0),1)</f>
        <v>0</v>
      </c>
      <c r="G1271" s="9">
        <f>VLOOKUP(E1271,'Tablas auxiliares'!$H$1:$Q$28,Calculadora!$J$2+1,FALSE)*IF(VLOOKUP($A1271,'Tablas auxiliares'!$B$2:$C$6,2,FALSE)-Calculadora!$K$2=0,1,0)*IF($L$2=2,IFERROR(VLOOKUP(B1271,'Tablas auxiliares'!$AC$2:$AH$27,6,FALSE),0),1)</f>
        <v>0</v>
      </c>
      <c r="H1271" s="9">
        <f t="shared" si="29"/>
        <v>0</v>
      </c>
    </row>
    <row r="1272" spans="1:8" x14ac:dyDescent="0.25">
      <c r="A1272" s="9">
        <v>2017</v>
      </c>
      <c r="B1272" t="s">
        <v>8</v>
      </c>
      <c r="C1272" t="s">
        <v>13</v>
      </c>
      <c r="D1272" s="9">
        <v>1</v>
      </c>
      <c r="E1272" s="9">
        <v>24</v>
      </c>
      <c r="F1272" s="9">
        <f>VLOOKUP(D1272,'Tablas auxiliares'!$H$1:$Q$28,Calculadora!$J$2+1,FALSE)*IF(VLOOKUP($A1272,'Tablas auxiliares'!$B$2:$C$6,2,FALSE)-Calculadora!$K$2=0,1,0)*IF($L$2=2,IFERROR(VLOOKUP(B1272,'Tablas auxiliares'!$AC$2:$AH$27,6,FALSE),0),1)</f>
        <v>0</v>
      </c>
      <c r="G1272" s="9">
        <f>VLOOKUP(E1272,'Tablas auxiliares'!$H$1:$Q$28,Calculadora!$J$2+1,FALSE)*IF(VLOOKUP($A1272,'Tablas auxiliares'!$B$2:$C$6,2,FALSE)-Calculadora!$K$2=0,1,0)*IF($L$2=2,IFERROR(VLOOKUP(B1272,'Tablas auxiliares'!$AC$2:$AH$27,6,FALSE),0),1)</f>
        <v>0</v>
      </c>
      <c r="H1272" s="9">
        <f t="shared" si="29"/>
        <v>0</v>
      </c>
    </row>
    <row r="1273" spans="1:8" x14ac:dyDescent="0.25">
      <c r="A1273" s="9">
        <v>2017</v>
      </c>
      <c r="B1273" t="s">
        <v>8</v>
      </c>
      <c r="C1273" t="s">
        <v>23</v>
      </c>
      <c r="D1273" s="9">
        <v>6</v>
      </c>
      <c r="E1273" s="9">
        <v>20</v>
      </c>
      <c r="F1273" s="9">
        <f>VLOOKUP(D1273,'Tablas auxiliares'!$H$1:$Q$28,Calculadora!$J$2+1,FALSE)*IF(VLOOKUP($A1273,'Tablas auxiliares'!$B$2:$C$6,2,FALSE)-Calculadora!$K$2=0,1,0)*IF($L$2=2,IFERROR(VLOOKUP(B1273,'Tablas auxiliares'!$AC$2:$AH$27,6,FALSE),0),1)</f>
        <v>0</v>
      </c>
      <c r="G1273" s="9">
        <f>VLOOKUP(E1273,'Tablas auxiliares'!$H$1:$Q$28,Calculadora!$J$2+1,FALSE)*IF(VLOOKUP($A1273,'Tablas auxiliares'!$B$2:$C$6,2,FALSE)-Calculadora!$K$2=0,1,0)*IF($L$2=2,IFERROR(VLOOKUP(B1273,'Tablas auxiliares'!$AC$2:$AH$27,6,FALSE),0),1)</f>
        <v>0</v>
      </c>
      <c r="H1273" s="9">
        <f t="shared" si="29"/>
        <v>0</v>
      </c>
    </row>
    <row r="1274" spans="1:8" x14ac:dyDescent="0.25">
      <c r="A1274" s="9">
        <v>2017</v>
      </c>
      <c r="B1274" t="s">
        <v>8</v>
      </c>
      <c r="C1274" t="s">
        <v>65</v>
      </c>
      <c r="D1274" s="9">
        <v>9</v>
      </c>
      <c r="E1274" s="9">
        <v>14</v>
      </c>
      <c r="F1274" s="9">
        <f>VLOOKUP(D1274,'Tablas auxiliares'!$H$1:$Q$28,Calculadora!$J$2+1,FALSE)*IF(VLOOKUP($A1274,'Tablas auxiliares'!$B$2:$C$6,2,FALSE)-Calculadora!$K$2=0,1,0)*IF($L$2=2,IFERROR(VLOOKUP(B1274,'Tablas auxiliares'!$AC$2:$AH$27,6,FALSE),0),1)</f>
        <v>0</v>
      </c>
      <c r="G1274" s="9">
        <f>VLOOKUP(E1274,'Tablas auxiliares'!$H$1:$Q$28,Calculadora!$J$2+1,FALSE)*IF(VLOOKUP($A1274,'Tablas auxiliares'!$B$2:$C$6,2,FALSE)-Calculadora!$K$2=0,1,0)*IF($L$2=2,IFERROR(VLOOKUP(B1274,'Tablas auxiliares'!$AC$2:$AH$27,6,FALSE),0),1)</f>
        <v>0</v>
      </c>
      <c r="H1274" s="9">
        <f t="shared" si="29"/>
        <v>0</v>
      </c>
    </row>
    <row r="1275" spans="1:8" x14ac:dyDescent="0.25">
      <c r="A1275" s="9">
        <v>2017</v>
      </c>
      <c r="B1275" t="s">
        <v>8</v>
      </c>
      <c r="C1275" t="s">
        <v>20</v>
      </c>
      <c r="D1275" s="9">
        <v>17</v>
      </c>
      <c r="E1275" s="9">
        <v>7</v>
      </c>
      <c r="F1275" s="9">
        <f>VLOOKUP(D1275,'Tablas auxiliares'!$H$1:$Q$28,Calculadora!$J$2+1,FALSE)*IF(VLOOKUP($A1275,'Tablas auxiliares'!$B$2:$C$6,2,FALSE)-Calculadora!$K$2=0,1,0)*IF($L$2=2,IFERROR(VLOOKUP(B1275,'Tablas auxiliares'!$AC$2:$AH$27,6,FALSE),0),1)</f>
        <v>0</v>
      </c>
      <c r="G1275" s="9">
        <f>VLOOKUP(E1275,'Tablas auxiliares'!$H$1:$Q$28,Calculadora!$J$2+1,FALSE)*IF(VLOOKUP($A1275,'Tablas auxiliares'!$B$2:$C$6,2,FALSE)-Calculadora!$K$2=0,1,0)*IF($L$2=2,IFERROR(VLOOKUP(B1275,'Tablas auxiliares'!$AC$2:$AH$27,6,FALSE),0),1)</f>
        <v>0</v>
      </c>
      <c r="H1275" s="9">
        <f t="shared" si="29"/>
        <v>0</v>
      </c>
    </row>
    <row r="1276" spans="1:8" x14ac:dyDescent="0.25">
      <c r="A1276" s="9">
        <v>2017</v>
      </c>
      <c r="B1276" t="s">
        <v>8</v>
      </c>
      <c r="C1276" t="s">
        <v>32</v>
      </c>
      <c r="D1276" s="9">
        <v>16</v>
      </c>
      <c r="E1276" s="9">
        <v>10</v>
      </c>
      <c r="F1276" s="9">
        <f>VLOOKUP(D1276,'Tablas auxiliares'!$H$1:$Q$28,Calculadora!$J$2+1,FALSE)*IF(VLOOKUP($A1276,'Tablas auxiliares'!$B$2:$C$6,2,FALSE)-Calculadora!$K$2=0,1,0)*IF($L$2=2,IFERROR(VLOOKUP(B1276,'Tablas auxiliares'!$AC$2:$AH$27,6,FALSE),0),1)</f>
        <v>0</v>
      </c>
      <c r="G1276" s="9">
        <f>VLOOKUP(E1276,'Tablas auxiliares'!$H$1:$Q$28,Calculadora!$J$2+1,FALSE)*IF(VLOOKUP($A1276,'Tablas auxiliares'!$B$2:$C$6,2,FALSE)-Calculadora!$K$2=0,1,0)*IF($L$2=2,IFERROR(VLOOKUP(B1276,'Tablas auxiliares'!$AC$2:$AH$27,6,FALSE),0),1)</f>
        <v>0</v>
      </c>
      <c r="H1276" s="9">
        <f t="shared" si="29"/>
        <v>0</v>
      </c>
    </row>
    <row r="1277" spans="1:8" x14ac:dyDescent="0.25">
      <c r="A1277" s="9">
        <v>2017</v>
      </c>
      <c r="B1277" t="s">
        <v>8</v>
      </c>
      <c r="C1277" t="s">
        <v>30</v>
      </c>
      <c r="D1277" s="9">
        <v>21</v>
      </c>
      <c r="E1277" s="9">
        <v>8</v>
      </c>
      <c r="F1277" s="9">
        <f>VLOOKUP(D1277,'Tablas auxiliares'!$H$1:$Q$28,Calculadora!$J$2+1,FALSE)*IF(VLOOKUP($A1277,'Tablas auxiliares'!$B$2:$C$6,2,FALSE)-Calculadora!$K$2=0,1,0)*IF($L$2=2,IFERROR(VLOOKUP(B1277,'Tablas auxiliares'!$AC$2:$AH$27,6,FALSE),0),1)</f>
        <v>0</v>
      </c>
      <c r="G1277" s="9">
        <f>VLOOKUP(E1277,'Tablas auxiliares'!$H$1:$Q$28,Calculadora!$J$2+1,FALSE)*IF(VLOOKUP($A1277,'Tablas auxiliares'!$B$2:$C$6,2,FALSE)-Calculadora!$K$2=0,1,0)*IF($L$2=2,IFERROR(VLOOKUP(B1277,'Tablas auxiliares'!$AC$2:$AH$27,6,FALSE),0),1)</f>
        <v>0</v>
      </c>
      <c r="H1277" s="9">
        <f t="shared" si="29"/>
        <v>0</v>
      </c>
    </row>
    <row r="1278" spans="1:8" x14ac:dyDescent="0.25">
      <c r="A1278" s="9">
        <v>2017</v>
      </c>
      <c r="B1278" t="s">
        <v>8</v>
      </c>
      <c r="C1278" t="s">
        <v>67</v>
      </c>
      <c r="D1278" s="9">
        <v>19</v>
      </c>
      <c r="E1278" s="9">
        <v>22</v>
      </c>
      <c r="F1278" s="9">
        <f>VLOOKUP(D1278,'Tablas auxiliares'!$H$1:$Q$28,Calculadora!$J$2+1,FALSE)*IF(VLOOKUP($A1278,'Tablas auxiliares'!$B$2:$C$6,2,FALSE)-Calculadora!$K$2=0,1,0)*IF($L$2=2,IFERROR(VLOOKUP(B1278,'Tablas auxiliares'!$AC$2:$AH$27,6,FALSE),0),1)</f>
        <v>0</v>
      </c>
      <c r="G1278" s="9">
        <f>VLOOKUP(E1278,'Tablas auxiliares'!$H$1:$Q$28,Calculadora!$J$2+1,FALSE)*IF(VLOOKUP($A1278,'Tablas auxiliares'!$B$2:$C$6,2,FALSE)-Calculadora!$K$2=0,1,0)*IF($L$2=2,IFERROR(VLOOKUP(B1278,'Tablas auxiliares'!$AC$2:$AH$27,6,FALSE),0),1)</f>
        <v>0</v>
      </c>
      <c r="H1278" s="9">
        <f t="shared" si="29"/>
        <v>0</v>
      </c>
    </row>
    <row r="1279" spans="1:8" x14ac:dyDescent="0.25">
      <c r="A1279" s="9">
        <v>2017</v>
      </c>
      <c r="B1279" t="s">
        <v>8</v>
      </c>
      <c r="C1279" t="s">
        <v>28</v>
      </c>
      <c r="D1279" s="9">
        <v>18</v>
      </c>
      <c r="E1279" s="9">
        <v>1</v>
      </c>
      <c r="F1279" s="9">
        <f>VLOOKUP(D1279,'Tablas auxiliares'!$H$1:$Q$28,Calculadora!$J$2+1,FALSE)*IF(VLOOKUP($A1279,'Tablas auxiliares'!$B$2:$C$6,2,FALSE)-Calculadora!$K$2=0,1,0)*IF($L$2=2,IFERROR(VLOOKUP(B1279,'Tablas auxiliares'!$AC$2:$AH$27,6,FALSE),0),1)</f>
        <v>0</v>
      </c>
      <c r="G1279" s="9">
        <f>VLOOKUP(E1279,'Tablas auxiliares'!$H$1:$Q$28,Calculadora!$J$2+1,FALSE)*IF(VLOOKUP($A1279,'Tablas auxiliares'!$B$2:$C$6,2,FALSE)-Calculadora!$K$2=0,1,0)*IF($L$2=2,IFERROR(VLOOKUP(B1279,'Tablas auxiliares'!$AC$2:$AH$27,6,FALSE),0),1)</f>
        <v>0</v>
      </c>
      <c r="H1279" s="9">
        <f t="shared" si="29"/>
        <v>0</v>
      </c>
    </row>
    <row r="1280" spans="1:8" x14ac:dyDescent="0.25">
      <c r="A1280" s="9">
        <v>2017</v>
      </c>
      <c r="B1280" t="s">
        <v>8</v>
      </c>
      <c r="C1280" t="s">
        <v>27</v>
      </c>
      <c r="D1280" s="9">
        <v>25</v>
      </c>
      <c r="E1280" s="9">
        <v>25</v>
      </c>
      <c r="F1280" s="9">
        <f>VLOOKUP(D1280,'Tablas auxiliares'!$H$1:$Q$28,Calculadora!$J$2+1,FALSE)*IF(VLOOKUP($A1280,'Tablas auxiliares'!$B$2:$C$6,2,FALSE)-Calculadora!$K$2=0,1,0)*IF($L$2=2,IFERROR(VLOOKUP(B1280,'Tablas auxiliares'!$AC$2:$AH$27,6,FALSE),0),1)</f>
        <v>0</v>
      </c>
      <c r="G1280" s="9">
        <f>VLOOKUP(E1280,'Tablas auxiliares'!$H$1:$Q$28,Calculadora!$J$2+1,FALSE)*IF(VLOOKUP($A1280,'Tablas auxiliares'!$B$2:$C$6,2,FALSE)-Calculadora!$K$2=0,1,0)*IF($L$2=2,IFERROR(VLOOKUP(B1280,'Tablas auxiliares'!$AC$2:$AH$27,6,FALSE),0),1)</f>
        <v>0</v>
      </c>
      <c r="H1280" s="9">
        <f t="shared" si="29"/>
        <v>0</v>
      </c>
    </row>
    <row r="1281" spans="1:8" x14ac:dyDescent="0.25">
      <c r="A1281" s="9">
        <v>2017</v>
      </c>
      <c r="B1281" t="s">
        <v>8</v>
      </c>
      <c r="C1281" t="s">
        <v>68</v>
      </c>
      <c r="D1281" s="9">
        <v>5</v>
      </c>
      <c r="E1281" s="9">
        <v>6</v>
      </c>
      <c r="F1281" s="9">
        <f>VLOOKUP(D1281,'Tablas auxiliares'!$H$1:$Q$28,Calculadora!$J$2+1,FALSE)*IF(VLOOKUP($A1281,'Tablas auxiliares'!$B$2:$C$6,2,FALSE)-Calculadora!$K$2=0,1,0)*IF($L$2=2,IFERROR(VLOOKUP(B1281,'Tablas auxiliares'!$AC$2:$AH$27,6,FALSE),0),1)</f>
        <v>0</v>
      </c>
      <c r="G1281" s="9">
        <f>VLOOKUP(E1281,'Tablas auxiliares'!$H$1:$Q$28,Calculadora!$J$2+1,FALSE)*IF(VLOOKUP($A1281,'Tablas auxiliares'!$B$2:$C$6,2,FALSE)-Calculadora!$K$2=0,1,0)*IF($L$2=2,IFERROR(VLOOKUP(B1281,'Tablas auxiliares'!$AC$2:$AH$27,6,FALSE),0),1)</f>
        <v>0</v>
      </c>
      <c r="H1281" s="9">
        <f t="shared" si="29"/>
        <v>0</v>
      </c>
    </row>
    <row r="1282" spans="1:8" x14ac:dyDescent="0.25">
      <c r="A1282" s="9">
        <v>2017</v>
      </c>
      <c r="B1282" t="s">
        <v>8</v>
      </c>
      <c r="C1282" t="s">
        <v>24</v>
      </c>
      <c r="D1282" s="9">
        <v>14</v>
      </c>
      <c r="E1282" s="9">
        <v>5</v>
      </c>
      <c r="F1282" s="9">
        <f>VLOOKUP(D1282,'Tablas auxiliares'!$H$1:$Q$28,Calculadora!$J$2+1,FALSE)*IF(VLOOKUP($A1282,'Tablas auxiliares'!$B$2:$C$6,2,FALSE)-Calculadora!$K$2=0,1,0)*IF($L$2=2,IFERROR(VLOOKUP(B1282,'Tablas auxiliares'!$AC$2:$AH$27,6,FALSE),0),1)</f>
        <v>0</v>
      </c>
      <c r="G1282" s="9">
        <f>VLOOKUP(E1282,'Tablas auxiliares'!$H$1:$Q$28,Calculadora!$J$2+1,FALSE)*IF(VLOOKUP($A1282,'Tablas auxiliares'!$B$2:$C$6,2,FALSE)-Calculadora!$K$2=0,1,0)*IF($L$2=2,IFERROR(VLOOKUP(B1282,'Tablas auxiliares'!$AC$2:$AH$27,6,FALSE),0),1)</f>
        <v>0</v>
      </c>
      <c r="H1282" s="9">
        <f t="shared" si="29"/>
        <v>0</v>
      </c>
    </row>
    <row r="1283" spans="1:8" x14ac:dyDescent="0.25">
      <c r="A1283" s="9">
        <v>2017</v>
      </c>
      <c r="B1283" t="s">
        <v>8</v>
      </c>
      <c r="C1283" t="s">
        <v>7</v>
      </c>
      <c r="D1283" s="9">
        <v>3</v>
      </c>
      <c r="E1283" s="9">
        <v>11</v>
      </c>
      <c r="F1283" s="9">
        <f>VLOOKUP(D1283,'Tablas auxiliares'!$H$1:$Q$28,Calculadora!$J$2+1,FALSE)*IF(VLOOKUP($A1283,'Tablas auxiliares'!$B$2:$C$6,2,FALSE)-Calculadora!$K$2=0,1,0)*IF($L$2=2,IFERROR(VLOOKUP(B1283,'Tablas auxiliares'!$AC$2:$AH$27,6,FALSE),0),1)</f>
        <v>0</v>
      </c>
      <c r="G1283" s="9">
        <f>VLOOKUP(E1283,'Tablas auxiliares'!$H$1:$Q$28,Calculadora!$J$2+1,FALSE)*IF(VLOOKUP($A1283,'Tablas auxiliares'!$B$2:$C$6,2,FALSE)-Calculadora!$K$2=0,1,0)*IF($L$2=2,IFERROR(VLOOKUP(B1283,'Tablas auxiliares'!$AC$2:$AH$27,6,FALSE),0),1)</f>
        <v>0</v>
      </c>
      <c r="H1283" s="9">
        <f t="shared" ref="H1283:H1346" si="30">IF($M$2=2,0,F1283)+IF($M$2=3,0,G1283)</f>
        <v>0</v>
      </c>
    </row>
    <row r="1284" spans="1:8" x14ac:dyDescent="0.25">
      <c r="A1284" s="9">
        <v>2017</v>
      </c>
      <c r="B1284" t="s">
        <v>8</v>
      </c>
      <c r="C1284" t="s">
        <v>25</v>
      </c>
      <c r="D1284" s="9">
        <v>13</v>
      </c>
      <c r="E1284" s="9">
        <v>13</v>
      </c>
      <c r="F1284" s="9">
        <f>VLOOKUP(D1284,'Tablas auxiliares'!$H$1:$Q$28,Calculadora!$J$2+1,FALSE)*IF(VLOOKUP($A1284,'Tablas auxiliares'!$B$2:$C$6,2,FALSE)-Calculadora!$K$2=0,1,0)*IF($L$2=2,IFERROR(VLOOKUP(B1284,'Tablas auxiliares'!$AC$2:$AH$27,6,FALSE),0),1)</f>
        <v>0</v>
      </c>
      <c r="G1284" s="9">
        <f>VLOOKUP(E1284,'Tablas auxiliares'!$H$1:$Q$28,Calculadora!$J$2+1,FALSE)*IF(VLOOKUP($A1284,'Tablas auxiliares'!$B$2:$C$6,2,FALSE)-Calculadora!$K$2=0,1,0)*IF($L$2=2,IFERROR(VLOOKUP(B1284,'Tablas auxiliares'!$AC$2:$AH$27,6,FALSE),0),1)</f>
        <v>0</v>
      </c>
      <c r="H1284" s="9">
        <f t="shared" si="30"/>
        <v>0</v>
      </c>
    </row>
    <row r="1285" spans="1:8" x14ac:dyDescent="0.25">
      <c r="A1285" s="9">
        <v>2017</v>
      </c>
      <c r="B1285" t="s">
        <v>8</v>
      </c>
      <c r="C1285" t="s">
        <v>66</v>
      </c>
      <c r="D1285" s="9">
        <v>20</v>
      </c>
      <c r="E1285" s="9">
        <v>2</v>
      </c>
      <c r="F1285" s="9">
        <f>VLOOKUP(D1285,'Tablas auxiliares'!$H$1:$Q$28,Calculadora!$J$2+1,FALSE)*IF(VLOOKUP($A1285,'Tablas auxiliares'!$B$2:$C$6,2,FALSE)-Calculadora!$K$2=0,1,0)*IF($L$2=2,IFERROR(VLOOKUP(B1285,'Tablas auxiliares'!$AC$2:$AH$27,6,FALSE),0),1)</f>
        <v>0</v>
      </c>
      <c r="G1285" s="9">
        <f>VLOOKUP(E1285,'Tablas auxiliares'!$H$1:$Q$28,Calculadora!$J$2+1,FALSE)*IF(VLOOKUP($A1285,'Tablas auxiliares'!$B$2:$C$6,2,FALSE)-Calculadora!$K$2=0,1,0)*IF($L$2=2,IFERROR(VLOOKUP(B1285,'Tablas auxiliares'!$AC$2:$AH$27,6,FALSE),0),1)</f>
        <v>0</v>
      </c>
      <c r="H1285" s="9">
        <f t="shared" si="30"/>
        <v>0</v>
      </c>
    </row>
    <row r="1286" spans="1:8" x14ac:dyDescent="0.25">
      <c r="A1286" s="9">
        <v>2017</v>
      </c>
      <c r="B1286" t="s">
        <v>8</v>
      </c>
      <c r="C1286" t="s">
        <v>69</v>
      </c>
      <c r="D1286" s="9">
        <v>24</v>
      </c>
      <c r="E1286" s="9">
        <v>15</v>
      </c>
      <c r="F1286" s="9">
        <f>VLOOKUP(D1286,'Tablas auxiliares'!$H$1:$Q$28,Calculadora!$J$2+1,FALSE)*IF(VLOOKUP($A1286,'Tablas auxiliares'!$B$2:$C$6,2,FALSE)-Calculadora!$K$2=0,1,0)*IF($L$2=2,IFERROR(VLOOKUP(B1286,'Tablas auxiliares'!$AC$2:$AH$27,6,FALSE),0),1)</f>
        <v>0</v>
      </c>
      <c r="G1286" s="9">
        <f>VLOOKUP(E1286,'Tablas auxiliares'!$H$1:$Q$28,Calculadora!$J$2+1,FALSE)*IF(VLOOKUP($A1286,'Tablas auxiliares'!$B$2:$C$6,2,FALSE)-Calculadora!$K$2=0,1,0)*IF($L$2=2,IFERROR(VLOOKUP(B1286,'Tablas auxiliares'!$AC$2:$AH$27,6,FALSE),0),1)</f>
        <v>0</v>
      </c>
      <c r="H1286" s="9">
        <f t="shared" si="30"/>
        <v>0</v>
      </c>
    </row>
    <row r="1287" spans="1:8" x14ac:dyDescent="0.25">
      <c r="A1287" s="9">
        <v>2017</v>
      </c>
      <c r="B1287" t="s">
        <v>8</v>
      </c>
      <c r="C1287" t="s">
        <v>29</v>
      </c>
      <c r="D1287" s="9">
        <v>4</v>
      </c>
      <c r="E1287" s="9">
        <v>23</v>
      </c>
      <c r="F1287" s="9">
        <f>VLOOKUP(D1287,'Tablas auxiliares'!$H$1:$Q$28,Calculadora!$J$2+1,FALSE)*IF(VLOOKUP($A1287,'Tablas auxiliares'!$B$2:$C$6,2,FALSE)-Calculadora!$K$2=0,1,0)*IF($L$2=2,IFERROR(VLOOKUP(B1287,'Tablas auxiliares'!$AC$2:$AH$27,6,FALSE),0),1)</f>
        <v>0</v>
      </c>
      <c r="G1287" s="9">
        <f>VLOOKUP(E1287,'Tablas auxiliares'!$H$1:$Q$28,Calculadora!$J$2+1,FALSE)*IF(VLOOKUP($A1287,'Tablas auxiliares'!$B$2:$C$6,2,FALSE)-Calculadora!$K$2=0,1,0)*IF($L$2=2,IFERROR(VLOOKUP(B1287,'Tablas auxiliares'!$AC$2:$AH$27,6,FALSE),0),1)</f>
        <v>0</v>
      </c>
      <c r="H1287" s="9">
        <f t="shared" si="30"/>
        <v>0</v>
      </c>
    </row>
    <row r="1288" spans="1:8" x14ac:dyDescent="0.25">
      <c r="A1288" s="9">
        <v>2017</v>
      </c>
      <c r="B1288" t="s">
        <v>8</v>
      </c>
      <c r="C1288" t="s">
        <v>61</v>
      </c>
      <c r="D1288" s="9">
        <v>23</v>
      </c>
      <c r="E1288" s="9">
        <v>4</v>
      </c>
      <c r="F1288" s="9">
        <f>VLOOKUP(D1288,'Tablas auxiliares'!$H$1:$Q$28,Calculadora!$J$2+1,FALSE)*IF(VLOOKUP($A1288,'Tablas auxiliares'!$B$2:$C$6,2,FALSE)-Calculadora!$K$2=0,1,0)*IF($L$2=2,IFERROR(VLOOKUP(B1288,'Tablas auxiliares'!$AC$2:$AH$27,6,FALSE),0),1)</f>
        <v>0</v>
      </c>
      <c r="G1288" s="9">
        <f>VLOOKUP(E1288,'Tablas auxiliares'!$H$1:$Q$28,Calculadora!$J$2+1,FALSE)*IF(VLOOKUP($A1288,'Tablas auxiliares'!$B$2:$C$6,2,FALSE)-Calculadora!$K$2=0,1,0)*IF($L$2=2,IFERROR(VLOOKUP(B1288,'Tablas auxiliares'!$AC$2:$AH$27,6,FALSE),0),1)</f>
        <v>0</v>
      </c>
      <c r="H1288" s="9">
        <f t="shared" si="30"/>
        <v>0</v>
      </c>
    </row>
    <row r="1289" spans="1:8" x14ac:dyDescent="0.25">
      <c r="A1289" s="9">
        <v>2017</v>
      </c>
      <c r="B1289" t="s">
        <v>8</v>
      </c>
      <c r="C1289" t="s">
        <v>70</v>
      </c>
      <c r="D1289" s="9">
        <v>8</v>
      </c>
      <c r="E1289" s="9">
        <v>3</v>
      </c>
      <c r="F1289" s="9">
        <f>VLOOKUP(D1289,'Tablas auxiliares'!$H$1:$Q$28,Calculadora!$J$2+1,FALSE)*IF(VLOOKUP($A1289,'Tablas auxiliares'!$B$2:$C$6,2,FALSE)-Calculadora!$K$2=0,1,0)*IF($L$2=2,IFERROR(VLOOKUP(B1289,'Tablas auxiliares'!$AC$2:$AH$27,6,FALSE),0),1)</f>
        <v>0</v>
      </c>
      <c r="G1289" s="9">
        <f>VLOOKUP(E1289,'Tablas auxiliares'!$H$1:$Q$28,Calculadora!$J$2+1,FALSE)*IF(VLOOKUP($A1289,'Tablas auxiliares'!$B$2:$C$6,2,FALSE)-Calculadora!$K$2=0,1,0)*IF($L$2=2,IFERROR(VLOOKUP(B1289,'Tablas auxiliares'!$AC$2:$AH$27,6,FALSE),0),1)</f>
        <v>0</v>
      </c>
      <c r="H1289" s="9">
        <f t="shared" si="30"/>
        <v>0</v>
      </c>
    </row>
    <row r="1290" spans="1:8" x14ac:dyDescent="0.25">
      <c r="A1290" s="9">
        <v>2017</v>
      </c>
      <c r="B1290" t="s">
        <v>8</v>
      </c>
      <c r="C1290" t="s">
        <v>34</v>
      </c>
      <c r="D1290" s="9">
        <v>15</v>
      </c>
      <c r="E1290" s="9">
        <v>21</v>
      </c>
      <c r="F1290" s="9">
        <f>VLOOKUP(D1290,'Tablas auxiliares'!$H$1:$Q$28,Calculadora!$J$2+1,FALSE)*IF(VLOOKUP($A1290,'Tablas auxiliares'!$B$2:$C$6,2,FALSE)-Calculadora!$K$2=0,1,0)*IF($L$2=2,IFERROR(VLOOKUP(B1290,'Tablas auxiliares'!$AC$2:$AH$27,6,FALSE),0),1)</f>
        <v>0</v>
      </c>
      <c r="G1290" s="9">
        <f>VLOOKUP(E1290,'Tablas auxiliares'!$H$1:$Q$28,Calculadora!$J$2+1,FALSE)*IF(VLOOKUP($A1290,'Tablas auxiliares'!$B$2:$C$6,2,FALSE)-Calculadora!$K$2=0,1,0)*IF($L$2=2,IFERROR(VLOOKUP(B1290,'Tablas auxiliares'!$AC$2:$AH$27,6,FALSE),0),1)</f>
        <v>0</v>
      </c>
      <c r="H1290" s="9">
        <f t="shared" si="30"/>
        <v>0</v>
      </c>
    </row>
    <row r="1291" spans="1:8" x14ac:dyDescent="0.25">
      <c r="A1291" s="9">
        <v>2017</v>
      </c>
      <c r="B1291" t="s">
        <v>8</v>
      </c>
      <c r="C1291" t="s">
        <v>26</v>
      </c>
      <c r="D1291" s="9">
        <v>11</v>
      </c>
      <c r="E1291" s="9">
        <v>9</v>
      </c>
      <c r="F1291" s="9">
        <f>VLOOKUP(D1291,'Tablas auxiliares'!$H$1:$Q$28,Calculadora!$J$2+1,FALSE)*IF(VLOOKUP($A1291,'Tablas auxiliares'!$B$2:$C$6,2,FALSE)-Calculadora!$K$2=0,1,0)*IF($L$2=2,IFERROR(VLOOKUP(B1291,'Tablas auxiliares'!$AC$2:$AH$27,6,FALSE),0),1)</f>
        <v>0</v>
      </c>
      <c r="G1291" s="9">
        <f>VLOOKUP(E1291,'Tablas auxiliares'!$H$1:$Q$28,Calculadora!$J$2+1,FALSE)*IF(VLOOKUP($A1291,'Tablas auxiliares'!$B$2:$C$6,2,FALSE)-Calculadora!$K$2=0,1,0)*IF($L$2=2,IFERROR(VLOOKUP(B1291,'Tablas auxiliares'!$AC$2:$AH$27,6,FALSE),0),1)</f>
        <v>0</v>
      </c>
      <c r="H1291" s="9">
        <f t="shared" si="30"/>
        <v>0</v>
      </c>
    </row>
    <row r="1292" spans="1:8" x14ac:dyDescent="0.25">
      <c r="A1292" s="9">
        <v>2017</v>
      </c>
      <c r="B1292" t="s">
        <v>8</v>
      </c>
      <c r="C1292" t="s">
        <v>22</v>
      </c>
      <c r="D1292" s="9">
        <v>2</v>
      </c>
      <c r="E1292" s="9">
        <v>17</v>
      </c>
      <c r="F1292" s="9">
        <f>VLOOKUP(D1292,'Tablas auxiliares'!$H$1:$Q$28,Calculadora!$J$2+1,FALSE)*IF(VLOOKUP($A1292,'Tablas auxiliares'!$B$2:$C$6,2,FALSE)-Calculadora!$K$2=0,1,0)*IF($L$2=2,IFERROR(VLOOKUP(B1292,'Tablas auxiliares'!$AC$2:$AH$27,6,FALSE),0),1)</f>
        <v>0</v>
      </c>
      <c r="G1292" s="9">
        <f>VLOOKUP(E1292,'Tablas auxiliares'!$H$1:$Q$28,Calculadora!$J$2+1,FALSE)*IF(VLOOKUP($A1292,'Tablas auxiliares'!$B$2:$C$6,2,FALSE)-Calculadora!$K$2=0,1,0)*IF($L$2=2,IFERROR(VLOOKUP(B1292,'Tablas auxiliares'!$AC$2:$AH$27,6,FALSE),0),1)</f>
        <v>0</v>
      </c>
      <c r="H1292" s="9">
        <f t="shared" si="30"/>
        <v>0</v>
      </c>
    </row>
    <row r="1293" spans="1:8" x14ac:dyDescent="0.25">
      <c r="A1293" s="9">
        <v>2017</v>
      </c>
      <c r="B1293" t="s">
        <v>8</v>
      </c>
      <c r="C1293" t="s">
        <v>36</v>
      </c>
      <c r="D1293" s="9">
        <v>10</v>
      </c>
      <c r="E1293" s="9">
        <v>16</v>
      </c>
      <c r="F1293" s="9">
        <f>VLOOKUP(D1293,'Tablas auxiliares'!$H$1:$Q$28,Calculadora!$J$2+1,FALSE)*IF(VLOOKUP($A1293,'Tablas auxiliares'!$B$2:$C$6,2,FALSE)-Calculadora!$K$2=0,1,0)*IF($L$2=2,IFERROR(VLOOKUP(B1293,'Tablas auxiliares'!$AC$2:$AH$27,6,FALSE),0),1)</f>
        <v>0</v>
      </c>
      <c r="G1293" s="9">
        <f>VLOOKUP(E1293,'Tablas auxiliares'!$H$1:$Q$28,Calculadora!$J$2+1,FALSE)*IF(VLOOKUP($A1293,'Tablas auxiliares'!$B$2:$C$6,2,FALSE)-Calculadora!$K$2=0,1,0)*IF($L$2=2,IFERROR(VLOOKUP(B1293,'Tablas auxiliares'!$AC$2:$AH$27,6,FALSE),0),1)</f>
        <v>0</v>
      </c>
      <c r="H1293" s="9">
        <f t="shared" si="30"/>
        <v>0</v>
      </c>
    </row>
    <row r="1294" spans="1:8" x14ac:dyDescent="0.25">
      <c r="A1294" s="9">
        <v>2017</v>
      </c>
      <c r="B1294" t="s">
        <v>8</v>
      </c>
      <c r="C1294" t="s">
        <v>37</v>
      </c>
      <c r="D1294" s="9">
        <v>22</v>
      </c>
      <c r="E1294" s="9">
        <v>19</v>
      </c>
      <c r="F1294" s="9">
        <f>VLOOKUP(D1294,'Tablas auxiliares'!$H$1:$Q$28,Calculadora!$J$2+1,FALSE)*IF(VLOOKUP($A1294,'Tablas auxiliares'!$B$2:$C$6,2,FALSE)-Calculadora!$K$2=0,1,0)*IF($L$2=2,IFERROR(VLOOKUP(B1294,'Tablas auxiliares'!$AC$2:$AH$27,6,FALSE),0),1)</f>
        <v>0</v>
      </c>
      <c r="G1294" s="9">
        <f>VLOOKUP(E1294,'Tablas auxiliares'!$H$1:$Q$28,Calculadora!$J$2+1,FALSE)*IF(VLOOKUP($A1294,'Tablas auxiliares'!$B$2:$C$6,2,FALSE)-Calculadora!$K$2=0,1,0)*IF($L$2=2,IFERROR(VLOOKUP(B1294,'Tablas auxiliares'!$AC$2:$AH$27,6,FALSE),0),1)</f>
        <v>0</v>
      </c>
      <c r="H1294" s="9">
        <f t="shared" si="30"/>
        <v>0</v>
      </c>
    </row>
    <row r="1295" spans="1:8" x14ac:dyDescent="0.25">
      <c r="A1295" s="9">
        <v>2017</v>
      </c>
      <c r="B1295" t="s">
        <v>32</v>
      </c>
      <c r="C1295" t="s">
        <v>14</v>
      </c>
      <c r="D1295" s="9">
        <v>16</v>
      </c>
      <c r="E1295" s="9">
        <v>23</v>
      </c>
      <c r="F1295" s="9">
        <f>VLOOKUP(D1295,'Tablas auxiliares'!$H$1:$Q$28,Calculadora!$J$2+1,FALSE)*IF(VLOOKUP($A1295,'Tablas auxiliares'!$B$2:$C$6,2,FALSE)-Calculadora!$K$2=0,1,0)*IF($L$2=2,IFERROR(VLOOKUP(B1295,'Tablas auxiliares'!$AC$2:$AH$27,6,FALSE),0),1)</f>
        <v>0</v>
      </c>
      <c r="G1295" s="9">
        <f>VLOOKUP(E1295,'Tablas auxiliares'!$H$1:$Q$28,Calculadora!$J$2+1,FALSE)*IF(VLOOKUP($A1295,'Tablas auxiliares'!$B$2:$C$6,2,FALSE)-Calculadora!$K$2=0,1,0)*IF($L$2=2,IFERROR(VLOOKUP(B1295,'Tablas auxiliares'!$AC$2:$AH$27,6,FALSE),0),1)</f>
        <v>0</v>
      </c>
      <c r="H1295" s="9">
        <f t="shared" si="30"/>
        <v>0</v>
      </c>
    </row>
    <row r="1296" spans="1:8" x14ac:dyDescent="0.25">
      <c r="A1296" s="9">
        <v>2017</v>
      </c>
      <c r="B1296" t="s">
        <v>32</v>
      </c>
      <c r="C1296" t="s">
        <v>9</v>
      </c>
      <c r="D1296" s="9">
        <v>5</v>
      </c>
      <c r="E1296" s="9">
        <v>12</v>
      </c>
      <c r="F1296" s="9">
        <f>VLOOKUP(D1296,'Tablas auxiliares'!$H$1:$Q$28,Calculadora!$J$2+1,FALSE)*IF(VLOOKUP($A1296,'Tablas auxiliares'!$B$2:$C$6,2,FALSE)-Calculadora!$K$2=0,1,0)*IF($L$2=2,IFERROR(VLOOKUP(B1296,'Tablas auxiliares'!$AC$2:$AH$27,6,FALSE),0),1)</f>
        <v>0</v>
      </c>
      <c r="G1296" s="9">
        <f>VLOOKUP(E1296,'Tablas auxiliares'!$H$1:$Q$28,Calculadora!$J$2+1,FALSE)*IF(VLOOKUP($A1296,'Tablas auxiliares'!$B$2:$C$6,2,FALSE)-Calculadora!$K$2=0,1,0)*IF($L$2=2,IFERROR(VLOOKUP(B1296,'Tablas auxiliares'!$AC$2:$AH$27,6,FALSE),0),1)</f>
        <v>0</v>
      </c>
      <c r="H1296" s="9">
        <f t="shared" si="30"/>
        <v>0</v>
      </c>
    </row>
    <row r="1297" spans="1:8" x14ac:dyDescent="0.25">
      <c r="A1297" s="9">
        <v>2017</v>
      </c>
      <c r="B1297" t="s">
        <v>32</v>
      </c>
      <c r="C1297" t="s">
        <v>13</v>
      </c>
      <c r="D1297" s="9">
        <v>10</v>
      </c>
      <c r="E1297" s="9">
        <v>15</v>
      </c>
      <c r="F1297" s="9">
        <f>VLOOKUP(D1297,'Tablas auxiliares'!$H$1:$Q$28,Calculadora!$J$2+1,FALSE)*IF(VLOOKUP($A1297,'Tablas auxiliares'!$B$2:$C$6,2,FALSE)-Calculadora!$K$2=0,1,0)*IF($L$2=2,IFERROR(VLOOKUP(B1297,'Tablas auxiliares'!$AC$2:$AH$27,6,FALSE),0),1)</f>
        <v>0</v>
      </c>
      <c r="G1297" s="9">
        <f>VLOOKUP(E1297,'Tablas auxiliares'!$H$1:$Q$28,Calculadora!$J$2+1,FALSE)*IF(VLOOKUP($A1297,'Tablas auxiliares'!$B$2:$C$6,2,FALSE)-Calculadora!$K$2=0,1,0)*IF($L$2=2,IFERROR(VLOOKUP(B1297,'Tablas auxiliares'!$AC$2:$AH$27,6,FALSE),0),1)</f>
        <v>0</v>
      </c>
      <c r="H1297" s="9">
        <f t="shared" si="30"/>
        <v>0</v>
      </c>
    </row>
    <row r="1298" spans="1:8" x14ac:dyDescent="0.25">
      <c r="A1298" s="9">
        <v>2017</v>
      </c>
      <c r="B1298" t="s">
        <v>32</v>
      </c>
      <c r="C1298" t="s">
        <v>23</v>
      </c>
      <c r="D1298" s="9">
        <v>20</v>
      </c>
      <c r="E1298" s="9">
        <v>14</v>
      </c>
      <c r="F1298" s="9">
        <f>VLOOKUP(D1298,'Tablas auxiliares'!$H$1:$Q$28,Calculadora!$J$2+1,FALSE)*IF(VLOOKUP($A1298,'Tablas auxiliares'!$B$2:$C$6,2,FALSE)-Calculadora!$K$2=0,1,0)*IF($L$2=2,IFERROR(VLOOKUP(B1298,'Tablas auxiliares'!$AC$2:$AH$27,6,FALSE),0),1)</f>
        <v>0</v>
      </c>
      <c r="G1298" s="9">
        <f>VLOOKUP(E1298,'Tablas auxiliares'!$H$1:$Q$28,Calculadora!$J$2+1,FALSE)*IF(VLOOKUP($A1298,'Tablas auxiliares'!$B$2:$C$6,2,FALSE)-Calculadora!$K$2=0,1,0)*IF($L$2=2,IFERROR(VLOOKUP(B1298,'Tablas auxiliares'!$AC$2:$AH$27,6,FALSE),0),1)</f>
        <v>0</v>
      </c>
      <c r="H1298" s="9">
        <f t="shared" si="30"/>
        <v>0</v>
      </c>
    </row>
    <row r="1299" spans="1:8" x14ac:dyDescent="0.25">
      <c r="A1299" s="9">
        <v>2017</v>
      </c>
      <c r="B1299" t="s">
        <v>32</v>
      </c>
      <c r="C1299" t="s">
        <v>65</v>
      </c>
      <c r="D1299" s="9">
        <v>6</v>
      </c>
      <c r="E1299" s="9">
        <v>11</v>
      </c>
      <c r="F1299" s="9">
        <f>VLOOKUP(D1299,'Tablas auxiliares'!$H$1:$Q$28,Calculadora!$J$2+1,FALSE)*IF(VLOOKUP($A1299,'Tablas auxiliares'!$B$2:$C$6,2,FALSE)-Calculadora!$K$2=0,1,0)*IF($L$2=2,IFERROR(VLOOKUP(B1299,'Tablas auxiliares'!$AC$2:$AH$27,6,FALSE),0),1)</f>
        <v>0</v>
      </c>
      <c r="G1299" s="9">
        <f>VLOOKUP(E1299,'Tablas auxiliares'!$H$1:$Q$28,Calculadora!$J$2+1,FALSE)*IF(VLOOKUP($A1299,'Tablas auxiliares'!$B$2:$C$6,2,FALSE)-Calculadora!$K$2=0,1,0)*IF($L$2=2,IFERROR(VLOOKUP(B1299,'Tablas auxiliares'!$AC$2:$AH$27,6,FALSE),0),1)</f>
        <v>0</v>
      </c>
      <c r="H1299" s="9">
        <f t="shared" si="30"/>
        <v>0</v>
      </c>
    </row>
    <row r="1300" spans="1:8" x14ac:dyDescent="0.25">
      <c r="A1300" s="9">
        <v>2017</v>
      </c>
      <c r="B1300" t="s">
        <v>32</v>
      </c>
      <c r="C1300" t="s">
        <v>20</v>
      </c>
      <c r="D1300" s="9">
        <v>25</v>
      </c>
      <c r="E1300" s="9">
        <v>6</v>
      </c>
      <c r="F1300" s="9">
        <f>VLOOKUP(D1300,'Tablas auxiliares'!$H$1:$Q$28,Calculadora!$J$2+1,FALSE)*IF(VLOOKUP($A1300,'Tablas auxiliares'!$B$2:$C$6,2,FALSE)-Calculadora!$K$2=0,1,0)*IF($L$2=2,IFERROR(VLOOKUP(B1300,'Tablas auxiliares'!$AC$2:$AH$27,6,FALSE),0),1)</f>
        <v>0</v>
      </c>
      <c r="G1300" s="9">
        <f>VLOOKUP(E1300,'Tablas auxiliares'!$H$1:$Q$28,Calculadora!$J$2+1,FALSE)*IF(VLOOKUP($A1300,'Tablas auxiliares'!$B$2:$C$6,2,FALSE)-Calculadora!$K$2=0,1,0)*IF($L$2=2,IFERROR(VLOOKUP(B1300,'Tablas auxiliares'!$AC$2:$AH$27,6,FALSE),0),1)</f>
        <v>0</v>
      </c>
      <c r="H1300" s="9">
        <f t="shared" si="30"/>
        <v>0</v>
      </c>
    </row>
    <row r="1301" spans="1:8" x14ac:dyDescent="0.25">
      <c r="A1301" s="9">
        <v>2017</v>
      </c>
      <c r="B1301" t="s">
        <v>32</v>
      </c>
      <c r="C1301" t="s">
        <v>8</v>
      </c>
      <c r="D1301" s="9">
        <v>2</v>
      </c>
      <c r="E1301" s="9">
        <v>3</v>
      </c>
      <c r="F1301" s="9">
        <f>VLOOKUP(D1301,'Tablas auxiliares'!$H$1:$Q$28,Calculadora!$J$2+1,FALSE)*IF(VLOOKUP($A1301,'Tablas auxiliares'!$B$2:$C$6,2,FALSE)-Calculadora!$K$2=0,1,0)*IF($L$2=2,IFERROR(VLOOKUP(B1301,'Tablas auxiliares'!$AC$2:$AH$27,6,FALSE),0),1)</f>
        <v>0</v>
      </c>
      <c r="G1301" s="9">
        <f>VLOOKUP(E1301,'Tablas auxiliares'!$H$1:$Q$28,Calculadora!$J$2+1,FALSE)*IF(VLOOKUP($A1301,'Tablas auxiliares'!$B$2:$C$6,2,FALSE)-Calculadora!$K$2=0,1,0)*IF($L$2=2,IFERROR(VLOOKUP(B1301,'Tablas auxiliares'!$AC$2:$AH$27,6,FALSE),0),1)</f>
        <v>0</v>
      </c>
      <c r="H1301" s="9">
        <f t="shared" si="30"/>
        <v>0</v>
      </c>
    </row>
    <row r="1302" spans="1:8" x14ac:dyDescent="0.25">
      <c r="A1302" s="9">
        <v>2017</v>
      </c>
      <c r="B1302" t="s">
        <v>32</v>
      </c>
      <c r="C1302" t="s">
        <v>30</v>
      </c>
      <c r="D1302" s="9">
        <v>21</v>
      </c>
      <c r="E1302" s="9">
        <v>17</v>
      </c>
      <c r="F1302" s="9">
        <f>VLOOKUP(D1302,'Tablas auxiliares'!$H$1:$Q$28,Calculadora!$J$2+1,FALSE)*IF(VLOOKUP($A1302,'Tablas auxiliares'!$B$2:$C$6,2,FALSE)-Calculadora!$K$2=0,1,0)*IF($L$2=2,IFERROR(VLOOKUP(B1302,'Tablas auxiliares'!$AC$2:$AH$27,6,FALSE),0),1)</f>
        <v>0</v>
      </c>
      <c r="G1302" s="9">
        <f>VLOOKUP(E1302,'Tablas auxiliares'!$H$1:$Q$28,Calculadora!$J$2+1,FALSE)*IF(VLOOKUP($A1302,'Tablas auxiliares'!$B$2:$C$6,2,FALSE)-Calculadora!$K$2=0,1,0)*IF($L$2=2,IFERROR(VLOOKUP(B1302,'Tablas auxiliares'!$AC$2:$AH$27,6,FALSE),0),1)</f>
        <v>0</v>
      </c>
      <c r="H1302" s="9">
        <f t="shared" si="30"/>
        <v>0</v>
      </c>
    </row>
    <row r="1303" spans="1:8" x14ac:dyDescent="0.25">
      <c r="A1303" s="9">
        <v>2017</v>
      </c>
      <c r="B1303" t="s">
        <v>32</v>
      </c>
      <c r="C1303" t="s">
        <v>67</v>
      </c>
      <c r="D1303" s="9">
        <v>8</v>
      </c>
      <c r="E1303" s="9">
        <v>20</v>
      </c>
      <c r="F1303" s="9">
        <f>VLOOKUP(D1303,'Tablas auxiliares'!$H$1:$Q$28,Calculadora!$J$2+1,FALSE)*IF(VLOOKUP($A1303,'Tablas auxiliares'!$B$2:$C$6,2,FALSE)-Calculadora!$K$2=0,1,0)*IF($L$2=2,IFERROR(VLOOKUP(B1303,'Tablas auxiliares'!$AC$2:$AH$27,6,FALSE),0),1)</f>
        <v>0</v>
      </c>
      <c r="G1303" s="9">
        <f>VLOOKUP(E1303,'Tablas auxiliares'!$H$1:$Q$28,Calculadora!$J$2+1,FALSE)*IF(VLOOKUP($A1303,'Tablas auxiliares'!$B$2:$C$6,2,FALSE)-Calculadora!$K$2=0,1,0)*IF($L$2=2,IFERROR(VLOOKUP(B1303,'Tablas auxiliares'!$AC$2:$AH$27,6,FALSE),0),1)</f>
        <v>0</v>
      </c>
      <c r="H1303" s="9">
        <f t="shared" si="30"/>
        <v>0</v>
      </c>
    </row>
    <row r="1304" spans="1:8" x14ac:dyDescent="0.25">
      <c r="A1304" s="9">
        <v>2017</v>
      </c>
      <c r="B1304" t="s">
        <v>32</v>
      </c>
      <c r="C1304" t="s">
        <v>28</v>
      </c>
      <c r="D1304" s="9">
        <v>19</v>
      </c>
      <c r="E1304" s="9">
        <v>8</v>
      </c>
      <c r="F1304" s="9">
        <f>VLOOKUP(D1304,'Tablas auxiliares'!$H$1:$Q$28,Calculadora!$J$2+1,FALSE)*IF(VLOOKUP($A1304,'Tablas auxiliares'!$B$2:$C$6,2,FALSE)-Calculadora!$K$2=0,1,0)*IF($L$2=2,IFERROR(VLOOKUP(B1304,'Tablas auxiliares'!$AC$2:$AH$27,6,FALSE),0),1)</f>
        <v>0</v>
      </c>
      <c r="G1304" s="9">
        <f>VLOOKUP(E1304,'Tablas auxiliares'!$H$1:$Q$28,Calculadora!$J$2+1,FALSE)*IF(VLOOKUP($A1304,'Tablas auxiliares'!$B$2:$C$6,2,FALSE)-Calculadora!$K$2=0,1,0)*IF($L$2=2,IFERROR(VLOOKUP(B1304,'Tablas auxiliares'!$AC$2:$AH$27,6,FALSE),0),1)</f>
        <v>0</v>
      </c>
      <c r="H1304" s="9">
        <f t="shared" si="30"/>
        <v>0</v>
      </c>
    </row>
    <row r="1305" spans="1:8" x14ac:dyDescent="0.25">
      <c r="A1305" s="9">
        <v>2017</v>
      </c>
      <c r="B1305" t="s">
        <v>32</v>
      </c>
      <c r="C1305" t="s">
        <v>27</v>
      </c>
      <c r="D1305" s="9">
        <v>17</v>
      </c>
      <c r="E1305" s="9">
        <v>18</v>
      </c>
      <c r="F1305" s="9">
        <f>VLOOKUP(D1305,'Tablas auxiliares'!$H$1:$Q$28,Calculadora!$J$2+1,FALSE)*IF(VLOOKUP($A1305,'Tablas auxiliares'!$B$2:$C$6,2,FALSE)-Calculadora!$K$2=0,1,0)*IF($L$2=2,IFERROR(VLOOKUP(B1305,'Tablas auxiliares'!$AC$2:$AH$27,6,FALSE),0),1)</f>
        <v>0</v>
      </c>
      <c r="G1305" s="9">
        <f>VLOOKUP(E1305,'Tablas auxiliares'!$H$1:$Q$28,Calculadora!$J$2+1,FALSE)*IF(VLOOKUP($A1305,'Tablas auxiliares'!$B$2:$C$6,2,FALSE)-Calculadora!$K$2=0,1,0)*IF($L$2=2,IFERROR(VLOOKUP(B1305,'Tablas auxiliares'!$AC$2:$AH$27,6,FALSE),0),1)</f>
        <v>0</v>
      </c>
      <c r="H1305" s="9">
        <f t="shared" si="30"/>
        <v>0</v>
      </c>
    </row>
    <row r="1306" spans="1:8" x14ac:dyDescent="0.25">
      <c r="A1306" s="9">
        <v>2017</v>
      </c>
      <c r="B1306" t="s">
        <v>32</v>
      </c>
      <c r="C1306" t="s">
        <v>68</v>
      </c>
      <c r="D1306" s="9">
        <v>22</v>
      </c>
      <c r="E1306" s="9">
        <v>24</v>
      </c>
      <c r="F1306" s="9">
        <f>VLOOKUP(D1306,'Tablas auxiliares'!$H$1:$Q$28,Calculadora!$J$2+1,FALSE)*IF(VLOOKUP($A1306,'Tablas auxiliares'!$B$2:$C$6,2,FALSE)-Calculadora!$K$2=0,1,0)*IF($L$2=2,IFERROR(VLOOKUP(B1306,'Tablas auxiliares'!$AC$2:$AH$27,6,FALSE),0),1)</f>
        <v>0</v>
      </c>
      <c r="G1306" s="9">
        <f>VLOOKUP(E1306,'Tablas auxiliares'!$H$1:$Q$28,Calculadora!$J$2+1,FALSE)*IF(VLOOKUP($A1306,'Tablas auxiliares'!$B$2:$C$6,2,FALSE)-Calculadora!$K$2=0,1,0)*IF($L$2=2,IFERROR(VLOOKUP(B1306,'Tablas auxiliares'!$AC$2:$AH$27,6,FALSE),0),1)</f>
        <v>0</v>
      </c>
      <c r="H1306" s="9">
        <f t="shared" si="30"/>
        <v>0</v>
      </c>
    </row>
    <row r="1307" spans="1:8" x14ac:dyDescent="0.25">
      <c r="A1307" s="9">
        <v>2017</v>
      </c>
      <c r="B1307" t="s">
        <v>32</v>
      </c>
      <c r="C1307" t="s">
        <v>24</v>
      </c>
      <c r="D1307" s="9">
        <v>1</v>
      </c>
      <c r="E1307" s="9">
        <v>1</v>
      </c>
      <c r="F1307" s="9">
        <f>VLOOKUP(D1307,'Tablas auxiliares'!$H$1:$Q$28,Calculadora!$J$2+1,FALSE)*IF(VLOOKUP($A1307,'Tablas auxiliares'!$B$2:$C$6,2,FALSE)-Calculadora!$K$2=0,1,0)*IF($L$2=2,IFERROR(VLOOKUP(B1307,'Tablas auxiliares'!$AC$2:$AH$27,6,FALSE),0),1)</f>
        <v>0</v>
      </c>
      <c r="G1307" s="9">
        <f>VLOOKUP(E1307,'Tablas auxiliares'!$H$1:$Q$28,Calculadora!$J$2+1,FALSE)*IF(VLOOKUP($A1307,'Tablas auxiliares'!$B$2:$C$6,2,FALSE)-Calculadora!$K$2=0,1,0)*IF($L$2=2,IFERROR(VLOOKUP(B1307,'Tablas auxiliares'!$AC$2:$AH$27,6,FALSE),0),1)</f>
        <v>0</v>
      </c>
      <c r="H1307" s="9">
        <f t="shared" si="30"/>
        <v>0</v>
      </c>
    </row>
    <row r="1308" spans="1:8" x14ac:dyDescent="0.25">
      <c r="A1308" s="9">
        <v>2017</v>
      </c>
      <c r="B1308" t="s">
        <v>32</v>
      </c>
      <c r="C1308" t="s">
        <v>7</v>
      </c>
      <c r="D1308" s="9">
        <v>18</v>
      </c>
      <c r="E1308" s="9">
        <v>19</v>
      </c>
      <c r="F1308" s="9">
        <f>VLOOKUP(D1308,'Tablas auxiliares'!$H$1:$Q$28,Calculadora!$J$2+1,FALSE)*IF(VLOOKUP($A1308,'Tablas auxiliares'!$B$2:$C$6,2,FALSE)-Calculadora!$K$2=0,1,0)*IF($L$2=2,IFERROR(VLOOKUP(B1308,'Tablas auxiliares'!$AC$2:$AH$27,6,FALSE),0),1)</f>
        <v>0</v>
      </c>
      <c r="G1308" s="9">
        <f>VLOOKUP(E1308,'Tablas auxiliares'!$H$1:$Q$28,Calculadora!$J$2+1,FALSE)*IF(VLOOKUP($A1308,'Tablas auxiliares'!$B$2:$C$6,2,FALSE)-Calculadora!$K$2=0,1,0)*IF($L$2=2,IFERROR(VLOOKUP(B1308,'Tablas auxiliares'!$AC$2:$AH$27,6,FALSE),0),1)</f>
        <v>0</v>
      </c>
      <c r="H1308" s="9">
        <f t="shared" si="30"/>
        <v>0</v>
      </c>
    </row>
    <row r="1309" spans="1:8" x14ac:dyDescent="0.25">
      <c r="A1309" s="9">
        <v>2017</v>
      </c>
      <c r="B1309" t="s">
        <v>32</v>
      </c>
      <c r="C1309" t="s">
        <v>25</v>
      </c>
      <c r="D1309" s="9">
        <v>15</v>
      </c>
      <c r="E1309" s="9">
        <v>4</v>
      </c>
      <c r="F1309" s="9">
        <f>VLOOKUP(D1309,'Tablas auxiliares'!$H$1:$Q$28,Calculadora!$J$2+1,FALSE)*IF(VLOOKUP($A1309,'Tablas auxiliares'!$B$2:$C$6,2,FALSE)-Calculadora!$K$2=0,1,0)*IF($L$2=2,IFERROR(VLOOKUP(B1309,'Tablas auxiliares'!$AC$2:$AH$27,6,FALSE),0),1)</f>
        <v>0</v>
      </c>
      <c r="G1309" s="9">
        <f>VLOOKUP(E1309,'Tablas auxiliares'!$H$1:$Q$28,Calculadora!$J$2+1,FALSE)*IF(VLOOKUP($A1309,'Tablas auxiliares'!$B$2:$C$6,2,FALSE)-Calculadora!$K$2=0,1,0)*IF($L$2=2,IFERROR(VLOOKUP(B1309,'Tablas auxiliares'!$AC$2:$AH$27,6,FALSE),0),1)</f>
        <v>0</v>
      </c>
      <c r="H1309" s="9">
        <f t="shared" si="30"/>
        <v>0</v>
      </c>
    </row>
    <row r="1310" spans="1:8" x14ac:dyDescent="0.25">
      <c r="A1310" s="9">
        <v>2017</v>
      </c>
      <c r="B1310" t="s">
        <v>32</v>
      </c>
      <c r="C1310" t="s">
        <v>66</v>
      </c>
      <c r="D1310" s="9">
        <v>12</v>
      </c>
      <c r="E1310" s="9">
        <v>7</v>
      </c>
      <c r="F1310" s="9">
        <f>VLOOKUP(D1310,'Tablas auxiliares'!$H$1:$Q$28,Calculadora!$J$2+1,FALSE)*IF(VLOOKUP($A1310,'Tablas auxiliares'!$B$2:$C$6,2,FALSE)-Calculadora!$K$2=0,1,0)*IF($L$2=2,IFERROR(VLOOKUP(B1310,'Tablas auxiliares'!$AC$2:$AH$27,6,FALSE),0),1)</f>
        <v>0</v>
      </c>
      <c r="G1310" s="9">
        <f>VLOOKUP(E1310,'Tablas auxiliares'!$H$1:$Q$28,Calculadora!$J$2+1,FALSE)*IF(VLOOKUP($A1310,'Tablas auxiliares'!$B$2:$C$6,2,FALSE)-Calculadora!$K$2=0,1,0)*IF($L$2=2,IFERROR(VLOOKUP(B1310,'Tablas auxiliares'!$AC$2:$AH$27,6,FALSE),0),1)</f>
        <v>0</v>
      </c>
      <c r="H1310" s="9">
        <f t="shared" si="30"/>
        <v>0</v>
      </c>
    </row>
    <row r="1311" spans="1:8" x14ac:dyDescent="0.25">
      <c r="A1311" s="9">
        <v>2017</v>
      </c>
      <c r="B1311" t="s">
        <v>32</v>
      </c>
      <c r="C1311" t="s">
        <v>69</v>
      </c>
      <c r="D1311" s="9">
        <v>9</v>
      </c>
      <c r="E1311" s="9">
        <v>13</v>
      </c>
      <c r="F1311" s="9">
        <f>VLOOKUP(D1311,'Tablas auxiliares'!$H$1:$Q$28,Calculadora!$J$2+1,FALSE)*IF(VLOOKUP($A1311,'Tablas auxiliares'!$B$2:$C$6,2,FALSE)-Calculadora!$K$2=0,1,0)*IF($L$2=2,IFERROR(VLOOKUP(B1311,'Tablas auxiliares'!$AC$2:$AH$27,6,FALSE),0),1)</f>
        <v>0</v>
      </c>
      <c r="G1311" s="9">
        <f>VLOOKUP(E1311,'Tablas auxiliares'!$H$1:$Q$28,Calculadora!$J$2+1,FALSE)*IF(VLOOKUP($A1311,'Tablas auxiliares'!$B$2:$C$6,2,FALSE)-Calculadora!$K$2=0,1,0)*IF($L$2=2,IFERROR(VLOOKUP(B1311,'Tablas auxiliares'!$AC$2:$AH$27,6,FALSE),0),1)</f>
        <v>0</v>
      </c>
      <c r="H1311" s="9">
        <f t="shared" si="30"/>
        <v>0</v>
      </c>
    </row>
    <row r="1312" spans="1:8" x14ac:dyDescent="0.25">
      <c r="A1312" s="9">
        <v>2017</v>
      </c>
      <c r="B1312" t="s">
        <v>32</v>
      </c>
      <c r="C1312" t="s">
        <v>29</v>
      </c>
      <c r="D1312" s="9">
        <v>13</v>
      </c>
      <c r="E1312" s="9">
        <v>22</v>
      </c>
      <c r="F1312" s="9">
        <f>VLOOKUP(D1312,'Tablas auxiliares'!$H$1:$Q$28,Calculadora!$J$2+1,FALSE)*IF(VLOOKUP($A1312,'Tablas auxiliares'!$B$2:$C$6,2,FALSE)-Calculadora!$K$2=0,1,0)*IF($L$2=2,IFERROR(VLOOKUP(B1312,'Tablas auxiliares'!$AC$2:$AH$27,6,FALSE),0),1)</f>
        <v>0</v>
      </c>
      <c r="G1312" s="9">
        <f>VLOOKUP(E1312,'Tablas auxiliares'!$H$1:$Q$28,Calculadora!$J$2+1,FALSE)*IF(VLOOKUP($A1312,'Tablas auxiliares'!$B$2:$C$6,2,FALSE)-Calculadora!$K$2=0,1,0)*IF($L$2=2,IFERROR(VLOOKUP(B1312,'Tablas auxiliares'!$AC$2:$AH$27,6,FALSE),0),1)</f>
        <v>0</v>
      </c>
      <c r="H1312" s="9">
        <f t="shared" si="30"/>
        <v>0</v>
      </c>
    </row>
    <row r="1313" spans="1:8" x14ac:dyDescent="0.25">
      <c r="A1313" s="9">
        <v>2017</v>
      </c>
      <c r="B1313" t="s">
        <v>32</v>
      </c>
      <c r="C1313" t="s">
        <v>61</v>
      </c>
      <c r="D1313" s="9">
        <v>4</v>
      </c>
      <c r="E1313" s="9">
        <v>2</v>
      </c>
      <c r="F1313" s="9">
        <f>VLOOKUP(D1313,'Tablas auxiliares'!$H$1:$Q$28,Calculadora!$J$2+1,FALSE)*IF(VLOOKUP($A1313,'Tablas auxiliares'!$B$2:$C$6,2,FALSE)-Calculadora!$K$2=0,1,0)*IF($L$2=2,IFERROR(VLOOKUP(B1313,'Tablas auxiliares'!$AC$2:$AH$27,6,FALSE),0),1)</f>
        <v>0</v>
      </c>
      <c r="G1313" s="9">
        <f>VLOOKUP(E1313,'Tablas auxiliares'!$H$1:$Q$28,Calculadora!$J$2+1,FALSE)*IF(VLOOKUP($A1313,'Tablas auxiliares'!$B$2:$C$6,2,FALSE)-Calculadora!$K$2=0,1,0)*IF($L$2=2,IFERROR(VLOOKUP(B1313,'Tablas auxiliares'!$AC$2:$AH$27,6,FALSE),0),1)</f>
        <v>0</v>
      </c>
      <c r="H1313" s="9">
        <f t="shared" si="30"/>
        <v>0</v>
      </c>
    </row>
    <row r="1314" spans="1:8" x14ac:dyDescent="0.25">
      <c r="A1314" s="9">
        <v>2017</v>
      </c>
      <c r="B1314" t="s">
        <v>32</v>
      </c>
      <c r="C1314" t="s">
        <v>70</v>
      </c>
      <c r="D1314" s="9">
        <v>14</v>
      </c>
      <c r="E1314" s="9">
        <v>5</v>
      </c>
      <c r="F1314" s="9">
        <f>VLOOKUP(D1314,'Tablas auxiliares'!$H$1:$Q$28,Calculadora!$J$2+1,FALSE)*IF(VLOOKUP($A1314,'Tablas auxiliares'!$B$2:$C$6,2,FALSE)-Calculadora!$K$2=0,1,0)*IF($L$2=2,IFERROR(VLOOKUP(B1314,'Tablas auxiliares'!$AC$2:$AH$27,6,FALSE),0),1)</f>
        <v>0</v>
      </c>
      <c r="G1314" s="9">
        <f>VLOOKUP(E1314,'Tablas auxiliares'!$H$1:$Q$28,Calculadora!$J$2+1,FALSE)*IF(VLOOKUP($A1314,'Tablas auxiliares'!$B$2:$C$6,2,FALSE)-Calculadora!$K$2=0,1,0)*IF($L$2=2,IFERROR(VLOOKUP(B1314,'Tablas auxiliares'!$AC$2:$AH$27,6,FALSE),0),1)</f>
        <v>0</v>
      </c>
      <c r="H1314" s="9">
        <f t="shared" si="30"/>
        <v>0</v>
      </c>
    </row>
    <row r="1315" spans="1:8" x14ac:dyDescent="0.25">
      <c r="A1315" s="9">
        <v>2017</v>
      </c>
      <c r="B1315" t="s">
        <v>32</v>
      </c>
      <c r="C1315" t="s">
        <v>34</v>
      </c>
      <c r="D1315" s="9">
        <v>24</v>
      </c>
      <c r="E1315" s="9">
        <v>25</v>
      </c>
      <c r="F1315" s="9">
        <f>VLOOKUP(D1315,'Tablas auxiliares'!$H$1:$Q$28,Calculadora!$J$2+1,FALSE)*IF(VLOOKUP($A1315,'Tablas auxiliares'!$B$2:$C$6,2,FALSE)-Calculadora!$K$2=0,1,0)*IF($L$2=2,IFERROR(VLOOKUP(B1315,'Tablas auxiliares'!$AC$2:$AH$27,6,FALSE),0),1)</f>
        <v>0</v>
      </c>
      <c r="G1315" s="9">
        <f>VLOOKUP(E1315,'Tablas auxiliares'!$H$1:$Q$28,Calculadora!$J$2+1,FALSE)*IF(VLOOKUP($A1315,'Tablas auxiliares'!$B$2:$C$6,2,FALSE)-Calculadora!$K$2=0,1,0)*IF($L$2=2,IFERROR(VLOOKUP(B1315,'Tablas auxiliares'!$AC$2:$AH$27,6,FALSE),0),1)</f>
        <v>0</v>
      </c>
      <c r="H1315" s="9">
        <f t="shared" si="30"/>
        <v>0</v>
      </c>
    </row>
    <row r="1316" spans="1:8" x14ac:dyDescent="0.25">
      <c r="A1316" s="9">
        <v>2017</v>
      </c>
      <c r="B1316" t="s">
        <v>32</v>
      </c>
      <c r="C1316" t="s">
        <v>26</v>
      </c>
      <c r="D1316" s="9">
        <v>7</v>
      </c>
      <c r="E1316" s="9">
        <v>9</v>
      </c>
      <c r="F1316" s="9">
        <f>VLOOKUP(D1316,'Tablas auxiliares'!$H$1:$Q$28,Calculadora!$J$2+1,FALSE)*IF(VLOOKUP($A1316,'Tablas auxiliares'!$B$2:$C$6,2,FALSE)-Calculadora!$K$2=0,1,0)*IF($L$2=2,IFERROR(VLOOKUP(B1316,'Tablas auxiliares'!$AC$2:$AH$27,6,FALSE),0),1)</f>
        <v>0</v>
      </c>
      <c r="G1316" s="9">
        <f>VLOOKUP(E1316,'Tablas auxiliares'!$H$1:$Q$28,Calculadora!$J$2+1,FALSE)*IF(VLOOKUP($A1316,'Tablas auxiliares'!$B$2:$C$6,2,FALSE)-Calculadora!$K$2=0,1,0)*IF($L$2=2,IFERROR(VLOOKUP(B1316,'Tablas auxiliares'!$AC$2:$AH$27,6,FALSE),0),1)</f>
        <v>0</v>
      </c>
      <c r="H1316" s="9">
        <f t="shared" si="30"/>
        <v>0</v>
      </c>
    </row>
    <row r="1317" spans="1:8" x14ac:dyDescent="0.25">
      <c r="A1317" s="9">
        <v>2017</v>
      </c>
      <c r="B1317" t="s">
        <v>32</v>
      </c>
      <c r="C1317" t="s">
        <v>22</v>
      </c>
      <c r="D1317" s="9">
        <v>3</v>
      </c>
      <c r="E1317" s="9">
        <v>10</v>
      </c>
      <c r="F1317" s="9">
        <f>VLOOKUP(D1317,'Tablas auxiliares'!$H$1:$Q$28,Calculadora!$J$2+1,FALSE)*IF(VLOOKUP($A1317,'Tablas auxiliares'!$B$2:$C$6,2,FALSE)-Calculadora!$K$2=0,1,0)*IF($L$2=2,IFERROR(VLOOKUP(B1317,'Tablas auxiliares'!$AC$2:$AH$27,6,FALSE),0),1)</f>
        <v>0</v>
      </c>
      <c r="G1317" s="9">
        <f>VLOOKUP(E1317,'Tablas auxiliares'!$H$1:$Q$28,Calculadora!$J$2+1,FALSE)*IF(VLOOKUP($A1317,'Tablas auxiliares'!$B$2:$C$6,2,FALSE)-Calculadora!$K$2=0,1,0)*IF($L$2=2,IFERROR(VLOOKUP(B1317,'Tablas auxiliares'!$AC$2:$AH$27,6,FALSE),0),1)</f>
        <v>0</v>
      </c>
      <c r="H1317" s="9">
        <f t="shared" si="30"/>
        <v>0</v>
      </c>
    </row>
    <row r="1318" spans="1:8" x14ac:dyDescent="0.25">
      <c r="A1318" s="9">
        <v>2017</v>
      </c>
      <c r="B1318" t="s">
        <v>32</v>
      </c>
      <c r="C1318" t="s">
        <v>36</v>
      </c>
      <c r="D1318" s="9">
        <v>23</v>
      </c>
      <c r="E1318" s="9">
        <v>21</v>
      </c>
      <c r="F1318" s="9">
        <f>VLOOKUP(D1318,'Tablas auxiliares'!$H$1:$Q$28,Calculadora!$J$2+1,FALSE)*IF(VLOOKUP($A1318,'Tablas auxiliares'!$B$2:$C$6,2,FALSE)-Calculadora!$K$2=0,1,0)*IF($L$2=2,IFERROR(VLOOKUP(B1318,'Tablas auxiliares'!$AC$2:$AH$27,6,FALSE),0),1)</f>
        <v>0</v>
      </c>
      <c r="G1318" s="9">
        <f>VLOOKUP(E1318,'Tablas auxiliares'!$H$1:$Q$28,Calculadora!$J$2+1,FALSE)*IF(VLOOKUP($A1318,'Tablas auxiliares'!$B$2:$C$6,2,FALSE)-Calculadora!$K$2=0,1,0)*IF($L$2=2,IFERROR(VLOOKUP(B1318,'Tablas auxiliares'!$AC$2:$AH$27,6,FALSE),0),1)</f>
        <v>0</v>
      </c>
      <c r="H1318" s="9">
        <f t="shared" si="30"/>
        <v>0</v>
      </c>
    </row>
    <row r="1319" spans="1:8" x14ac:dyDescent="0.25">
      <c r="A1319" s="9">
        <v>2017</v>
      </c>
      <c r="B1319" t="s">
        <v>32</v>
      </c>
      <c r="C1319" t="s">
        <v>37</v>
      </c>
      <c r="D1319" s="9">
        <v>11</v>
      </c>
      <c r="E1319" s="9">
        <v>16</v>
      </c>
      <c r="F1319" s="9">
        <f>VLOOKUP(D1319,'Tablas auxiliares'!$H$1:$Q$28,Calculadora!$J$2+1,FALSE)*IF(VLOOKUP($A1319,'Tablas auxiliares'!$B$2:$C$6,2,FALSE)-Calculadora!$K$2=0,1,0)*IF($L$2=2,IFERROR(VLOOKUP(B1319,'Tablas auxiliares'!$AC$2:$AH$27,6,FALSE),0),1)</f>
        <v>0</v>
      </c>
      <c r="G1319" s="9">
        <f>VLOOKUP(E1319,'Tablas auxiliares'!$H$1:$Q$28,Calculadora!$J$2+1,FALSE)*IF(VLOOKUP($A1319,'Tablas auxiliares'!$B$2:$C$6,2,FALSE)-Calculadora!$K$2=0,1,0)*IF($L$2=2,IFERROR(VLOOKUP(B1319,'Tablas auxiliares'!$AC$2:$AH$27,6,FALSE),0),1)</f>
        <v>0</v>
      </c>
      <c r="H1319" s="9">
        <f t="shared" si="30"/>
        <v>0</v>
      </c>
    </row>
    <row r="1320" spans="1:8" x14ac:dyDescent="0.25">
      <c r="A1320" s="9">
        <v>2017</v>
      </c>
      <c r="B1320" t="s">
        <v>30</v>
      </c>
      <c r="C1320" t="s">
        <v>14</v>
      </c>
      <c r="D1320" s="9">
        <v>12</v>
      </c>
      <c r="E1320" s="9">
        <v>10</v>
      </c>
      <c r="F1320" s="9">
        <f>VLOOKUP(D1320,'Tablas auxiliares'!$H$1:$Q$28,Calculadora!$J$2+1,FALSE)*IF(VLOOKUP($A1320,'Tablas auxiliares'!$B$2:$C$6,2,FALSE)-Calculadora!$K$2=0,1,0)*IF($L$2=2,IFERROR(VLOOKUP(B1320,'Tablas auxiliares'!$AC$2:$AH$27,6,FALSE),0),1)</f>
        <v>0</v>
      </c>
      <c r="G1320" s="9">
        <f>VLOOKUP(E1320,'Tablas auxiliares'!$H$1:$Q$28,Calculadora!$J$2+1,FALSE)*IF(VLOOKUP($A1320,'Tablas auxiliares'!$B$2:$C$6,2,FALSE)-Calculadora!$K$2=0,1,0)*IF($L$2=2,IFERROR(VLOOKUP(B1320,'Tablas auxiliares'!$AC$2:$AH$27,6,FALSE),0),1)</f>
        <v>0</v>
      </c>
      <c r="H1320" s="9">
        <f t="shared" si="30"/>
        <v>0</v>
      </c>
    </row>
    <row r="1321" spans="1:8" x14ac:dyDescent="0.25">
      <c r="A1321" s="9">
        <v>2017</v>
      </c>
      <c r="B1321" t="s">
        <v>30</v>
      </c>
      <c r="C1321" t="s">
        <v>9</v>
      </c>
      <c r="D1321" s="9">
        <v>7</v>
      </c>
      <c r="E1321" s="9">
        <v>13</v>
      </c>
      <c r="F1321" s="9">
        <f>VLOOKUP(D1321,'Tablas auxiliares'!$H$1:$Q$28,Calculadora!$J$2+1,FALSE)*IF(VLOOKUP($A1321,'Tablas auxiliares'!$B$2:$C$6,2,FALSE)-Calculadora!$K$2=0,1,0)*IF($L$2=2,IFERROR(VLOOKUP(B1321,'Tablas auxiliares'!$AC$2:$AH$27,6,FALSE),0),1)</f>
        <v>0</v>
      </c>
      <c r="G1321" s="9">
        <f>VLOOKUP(E1321,'Tablas auxiliares'!$H$1:$Q$28,Calculadora!$J$2+1,FALSE)*IF(VLOOKUP($A1321,'Tablas auxiliares'!$B$2:$C$6,2,FALSE)-Calculadora!$K$2=0,1,0)*IF($L$2=2,IFERROR(VLOOKUP(B1321,'Tablas auxiliares'!$AC$2:$AH$27,6,FALSE),0),1)</f>
        <v>0</v>
      </c>
      <c r="H1321" s="9">
        <f t="shared" si="30"/>
        <v>0</v>
      </c>
    </row>
    <row r="1322" spans="1:8" x14ac:dyDescent="0.25">
      <c r="A1322" s="9">
        <v>2017</v>
      </c>
      <c r="B1322" t="s">
        <v>30</v>
      </c>
      <c r="C1322" t="s">
        <v>13</v>
      </c>
      <c r="D1322" s="9">
        <v>15</v>
      </c>
      <c r="E1322" s="9">
        <v>19</v>
      </c>
      <c r="F1322" s="9">
        <f>VLOOKUP(D1322,'Tablas auxiliares'!$H$1:$Q$28,Calculadora!$J$2+1,FALSE)*IF(VLOOKUP($A1322,'Tablas auxiliares'!$B$2:$C$6,2,FALSE)-Calculadora!$K$2=0,1,0)*IF($L$2=2,IFERROR(VLOOKUP(B1322,'Tablas auxiliares'!$AC$2:$AH$27,6,FALSE),0),1)</f>
        <v>0</v>
      </c>
      <c r="G1322" s="9">
        <f>VLOOKUP(E1322,'Tablas auxiliares'!$H$1:$Q$28,Calculadora!$J$2+1,FALSE)*IF(VLOOKUP($A1322,'Tablas auxiliares'!$B$2:$C$6,2,FALSE)-Calculadora!$K$2=0,1,0)*IF($L$2=2,IFERROR(VLOOKUP(B1322,'Tablas auxiliares'!$AC$2:$AH$27,6,FALSE),0),1)</f>
        <v>0</v>
      </c>
      <c r="H1322" s="9">
        <f t="shared" si="30"/>
        <v>0</v>
      </c>
    </row>
    <row r="1323" spans="1:8" x14ac:dyDescent="0.25">
      <c r="A1323" s="9">
        <v>2017</v>
      </c>
      <c r="B1323" t="s">
        <v>30</v>
      </c>
      <c r="C1323" t="s">
        <v>23</v>
      </c>
      <c r="D1323" s="9">
        <v>10</v>
      </c>
      <c r="E1323" s="9">
        <v>11</v>
      </c>
      <c r="F1323" s="9">
        <f>VLOOKUP(D1323,'Tablas auxiliares'!$H$1:$Q$28,Calculadora!$J$2+1,FALSE)*IF(VLOOKUP($A1323,'Tablas auxiliares'!$B$2:$C$6,2,FALSE)-Calculadora!$K$2=0,1,0)*IF($L$2=2,IFERROR(VLOOKUP(B1323,'Tablas auxiliares'!$AC$2:$AH$27,6,FALSE),0),1)</f>
        <v>0</v>
      </c>
      <c r="G1323" s="9">
        <f>VLOOKUP(E1323,'Tablas auxiliares'!$H$1:$Q$28,Calculadora!$J$2+1,FALSE)*IF(VLOOKUP($A1323,'Tablas auxiliares'!$B$2:$C$6,2,FALSE)-Calculadora!$K$2=0,1,0)*IF($L$2=2,IFERROR(VLOOKUP(B1323,'Tablas auxiliares'!$AC$2:$AH$27,6,FALSE),0),1)</f>
        <v>0</v>
      </c>
      <c r="H1323" s="9">
        <f t="shared" si="30"/>
        <v>0</v>
      </c>
    </row>
    <row r="1324" spans="1:8" x14ac:dyDescent="0.25">
      <c r="A1324" s="9">
        <v>2017</v>
      </c>
      <c r="B1324" t="s">
        <v>30</v>
      </c>
      <c r="C1324" t="s">
        <v>65</v>
      </c>
      <c r="D1324" s="9">
        <v>21</v>
      </c>
      <c r="E1324" s="9">
        <v>22</v>
      </c>
      <c r="F1324" s="9">
        <f>VLOOKUP(D1324,'Tablas auxiliares'!$H$1:$Q$28,Calculadora!$J$2+1,FALSE)*IF(VLOOKUP($A1324,'Tablas auxiliares'!$B$2:$C$6,2,FALSE)-Calculadora!$K$2=0,1,0)*IF($L$2=2,IFERROR(VLOOKUP(B1324,'Tablas auxiliares'!$AC$2:$AH$27,6,FALSE),0),1)</f>
        <v>0</v>
      </c>
      <c r="G1324" s="9">
        <f>VLOOKUP(E1324,'Tablas auxiliares'!$H$1:$Q$28,Calculadora!$J$2+1,FALSE)*IF(VLOOKUP($A1324,'Tablas auxiliares'!$B$2:$C$6,2,FALSE)-Calculadora!$K$2=0,1,0)*IF($L$2=2,IFERROR(VLOOKUP(B1324,'Tablas auxiliares'!$AC$2:$AH$27,6,FALSE),0),1)</f>
        <v>0</v>
      </c>
      <c r="H1324" s="9">
        <f t="shared" si="30"/>
        <v>0</v>
      </c>
    </row>
    <row r="1325" spans="1:8" x14ac:dyDescent="0.25">
      <c r="A1325" s="9">
        <v>2017</v>
      </c>
      <c r="B1325" t="s">
        <v>30</v>
      </c>
      <c r="C1325" t="s">
        <v>20</v>
      </c>
      <c r="D1325" s="9">
        <v>8</v>
      </c>
      <c r="E1325" s="9">
        <v>9</v>
      </c>
      <c r="F1325" s="9">
        <f>VLOOKUP(D1325,'Tablas auxiliares'!$H$1:$Q$28,Calculadora!$J$2+1,FALSE)*IF(VLOOKUP($A1325,'Tablas auxiliares'!$B$2:$C$6,2,FALSE)-Calculadora!$K$2=0,1,0)*IF($L$2=2,IFERROR(VLOOKUP(B1325,'Tablas auxiliares'!$AC$2:$AH$27,6,FALSE),0),1)</f>
        <v>0</v>
      </c>
      <c r="G1325" s="9">
        <f>VLOOKUP(E1325,'Tablas auxiliares'!$H$1:$Q$28,Calculadora!$J$2+1,FALSE)*IF(VLOOKUP($A1325,'Tablas auxiliares'!$B$2:$C$6,2,FALSE)-Calculadora!$K$2=0,1,0)*IF($L$2=2,IFERROR(VLOOKUP(B1325,'Tablas auxiliares'!$AC$2:$AH$27,6,FALSE),0),1)</f>
        <v>0</v>
      </c>
      <c r="H1325" s="9">
        <f t="shared" si="30"/>
        <v>0</v>
      </c>
    </row>
    <row r="1326" spans="1:8" x14ac:dyDescent="0.25">
      <c r="A1326" s="9">
        <v>2017</v>
      </c>
      <c r="B1326" t="s">
        <v>30</v>
      </c>
      <c r="C1326" t="s">
        <v>8</v>
      </c>
      <c r="D1326" s="9">
        <v>4</v>
      </c>
      <c r="E1326" s="9">
        <v>2</v>
      </c>
      <c r="F1326" s="9">
        <f>VLOOKUP(D1326,'Tablas auxiliares'!$H$1:$Q$28,Calculadora!$J$2+1,FALSE)*IF(VLOOKUP($A1326,'Tablas auxiliares'!$B$2:$C$6,2,FALSE)-Calculadora!$K$2=0,1,0)*IF($L$2=2,IFERROR(VLOOKUP(B1326,'Tablas auxiliares'!$AC$2:$AH$27,6,FALSE),0),1)</f>
        <v>0</v>
      </c>
      <c r="G1326" s="9">
        <f>VLOOKUP(E1326,'Tablas auxiliares'!$H$1:$Q$28,Calculadora!$J$2+1,FALSE)*IF(VLOOKUP($A1326,'Tablas auxiliares'!$B$2:$C$6,2,FALSE)-Calculadora!$K$2=0,1,0)*IF($L$2=2,IFERROR(VLOOKUP(B1326,'Tablas auxiliares'!$AC$2:$AH$27,6,FALSE),0),1)</f>
        <v>0</v>
      </c>
      <c r="H1326" s="9">
        <f t="shared" si="30"/>
        <v>0</v>
      </c>
    </row>
    <row r="1327" spans="1:8" x14ac:dyDescent="0.25">
      <c r="A1327" s="9">
        <v>2017</v>
      </c>
      <c r="B1327" t="s">
        <v>30</v>
      </c>
      <c r="C1327" t="s">
        <v>32</v>
      </c>
      <c r="D1327" s="9">
        <v>25</v>
      </c>
      <c r="E1327" s="9">
        <v>14</v>
      </c>
      <c r="F1327" s="9">
        <f>VLOOKUP(D1327,'Tablas auxiliares'!$H$1:$Q$28,Calculadora!$J$2+1,FALSE)*IF(VLOOKUP($A1327,'Tablas auxiliares'!$B$2:$C$6,2,FALSE)-Calculadora!$K$2=0,1,0)*IF($L$2=2,IFERROR(VLOOKUP(B1327,'Tablas auxiliares'!$AC$2:$AH$27,6,FALSE),0),1)</f>
        <v>0</v>
      </c>
      <c r="G1327" s="9">
        <f>VLOOKUP(E1327,'Tablas auxiliares'!$H$1:$Q$28,Calculadora!$J$2+1,FALSE)*IF(VLOOKUP($A1327,'Tablas auxiliares'!$B$2:$C$6,2,FALSE)-Calculadora!$K$2=0,1,0)*IF($L$2=2,IFERROR(VLOOKUP(B1327,'Tablas auxiliares'!$AC$2:$AH$27,6,FALSE),0),1)</f>
        <v>0</v>
      </c>
      <c r="H1327" s="9">
        <f t="shared" si="30"/>
        <v>0</v>
      </c>
    </row>
    <row r="1328" spans="1:8" x14ac:dyDescent="0.25">
      <c r="A1328" s="9">
        <v>2017</v>
      </c>
      <c r="B1328" t="s">
        <v>30</v>
      </c>
      <c r="C1328" t="s">
        <v>67</v>
      </c>
      <c r="D1328" s="9">
        <v>14</v>
      </c>
      <c r="E1328" s="9">
        <v>24</v>
      </c>
      <c r="F1328" s="9">
        <f>VLOOKUP(D1328,'Tablas auxiliares'!$H$1:$Q$28,Calculadora!$J$2+1,FALSE)*IF(VLOOKUP($A1328,'Tablas auxiliares'!$B$2:$C$6,2,FALSE)-Calculadora!$K$2=0,1,0)*IF($L$2=2,IFERROR(VLOOKUP(B1328,'Tablas auxiliares'!$AC$2:$AH$27,6,FALSE),0),1)</f>
        <v>0</v>
      </c>
      <c r="G1328" s="9">
        <f>VLOOKUP(E1328,'Tablas auxiliares'!$H$1:$Q$28,Calculadora!$J$2+1,FALSE)*IF(VLOOKUP($A1328,'Tablas auxiliares'!$B$2:$C$6,2,FALSE)-Calculadora!$K$2=0,1,0)*IF($L$2=2,IFERROR(VLOOKUP(B1328,'Tablas auxiliares'!$AC$2:$AH$27,6,FALSE),0),1)</f>
        <v>0</v>
      </c>
      <c r="H1328" s="9">
        <f t="shared" si="30"/>
        <v>0</v>
      </c>
    </row>
    <row r="1329" spans="1:8" x14ac:dyDescent="0.25">
      <c r="A1329" s="9">
        <v>2017</v>
      </c>
      <c r="B1329" t="s">
        <v>30</v>
      </c>
      <c r="C1329" t="s">
        <v>28</v>
      </c>
      <c r="D1329" s="9">
        <v>9</v>
      </c>
      <c r="E1329" s="9">
        <v>8</v>
      </c>
      <c r="F1329" s="9">
        <f>VLOOKUP(D1329,'Tablas auxiliares'!$H$1:$Q$28,Calculadora!$J$2+1,FALSE)*IF(VLOOKUP($A1329,'Tablas auxiliares'!$B$2:$C$6,2,FALSE)-Calculadora!$K$2=0,1,0)*IF($L$2=2,IFERROR(VLOOKUP(B1329,'Tablas auxiliares'!$AC$2:$AH$27,6,FALSE),0),1)</f>
        <v>0</v>
      </c>
      <c r="G1329" s="9">
        <f>VLOOKUP(E1329,'Tablas auxiliares'!$H$1:$Q$28,Calculadora!$J$2+1,FALSE)*IF(VLOOKUP($A1329,'Tablas auxiliares'!$B$2:$C$6,2,FALSE)-Calculadora!$K$2=0,1,0)*IF($L$2=2,IFERROR(VLOOKUP(B1329,'Tablas auxiliares'!$AC$2:$AH$27,6,FALSE),0),1)</f>
        <v>0</v>
      </c>
      <c r="H1329" s="9">
        <f t="shared" si="30"/>
        <v>0</v>
      </c>
    </row>
    <row r="1330" spans="1:8" x14ac:dyDescent="0.25">
      <c r="A1330" s="9">
        <v>2017</v>
      </c>
      <c r="B1330" t="s">
        <v>30</v>
      </c>
      <c r="C1330" t="s">
        <v>27</v>
      </c>
      <c r="D1330" s="9">
        <v>22</v>
      </c>
      <c r="E1330" s="9">
        <v>25</v>
      </c>
      <c r="F1330" s="9">
        <f>VLOOKUP(D1330,'Tablas auxiliares'!$H$1:$Q$28,Calculadora!$J$2+1,FALSE)*IF(VLOOKUP($A1330,'Tablas auxiliares'!$B$2:$C$6,2,FALSE)-Calculadora!$K$2=0,1,0)*IF($L$2=2,IFERROR(VLOOKUP(B1330,'Tablas auxiliares'!$AC$2:$AH$27,6,FALSE),0),1)</f>
        <v>0</v>
      </c>
      <c r="G1330" s="9">
        <f>VLOOKUP(E1330,'Tablas auxiliares'!$H$1:$Q$28,Calculadora!$J$2+1,FALSE)*IF(VLOOKUP($A1330,'Tablas auxiliares'!$B$2:$C$6,2,FALSE)-Calculadora!$K$2=0,1,0)*IF($L$2=2,IFERROR(VLOOKUP(B1330,'Tablas auxiliares'!$AC$2:$AH$27,6,FALSE),0),1)</f>
        <v>0</v>
      </c>
      <c r="H1330" s="9">
        <f t="shared" si="30"/>
        <v>0</v>
      </c>
    </row>
    <row r="1331" spans="1:8" x14ac:dyDescent="0.25">
      <c r="A1331" s="9">
        <v>2017</v>
      </c>
      <c r="B1331" t="s">
        <v>30</v>
      </c>
      <c r="C1331" t="s">
        <v>68</v>
      </c>
      <c r="D1331" s="9">
        <v>1</v>
      </c>
      <c r="E1331" s="9">
        <v>1</v>
      </c>
      <c r="F1331" s="9">
        <f>VLOOKUP(D1331,'Tablas auxiliares'!$H$1:$Q$28,Calculadora!$J$2+1,FALSE)*IF(VLOOKUP($A1331,'Tablas auxiliares'!$B$2:$C$6,2,FALSE)-Calculadora!$K$2=0,1,0)*IF($L$2=2,IFERROR(VLOOKUP(B1331,'Tablas auxiliares'!$AC$2:$AH$27,6,FALSE),0),1)</f>
        <v>0</v>
      </c>
      <c r="G1331" s="9">
        <f>VLOOKUP(E1331,'Tablas auxiliares'!$H$1:$Q$28,Calculadora!$J$2+1,FALSE)*IF(VLOOKUP($A1331,'Tablas auxiliares'!$B$2:$C$6,2,FALSE)-Calculadora!$K$2=0,1,0)*IF($L$2=2,IFERROR(VLOOKUP(B1331,'Tablas auxiliares'!$AC$2:$AH$27,6,FALSE),0),1)</f>
        <v>0</v>
      </c>
      <c r="H1331" s="9">
        <f t="shared" si="30"/>
        <v>0</v>
      </c>
    </row>
    <row r="1332" spans="1:8" x14ac:dyDescent="0.25">
      <c r="A1332" s="9">
        <v>2017</v>
      </c>
      <c r="B1332" t="s">
        <v>30</v>
      </c>
      <c r="C1332" t="s">
        <v>24</v>
      </c>
      <c r="D1332" s="9">
        <v>13</v>
      </c>
      <c r="E1332" s="9">
        <v>12</v>
      </c>
      <c r="F1332" s="9">
        <f>VLOOKUP(D1332,'Tablas auxiliares'!$H$1:$Q$28,Calculadora!$J$2+1,FALSE)*IF(VLOOKUP($A1332,'Tablas auxiliares'!$B$2:$C$6,2,FALSE)-Calculadora!$K$2=0,1,0)*IF($L$2=2,IFERROR(VLOOKUP(B1332,'Tablas auxiliares'!$AC$2:$AH$27,6,FALSE),0),1)</f>
        <v>0</v>
      </c>
      <c r="G1332" s="9">
        <f>VLOOKUP(E1332,'Tablas auxiliares'!$H$1:$Q$28,Calculadora!$J$2+1,FALSE)*IF(VLOOKUP($A1332,'Tablas auxiliares'!$B$2:$C$6,2,FALSE)-Calculadora!$K$2=0,1,0)*IF($L$2=2,IFERROR(VLOOKUP(B1332,'Tablas auxiliares'!$AC$2:$AH$27,6,FALSE),0),1)</f>
        <v>0</v>
      </c>
      <c r="H1332" s="9">
        <f t="shared" si="30"/>
        <v>0</v>
      </c>
    </row>
    <row r="1333" spans="1:8" x14ac:dyDescent="0.25">
      <c r="A1333" s="9">
        <v>2017</v>
      </c>
      <c r="B1333" t="s">
        <v>30</v>
      </c>
      <c r="C1333" t="s">
        <v>7</v>
      </c>
      <c r="D1333" s="9">
        <v>11</v>
      </c>
      <c r="E1333" s="9">
        <v>15</v>
      </c>
      <c r="F1333" s="9">
        <f>VLOOKUP(D1333,'Tablas auxiliares'!$H$1:$Q$28,Calculadora!$J$2+1,FALSE)*IF(VLOOKUP($A1333,'Tablas auxiliares'!$B$2:$C$6,2,FALSE)-Calculadora!$K$2=0,1,0)*IF($L$2=2,IFERROR(VLOOKUP(B1333,'Tablas auxiliares'!$AC$2:$AH$27,6,FALSE),0),1)</f>
        <v>0</v>
      </c>
      <c r="G1333" s="9">
        <f>VLOOKUP(E1333,'Tablas auxiliares'!$H$1:$Q$28,Calculadora!$J$2+1,FALSE)*IF(VLOOKUP($A1333,'Tablas auxiliares'!$B$2:$C$6,2,FALSE)-Calculadora!$K$2=0,1,0)*IF($L$2=2,IFERROR(VLOOKUP(B1333,'Tablas auxiliares'!$AC$2:$AH$27,6,FALSE),0),1)</f>
        <v>0</v>
      </c>
      <c r="H1333" s="9">
        <f t="shared" si="30"/>
        <v>0</v>
      </c>
    </row>
    <row r="1334" spans="1:8" x14ac:dyDescent="0.25">
      <c r="A1334" s="9">
        <v>2017</v>
      </c>
      <c r="B1334" t="s">
        <v>30</v>
      </c>
      <c r="C1334" t="s">
        <v>25</v>
      </c>
      <c r="D1334" s="9">
        <v>2</v>
      </c>
      <c r="E1334" s="9">
        <v>3</v>
      </c>
      <c r="F1334" s="9">
        <f>VLOOKUP(D1334,'Tablas auxiliares'!$H$1:$Q$28,Calculadora!$J$2+1,FALSE)*IF(VLOOKUP($A1334,'Tablas auxiliares'!$B$2:$C$6,2,FALSE)-Calculadora!$K$2=0,1,0)*IF($L$2=2,IFERROR(VLOOKUP(B1334,'Tablas auxiliares'!$AC$2:$AH$27,6,FALSE),0),1)</f>
        <v>0</v>
      </c>
      <c r="G1334" s="9">
        <f>VLOOKUP(E1334,'Tablas auxiliares'!$H$1:$Q$28,Calculadora!$J$2+1,FALSE)*IF(VLOOKUP($A1334,'Tablas auxiliares'!$B$2:$C$6,2,FALSE)-Calculadora!$K$2=0,1,0)*IF($L$2=2,IFERROR(VLOOKUP(B1334,'Tablas auxiliares'!$AC$2:$AH$27,6,FALSE),0),1)</f>
        <v>0</v>
      </c>
      <c r="H1334" s="9">
        <f t="shared" si="30"/>
        <v>0</v>
      </c>
    </row>
    <row r="1335" spans="1:8" x14ac:dyDescent="0.25">
      <c r="A1335" s="9">
        <v>2017</v>
      </c>
      <c r="B1335" t="s">
        <v>30</v>
      </c>
      <c r="C1335" t="s">
        <v>66</v>
      </c>
      <c r="D1335" s="9">
        <v>16</v>
      </c>
      <c r="E1335" s="9">
        <v>5</v>
      </c>
      <c r="F1335" s="9">
        <f>VLOOKUP(D1335,'Tablas auxiliares'!$H$1:$Q$28,Calculadora!$J$2+1,FALSE)*IF(VLOOKUP($A1335,'Tablas auxiliares'!$B$2:$C$6,2,FALSE)-Calculadora!$K$2=0,1,0)*IF($L$2=2,IFERROR(VLOOKUP(B1335,'Tablas auxiliares'!$AC$2:$AH$27,6,FALSE),0),1)</f>
        <v>0</v>
      </c>
      <c r="G1335" s="9">
        <f>VLOOKUP(E1335,'Tablas auxiliares'!$H$1:$Q$28,Calculadora!$J$2+1,FALSE)*IF(VLOOKUP($A1335,'Tablas auxiliares'!$B$2:$C$6,2,FALSE)-Calculadora!$K$2=0,1,0)*IF($L$2=2,IFERROR(VLOOKUP(B1335,'Tablas auxiliares'!$AC$2:$AH$27,6,FALSE),0),1)</f>
        <v>0</v>
      </c>
      <c r="H1335" s="9">
        <f t="shared" si="30"/>
        <v>0</v>
      </c>
    </row>
    <row r="1336" spans="1:8" x14ac:dyDescent="0.25">
      <c r="A1336" s="9">
        <v>2017</v>
      </c>
      <c r="B1336" t="s">
        <v>30</v>
      </c>
      <c r="C1336" t="s">
        <v>69</v>
      </c>
      <c r="D1336" s="9">
        <v>24</v>
      </c>
      <c r="E1336" s="9">
        <v>21</v>
      </c>
      <c r="F1336" s="9">
        <f>VLOOKUP(D1336,'Tablas auxiliares'!$H$1:$Q$28,Calculadora!$J$2+1,FALSE)*IF(VLOOKUP($A1336,'Tablas auxiliares'!$B$2:$C$6,2,FALSE)-Calculadora!$K$2=0,1,0)*IF($L$2=2,IFERROR(VLOOKUP(B1336,'Tablas auxiliares'!$AC$2:$AH$27,6,FALSE),0),1)</f>
        <v>0</v>
      </c>
      <c r="G1336" s="9">
        <f>VLOOKUP(E1336,'Tablas auxiliares'!$H$1:$Q$28,Calculadora!$J$2+1,FALSE)*IF(VLOOKUP($A1336,'Tablas auxiliares'!$B$2:$C$6,2,FALSE)-Calculadora!$K$2=0,1,0)*IF($L$2=2,IFERROR(VLOOKUP(B1336,'Tablas auxiliares'!$AC$2:$AH$27,6,FALSE),0),1)</f>
        <v>0</v>
      </c>
      <c r="H1336" s="9">
        <f t="shared" si="30"/>
        <v>0</v>
      </c>
    </row>
    <row r="1337" spans="1:8" x14ac:dyDescent="0.25">
      <c r="A1337" s="9">
        <v>2017</v>
      </c>
      <c r="B1337" t="s">
        <v>30</v>
      </c>
      <c r="C1337" t="s">
        <v>29</v>
      </c>
      <c r="D1337" s="9">
        <v>19</v>
      </c>
      <c r="E1337" s="9">
        <v>17</v>
      </c>
      <c r="F1337" s="9">
        <f>VLOOKUP(D1337,'Tablas auxiliares'!$H$1:$Q$28,Calculadora!$J$2+1,FALSE)*IF(VLOOKUP($A1337,'Tablas auxiliares'!$B$2:$C$6,2,FALSE)-Calculadora!$K$2=0,1,0)*IF($L$2=2,IFERROR(VLOOKUP(B1337,'Tablas auxiliares'!$AC$2:$AH$27,6,FALSE),0),1)</f>
        <v>0</v>
      </c>
      <c r="G1337" s="9">
        <f>VLOOKUP(E1337,'Tablas auxiliares'!$H$1:$Q$28,Calculadora!$J$2+1,FALSE)*IF(VLOOKUP($A1337,'Tablas auxiliares'!$B$2:$C$6,2,FALSE)-Calculadora!$K$2=0,1,0)*IF($L$2=2,IFERROR(VLOOKUP(B1337,'Tablas auxiliares'!$AC$2:$AH$27,6,FALSE),0),1)</f>
        <v>0</v>
      </c>
      <c r="H1337" s="9">
        <f t="shared" si="30"/>
        <v>0</v>
      </c>
    </row>
    <row r="1338" spans="1:8" x14ac:dyDescent="0.25">
      <c r="A1338" s="9">
        <v>2017</v>
      </c>
      <c r="B1338" t="s">
        <v>30</v>
      </c>
      <c r="C1338" t="s">
        <v>61</v>
      </c>
      <c r="D1338" s="9">
        <v>3</v>
      </c>
      <c r="E1338" s="9">
        <v>4</v>
      </c>
      <c r="F1338" s="9">
        <f>VLOOKUP(D1338,'Tablas auxiliares'!$H$1:$Q$28,Calculadora!$J$2+1,FALSE)*IF(VLOOKUP($A1338,'Tablas auxiliares'!$B$2:$C$6,2,FALSE)-Calculadora!$K$2=0,1,0)*IF($L$2=2,IFERROR(VLOOKUP(B1338,'Tablas auxiliares'!$AC$2:$AH$27,6,FALSE),0),1)</f>
        <v>0</v>
      </c>
      <c r="G1338" s="9">
        <f>VLOOKUP(E1338,'Tablas auxiliares'!$H$1:$Q$28,Calculadora!$J$2+1,FALSE)*IF(VLOOKUP($A1338,'Tablas auxiliares'!$B$2:$C$6,2,FALSE)-Calculadora!$K$2=0,1,0)*IF($L$2=2,IFERROR(VLOOKUP(B1338,'Tablas auxiliares'!$AC$2:$AH$27,6,FALSE),0),1)</f>
        <v>0</v>
      </c>
      <c r="H1338" s="9">
        <f t="shared" si="30"/>
        <v>0</v>
      </c>
    </row>
    <row r="1339" spans="1:8" x14ac:dyDescent="0.25">
      <c r="A1339" s="9">
        <v>2017</v>
      </c>
      <c r="B1339" t="s">
        <v>30</v>
      </c>
      <c r="C1339" t="s">
        <v>70</v>
      </c>
      <c r="D1339" s="9">
        <v>20</v>
      </c>
      <c r="E1339" s="9">
        <v>7</v>
      </c>
      <c r="F1339" s="9">
        <f>VLOOKUP(D1339,'Tablas auxiliares'!$H$1:$Q$28,Calculadora!$J$2+1,FALSE)*IF(VLOOKUP($A1339,'Tablas auxiliares'!$B$2:$C$6,2,FALSE)-Calculadora!$K$2=0,1,0)*IF($L$2=2,IFERROR(VLOOKUP(B1339,'Tablas auxiliares'!$AC$2:$AH$27,6,FALSE),0),1)</f>
        <v>0</v>
      </c>
      <c r="G1339" s="9">
        <f>VLOOKUP(E1339,'Tablas auxiliares'!$H$1:$Q$28,Calculadora!$J$2+1,FALSE)*IF(VLOOKUP($A1339,'Tablas auxiliares'!$B$2:$C$6,2,FALSE)-Calculadora!$K$2=0,1,0)*IF($L$2=2,IFERROR(VLOOKUP(B1339,'Tablas auxiliares'!$AC$2:$AH$27,6,FALSE),0),1)</f>
        <v>0</v>
      </c>
      <c r="H1339" s="9">
        <f t="shared" si="30"/>
        <v>0</v>
      </c>
    </row>
    <row r="1340" spans="1:8" x14ac:dyDescent="0.25">
      <c r="A1340" s="9">
        <v>2017</v>
      </c>
      <c r="B1340" t="s">
        <v>30</v>
      </c>
      <c r="C1340" t="s">
        <v>34</v>
      </c>
      <c r="D1340" s="9">
        <v>18</v>
      </c>
      <c r="E1340" s="9">
        <v>23</v>
      </c>
      <c r="F1340" s="9">
        <f>VLOOKUP(D1340,'Tablas auxiliares'!$H$1:$Q$28,Calculadora!$J$2+1,FALSE)*IF(VLOOKUP($A1340,'Tablas auxiliares'!$B$2:$C$6,2,FALSE)-Calculadora!$K$2=0,1,0)*IF($L$2=2,IFERROR(VLOOKUP(B1340,'Tablas auxiliares'!$AC$2:$AH$27,6,FALSE),0),1)</f>
        <v>0</v>
      </c>
      <c r="G1340" s="9">
        <f>VLOOKUP(E1340,'Tablas auxiliares'!$H$1:$Q$28,Calculadora!$J$2+1,FALSE)*IF(VLOOKUP($A1340,'Tablas auxiliares'!$B$2:$C$6,2,FALSE)-Calculadora!$K$2=0,1,0)*IF($L$2=2,IFERROR(VLOOKUP(B1340,'Tablas auxiliares'!$AC$2:$AH$27,6,FALSE),0),1)</f>
        <v>0</v>
      </c>
      <c r="H1340" s="9">
        <f t="shared" si="30"/>
        <v>0</v>
      </c>
    </row>
    <row r="1341" spans="1:8" x14ac:dyDescent="0.25">
      <c r="A1341" s="9">
        <v>2017</v>
      </c>
      <c r="B1341" t="s">
        <v>30</v>
      </c>
      <c r="C1341" t="s">
        <v>26</v>
      </c>
      <c r="D1341" s="9">
        <v>5</v>
      </c>
      <c r="E1341" s="9">
        <v>6</v>
      </c>
      <c r="F1341" s="9">
        <f>VLOOKUP(D1341,'Tablas auxiliares'!$H$1:$Q$28,Calculadora!$J$2+1,FALSE)*IF(VLOOKUP($A1341,'Tablas auxiliares'!$B$2:$C$6,2,FALSE)-Calculadora!$K$2=0,1,0)*IF($L$2=2,IFERROR(VLOOKUP(B1341,'Tablas auxiliares'!$AC$2:$AH$27,6,FALSE),0),1)</f>
        <v>0</v>
      </c>
      <c r="G1341" s="9">
        <f>VLOOKUP(E1341,'Tablas auxiliares'!$H$1:$Q$28,Calculadora!$J$2+1,FALSE)*IF(VLOOKUP($A1341,'Tablas auxiliares'!$B$2:$C$6,2,FALSE)-Calculadora!$K$2=0,1,0)*IF($L$2=2,IFERROR(VLOOKUP(B1341,'Tablas auxiliares'!$AC$2:$AH$27,6,FALSE),0),1)</f>
        <v>0</v>
      </c>
      <c r="H1341" s="9">
        <f t="shared" si="30"/>
        <v>0</v>
      </c>
    </row>
    <row r="1342" spans="1:8" x14ac:dyDescent="0.25">
      <c r="A1342" s="9">
        <v>2017</v>
      </c>
      <c r="B1342" t="s">
        <v>30</v>
      </c>
      <c r="C1342" t="s">
        <v>22</v>
      </c>
      <c r="D1342" s="9">
        <v>17</v>
      </c>
      <c r="E1342" s="9">
        <v>18</v>
      </c>
      <c r="F1342" s="9">
        <f>VLOOKUP(D1342,'Tablas auxiliares'!$H$1:$Q$28,Calculadora!$J$2+1,FALSE)*IF(VLOOKUP($A1342,'Tablas auxiliares'!$B$2:$C$6,2,FALSE)-Calculadora!$K$2=0,1,0)*IF($L$2=2,IFERROR(VLOOKUP(B1342,'Tablas auxiliares'!$AC$2:$AH$27,6,FALSE),0),1)</f>
        <v>0</v>
      </c>
      <c r="G1342" s="9">
        <f>VLOOKUP(E1342,'Tablas auxiliares'!$H$1:$Q$28,Calculadora!$J$2+1,FALSE)*IF(VLOOKUP($A1342,'Tablas auxiliares'!$B$2:$C$6,2,FALSE)-Calculadora!$K$2=0,1,0)*IF($L$2=2,IFERROR(VLOOKUP(B1342,'Tablas auxiliares'!$AC$2:$AH$27,6,FALSE),0),1)</f>
        <v>0</v>
      </c>
      <c r="H1342" s="9">
        <f t="shared" si="30"/>
        <v>0</v>
      </c>
    </row>
    <row r="1343" spans="1:8" x14ac:dyDescent="0.25">
      <c r="A1343" s="9">
        <v>2017</v>
      </c>
      <c r="B1343" t="s">
        <v>30</v>
      </c>
      <c r="C1343" t="s">
        <v>36</v>
      </c>
      <c r="D1343" s="9">
        <v>23</v>
      </c>
      <c r="E1343" s="9">
        <v>20</v>
      </c>
      <c r="F1343" s="9">
        <f>VLOOKUP(D1343,'Tablas auxiliares'!$H$1:$Q$28,Calculadora!$J$2+1,FALSE)*IF(VLOOKUP($A1343,'Tablas auxiliares'!$B$2:$C$6,2,FALSE)-Calculadora!$K$2=0,1,0)*IF($L$2=2,IFERROR(VLOOKUP(B1343,'Tablas auxiliares'!$AC$2:$AH$27,6,FALSE),0),1)</f>
        <v>0</v>
      </c>
      <c r="G1343" s="9">
        <f>VLOOKUP(E1343,'Tablas auxiliares'!$H$1:$Q$28,Calculadora!$J$2+1,FALSE)*IF(VLOOKUP($A1343,'Tablas auxiliares'!$B$2:$C$6,2,FALSE)-Calculadora!$K$2=0,1,0)*IF($L$2=2,IFERROR(VLOOKUP(B1343,'Tablas auxiliares'!$AC$2:$AH$27,6,FALSE),0),1)</f>
        <v>0</v>
      </c>
      <c r="H1343" s="9">
        <f t="shared" si="30"/>
        <v>0</v>
      </c>
    </row>
    <row r="1344" spans="1:8" x14ac:dyDescent="0.25">
      <c r="A1344" s="9">
        <v>2017</v>
      </c>
      <c r="B1344" t="s">
        <v>30</v>
      </c>
      <c r="C1344" t="s">
        <v>37</v>
      </c>
      <c r="D1344" s="9">
        <v>6</v>
      </c>
      <c r="E1344" s="9">
        <v>16</v>
      </c>
      <c r="F1344" s="9">
        <f>VLOOKUP(D1344,'Tablas auxiliares'!$H$1:$Q$28,Calculadora!$J$2+1,FALSE)*IF(VLOOKUP($A1344,'Tablas auxiliares'!$B$2:$C$6,2,FALSE)-Calculadora!$K$2=0,1,0)*IF($L$2=2,IFERROR(VLOOKUP(B1344,'Tablas auxiliares'!$AC$2:$AH$27,6,FALSE),0),1)</f>
        <v>0</v>
      </c>
      <c r="G1344" s="9">
        <f>VLOOKUP(E1344,'Tablas auxiliares'!$H$1:$Q$28,Calculadora!$J$2+1,FALSE)*IF(VLOOKUP($A1344,'Tablas auxiliares'!$B$2:$C$6,2,FALSE)-Calculadora!$K$2=0,1,0)*IF($L$2=2,IFERROR(VLOOKUP(B1344,'Tablas auxiliares'!$AC$2:$AH$27,6,FALSE),0),1)</f>
        <v>0</v>
      </c>
      <c r="H1344" s="9">
        <f t="shared" si="30"/>
        <v>0</v>
      </c>
    </row>
    <row r="1345" spans="1:8" x14ac:dyDescent="0.25">
      <c r="A1345" s="9">
        <v>2017</v>
      </c>
      <c r="B1345" t="s">
        <v>21</v>
      </c>
      <c r="C1345" t="s">
        <v>14</v>
      </c>
      <c r="D1345" s="9">
        <v>21</v>
      </c>
      <c r="E1345" s="9">
        <v>9</v>
      </c>
      <c r="F1345" s="9">
        <f>VLOOKUP(D1345,'Tablas auxiliares'!$H$1:$Q$28,Calculadora!$J$2+1,FALSE)*IF(VLOOKUP($A1345,'Tablas auxiliares'!$B$2:$C$6,2,FALSE)-Calculadora!$K$2=0,1,0)*IF($L$2=2,IFERROR(VLOOKUP(B1345,'Tablas auxiliares'!$AC$2:$AH$27,6,FALSE),0),1)</f>
        <v>0</v>
      </c>
      <c r="G1345" s="9">
        <f>VLOOKUP(E1345,'Tablas auxiliares'!$H$1:$Q$28,Calculadora!$J$2+1,FALSE)*IF(VLOOKUP($A1345,'Tablas auxiliares'!$B$2:$C$6,2,FALSE)-Calculadora!$K$2=0,1,0)*IF($L$2=2,IFERROR(VLOOKUP(B1345,'Tablas auxiliares'!$AC$2:$AH$27,6,FALSE),0),1)</f>
        <v>0</v>
      </c>
      <c r="H1345" s="9">
        <f t="shared" si="30"/>
        <v>0</v>
      </c>
    </row>
    <row r="1346" spans="1:8" x14ac:dyDescent="0.25">
      <c r="A1346" s="9">
        <v>2017</v>
      </c>
      <c r="B1346" t="s">
        <v>21</v>
      </c>
      <c r="C1346" t="s">
        <v>9</v>
      </c>
      <c r="D1346" s="9">
        <v>2</v>
      </c>
      <c r="E1346" s="9">
        <v>21</v>
      </c>
      <c r="F1346" s="9">
        <f>VLOOKUP(D1346,'Tablas auxiliares'!$H$1:$Q$28,Calculadora!$J$2+1,FALSE)*IF(VLOOKUP($A1346,'Tablas auxiliares'!$B$2:$C$6,2,FALSE)-Calculadora!$K$2=0,1,0)*IF($L$2=2,IFERROR(VLOOKUP(B1346,'Tablas auxiliares'!$AC$2:$AH$27,6,FALSE),0),1)</f>
        <v>0</v>
      </c>
      <c r="G1346" s="9">
        <f>VLOOKUP(E1346,'Tablas auxiliares'!$H$1:$Q$28,Calculadora!$J$2+1,FALSE)*IF(VLOOKUP($A1346,'Tablas auxiliares'!$B$2:$C$6,2,FALSE)-Calculadora!$K$2=0,1,0)*IF($L$2=2,IFERROR(VLOOKUP(B1346,'Tablas auxiliares'!$AC$2:$AH$27,6,FALSE),0),1)</f>
        <v>0</v>
      </c>
      <c r="H1346" s="9">
        <f t="shared" si="30"/>
        <v>0</v>
      </c>
    </row>
    <row r="1347" spans="1:8" x14ac:dyDescent="0.25">
      <c r="A1347" s="9">
        <v>2017</v>
      </c>
      <c r="B1347" t="s">
        <v>21</v>
      </c>
      <c r="C1347" t="s">
        <v>13</v>
      </c>
      <c r="D1347" s="9">
        <v>7</v>
      </c>
      <c r="E1347" s="9">
        <v>24</v>
      </c>
      <c r="F1347" s="9">
        <f>VLOOKUP(D1347,'Tablas auxiliares'!$H$1:$Q$28,Calculadora!$J$2+1,FALSE)*IF(VLOOKUP($A1347,'Tablas auxiliares'!$B$2:$C$6,2,FALSE)-Calculadora!$K$2=0,1,0)*IF($L$2=2,IFERROR(VLOOKUP(B1347,'Tablas auxiliares'!$AC$2:$AH$27,6,FALSE),0),1)</f>
        <v>0</v>
      </c>
      <c r="G1347" s="9">
        <f>VLOOKUP(E1347,'Tablas auxiliares'!$H$1:$Q$28,Calculadora!$J$2+1,FALSE)*IF(VLOOKUP($A1347,'Tablas auxiliares'!$B$2:$C$6,2,FALSE)-Calculadora!$K$2=0,1,0)*IF($L$2=2,IFERROR(VLOOKUP(B1347,'Tablas auxiliares'!$AC$2:$AH$27,6,FALSE),0),1)</f>
        <v>0</v>
      </c>
      <c r="H1347" s="9">
        <f t="shared" ref="H1347:H1410" si="31">IF($M$2=2,0,F1347)+IF($M$2=3,0,G1347)</f>
        <v>0</v>
      </c>
    </row>
    <row r="1348" spans="1:8" x14ac:dyDescent="0.25">
      <c r="A1348" s="9">
        <v>2017</v>
      </c>
      <c r="B1348" t="s">
        <v>21</v>
      </c>
      <c r="C1348" t="s">
        <v>23</v>
      </c>
      <c r="D1348" s="9">
        <v>13</v>
      </c>
      <c r="E1348" s="9">
        <v>2</v>
      </c>
      <c r="F1348" s="9">
        <f>VLOOKUP(D1348,'Tablas auxiliares'!$H$1:$Q$28,Calculadora!$J$2+1,FALSE)*IF(VLOOKUP($A1348,'Tablas auxiliares'!$B$2:$C$6,2,FALSE)-Calculadora!$K$2=0,1,0)*IF($L$2=2,IFERROR(VLOOKUP(B1348,'Tablas auxiliares'!$AC$2:$AH$27,6,FALSE),0),1)</f>
        <v>0</v>
      </c>
      <c r="G1348" s="9">
        <f>VLOOKUP(E1348,'Tablas auxiliares'!$H$1:$Q$28,Calculadora!$J$2+1,FALSE)*IF(VLOOKUP($A1348,'Tablas auxiliares'!$B$2:$C$6,2,FALSE)-Calculadora!$K$2=0,1,0)*IF($L$2=2,IFERROR(VLOOKUP(B1348,'Tablas auxiliares'!$AC$2:$AH$27,6,FALSE),0),1)</f>
        <v>0</v>
      </c>
      <c r="H1348" s="9">
        <f t="shared" si="31"/>
        <v>0</v>
      </c>
    </row>
    <row r="1349" spans="1:8" x14ac:dyDescent="0.25">
      <c r="A1349" s="9">
        <v>2017</v>
      </c>
      <c r="B1349" t="s">
        <v>21</v>
      </c>
      <c r="C1349" t="s">
        <v>65</v>
      </c>
      <c r="D1349" s="9">
        <v>12</v>
      </c>
      <c r="E1349" s="9">
        <v>8</v>
      </c>
      <c r="F1349" s="9">
        <f>VLOOKUP(D1349,'Tablas auxiliares'!$H$1:$Q$28,Calculadora!$J$2+1,FALSE)*IF(VLOOKUP($A1349,'Tablas auxiliares'!$B$2:$C$6,2,FALSE)-Calculadora!$K$2=0,1,0)*IF($L$2=2,IFERROR(VLOOKUP(B1349,'Tablas auxiliares'!$AC$2:$AH$27,6,FALSE),0),1)</f>
        <v>0</v>
      </c>
      <c r="G1349" s="9">
        <f>VLOOKUP(E1349,'Tablas auxiliares'!$H$1:$Q$28,Calculadora!$J$2+1,FALSE)*IF(VLOOKUP($A1349,'Tablas auxiliares'!$B$2:$C$6,2,FALSE)-Calculadora!$K$2=0,1,0)*IF($L$2=2,IFERROR(VLOOKUP(B1349,'Tablas auxiliares'!$AC$2:$AH$27,6,FALSE),0),1)</f>
        <v>0</v>
      </c>
      <c r="H1349" s="9">
        <f t="shared" si="31"/>
        <v>0</v>
      </c>
    </row>
    <row r="1350" spans="1:8" x14ac:dyDescent="0.25">
      <c r="A1350" s="9">
        <v>2017</v>
      </c>
      <c r="B1350" t="s">
        <v>21</v>
      </c>
      <c r="C1350" t="s">
        <v>20</v>
      </c>
      <c r="D1350" s="9">
        <v>11</v>
      </c>
      <c r="E1350" s="9">
        <v>7</v>
      </c>
      <c r="F1350" s="9">
        <f>VLOOKUP(D1350,'Tablas auxiliares'!$H$1:$Q$28,Calculadora!$J$2+1,FALSE)*IF(VLOOKUP($A1350,'Tablas auxiliares'!$B$2:$C$6,2,FALSE)-Calculadora!$K$2=0,1,0)*IF($L$2=2,IFERROR(VLOOKUP(B1350,'Tablas auxiliares'!$AC$2:$AH$27,6,FALSE),0),1)</f>
        <v>0</v>
      </c>
      <c r="G1350" s="9">
        <f>VLOOKUP(E1350,'Tablas auxiliares'!$H$1:$Q$28,Calculadora!$J$2+1,FALSE)*IF(VLOOKUP($A1350,'Tablas auxiliares'!$B$2:$C$6,2,FALSE)-Calculadora!$K$2=0,1,0)*IF($L$2=2,IFERROR(VLOOKUP(B1350,'Tablas auxiliares'!$AC$2:$AH$27,6,FALSE),0),1)</f>
        <v>0</v>
      </c>
      <c r="H1350" s="9">
        <f t="shared" si="31"/>
        <v>0</v>
      </c>
    </row>
    <row r="1351" spans="1:8" x14ac:dyDescent="0.25">
      <c r="A1351" s="9">
        <v>2017</v>
      </c>
      <c r="B1351" t="s">
        <v>21</v>
      </c>
      <c r="C1351" t="s">
        <v>8</v>
      </c>
      <c r="D1351" s="9">
        <v>9</v>
      </c>
      <c r="E1351" s="9">
        <v>1</v>
      </c>
      <c r="F1351" s="9">
        <f>VLOOKUP(D1351,'Tablas auxiliares'!$H$1:$Q$28,Calculadora!$J$2+1,FALSE)*IF(VLOOKUP($A1351,'Tablas auxiliares'!$B$2:$C$6,2,FALSE)-Calculadora!$K$2=0,1,0)*IF($L$2=2,IFERROR(VLOOKUP(B1351,'Tablas auxiliares'!$AC$2:$AH$27,6,FALSE),0),1)</f>
        <v>0</v>
      </c>
      <c r="G1351" s="9">
        <f>VLOOKUP(E1351,'Tablas auxiliares'!$H$1:$Q$28,Calculadora!$J$2+1,FALSE)*IF(VLOOKUP($A1351,'Tablas auxiliares'!$B$2:$C$6,2,FALSE)-Calculadora!$K$2=0,1,0)*IF($L$2=2,IFERROR(VLOOKUP(B1351,'Tablas auxiliares'!$AC$2:$AH$27,6,FALSE),0),1)</f>
        <v>0</v>
      </c>
      <c r="H1351" s="9">
        <f t="shared" si="31"/>
        <v>0</v>
      </c>
    </row>
    <row r="1352" spans="1:8" x14ac:dyDescent="0.25">
      <c r="A1352" s="9">
        <v>2017</v>
      </c>
      <c r="B1352" t="s">
        <v>21</v>
      </c>
      <c r="C1352" t="s">
        <v>32</v>
      </c>
      <c r="D1352" s="9">
        <v>24</v>
      </c>
      <c r="E1352" s="9">
        <v>17</v>
      </c>
      <c r="F1352" s="9">
        <f>VLOOKUP(D1352,'Tablas auxiliares'!$H$1:$Q$28,Calculadora!$J$2+1,FALSE)*IF(VLOOKUP($A1352,'Tablas auxiliares'!$B$2:$C$6,2,FALSE)-Calculadora!$K$2=0,1,0)*IF($L$2=2,IFERROR(VLOOKUP(B1352,'Tablas auxiliares'!$AC$2:$AH$27,6,FALSE),0),1)</f>
        <v>0</v>
      </c>
      <c r="G1352" s="9">
        <f>VLOOKUP(E1352,'Tablas auxiliares'!$H$1:$Q$28,Calculadora!$J$2+1,FALSE)*IF(VLOOKUP($A1352,'Tablas auxiliares'!$B$2:$C$6,2,FALSE)-Calculadora!$K$2=0,1,0)*IF($L$2=2,IFERROR(VLOOKUP(B1352,'Tablas auxiliares'!$AC$2:$AH$27,6,FALSE),0),1)</f>
        <v>0</v>
      </c>
      <c r="H1352" s="9">
        <f t="shared" si="31"/>
        <v>0</v>
      </c>
    </row>
    <row r="1353" spans="1:8" x14ac:dyDescent="0.25">
      <c r="A1353" s="9">
        <v>2017</v>
      </c>
      <c r="B1353" t="s">
        <v>21</v>
      </c>
      <c r="C1353" t="s">
        <v>30</v>
      </c>
      <c r="D1353" s="9">
        <v>18</v>
      </c>
      <c r="E1353" s="9">
        <v>16</v>
      </c>
      <c r="F1353" s="9">
        <f>VLOOKUP(D1353,'Tablas auxiliares'!$H$1:$Q$28,Calculadora!$J$2+1,FALSE)*IF(VLOOKUP($A1353,'Tablas auxiliares'!$B$2:$C$6,2,FALSE)-Calculadora!$K$2=0,1,0)*IF($L$2=2,IFERROR(VLOOKUP(B1353,'Tablas auxiliares'!$AC$2:$AH$27,6,FALSE),0),1)</f>
        <v>0</v>
      </c>
      <c r="G1353" s="9">
        <f>VLOOKUP(E1353,'Tablas auxiliares'!$H$1:$Q$28,Calculadora!$J$2+1,FALSE)*IF(VLOOKUP($A1353,'Tablas auxiliares'!$B$2:$C$6,2,FALSE)-Calculadora!$K$2=0,1,0)*IF($L$2=2,IFERROR(VLOOKUP(B1353,'Tablas auxiliares'!$AC$2:$AH$27,6,FALSE),0),1)</f>
        <v>0</v>
      </c>
      <c r="H1353" s="9">
        <f t="shared" si="31"/>
        <v>0</v>
      </c>
    </row>
    <row r="1354" spans="1:8" x14ac:dyDescent="0.25">
      <c r="A1354" s="9">
        <v>2017</v>
      </c>
      <c r="B1354" t="s">
        <v>21</v>
      </c>
      <c r="C1354" t="s">
        <v>67</v>
      </c>
      <c r="D1354" s="9">
        <v>5</v>
      </c>
      <c r="E1354" s="9">
        <v>25</v>
      </c>
      <c r="F1354" s="9">
        <f>VLOOKUP(D1354,'Tablas auxiliares'!$H$1:$Q$28,Calculadora!$J$2+1,FALSE)*IF(VLOOKUP($A1354,'Tablas auxiliares'!$B$2:$C$6,2,FALSE)-Calculadora!$K$2=0,1,0)*IF($L$2=2,IFERROR(VLOOKUP(B1354,'Tablas auxiliares'!$AC$2:$AH$27,6,FALSE),0),1)</f>
        <v>0</v>
      </c>
      <c r="G1354" s="9">
        <f>VLOOKUP(E1354,'Tablas auxiliares'!$H$1:$Q$28,Calculadora!$J$2+1,FALSE)*IF(VLOOKUP($A1354,'Tablas auxiliares'!$B$2:$C$6,2,FALSE)-Calculadora!$K$2=0,1,0)*IF($L$2=2,IFERROR(VLOOKUP(B1354,'Tablas auxiliares'!$AC$2:$AH$27,6,FALSE),0),1)</f>
        <v>0</v>
      </c>
      <c r="H1354" s="9">
        <f t="shared" si="31"/>
        <v>0</v>
      </c>
    </row>
    <row r="1355" spans="1:8" x14ac:dyDescent="0.25">
      <c r="A1355" s="9">
        <v>2017</v>
      </c>
      <c r="B1355" t="s">
        <v>21</v>
      </c>
      <c r="C1355" t="s">
        <v>28</v>
      </c>
      <c r="D1355" s="9">
        <v>19</v>
      </c>
      <c r="E1355" s="9">
        <v>15</v>
      </c>
      <c r="F1355" s="9">
        <f>VLOOKUP(D1355,'Tablas auxiliares'!$H$1:$Q$28,Calculadora!$J$2+1,FALSE)*IF(VLOOKUP($A1355,'Tablas auxiliares'!$B$2:$C$6,2,FALSE)-Calculadora!$K$2=0,1,0)*IF($L$2=2,IFERROR(VLOOKUP(B1355,'Tablas auxiliares'!$AC$2:$AH$27,6,FALSE),0),1)</f>
        <v>0</v>
      </c>
      <c r="G1355" s="9">
        <f>VLOOKUP(E1355,'Tablas auxiliares'!$H$1:$Q$28,Calculadora!$J$2+1,FALSE)*IF(VLOOKUP($A1355,'Tablas auxiliares'!$B$2:$C$6,2,FALSE)-Calculadora!$K$2=0,1,0)*IF($L$2=2,IFERROR(VLOOKUP(B1355,'Tablas auxiliares'!$AC$2:$AH$27,6,FALSE),0),1)</f>
        <v>0</v>
      </c>
      <c r="H1355" s="9">
        <f t="shared" si="31"/>
        <v>0</v>
      </c>
    </row>
    <row r="1356" spans="1:8" x14ac:dyDescent="0.25">
      <c r="A1356" s="9">
        <v>2017</v>
      </c>
      <c r="B1356" t="s">
        <v>21</v>
      </c>
      <c r="C1356" t="s">
        <v>27</v>
      </c>
      <c r="D1356" s="9">
        <v>16</v>
      </c>
      <c r="E1356" s="9">
        <v>22</v>
      </c>
      <c r="F1356" s="9">
        <f>VLOOKUP(D1356,'Tablas auxiliares'!$H$1:$Q$28,Calculadora!$J$2+1,FALSE)*IF(VLOOKUP($A1356,'Tablas auxiliares'!$B$2:$C$6,2,FALSE)-Calculadora!$K$2=0,1,0)*IF($L$2=2,IFERROR(VLOOKUP(B1356,'Tablas auxiliares'!$AC$2:$AH$27,6,FALSE),0),1)</f>
        <v>0</v>
      </c>
      <c r="G1356" s="9">
        <f>VLOOKUP(E1356,'Tablas auxiliares'!$H$1:$Q$28,Calculadora!$J$2+1,FALSE)*IF(VLOOKUP($A1356,'Tablas auxiliares'!$B$2:$C$6,2,FALSE)-Calculadora!$K$2=0,1,0)*IF($L$2=2,IFERROR(VLOOKUP(B1356,'Tablas auxiliares'!$AC$2:$AH$27,6,FALSE),0),1)</f>
        <v>0</v>
      </c>
      <c r="H1356" s="9">
        <f t="shared" si="31"/>
        <v>0</v>
      </c>
    </row>
    <row r="1357" spans="1:8" x14ac:dyDescent="0.25">
      <c r="A1357" s="9">
        <v>2017</v>
      </c>
      <c r="B1357" t="s">
        <v>21</v>
      </c>
      <c r="C1357" t="s">
        <v>68</v>
      </c>
      <c r="D1357" s="9">
        <v>22</v>
      </c>
      <c r="E1357" s="9">
        <v>23</v>
      </c>
      <c r="F1357" s="9">
        <f>VLOOKUP(D1357,'Tablas auxiliares'!$H$1:$Q$28,Calculadora!$J$2+1,FALSE)*IF(VLOOKUP($A1357,'Tablas auxiliares'!$B$2:$C$6,2,FALSE)-Calculadora!$K$2=0,1,0)*IF($L$2=2,IFERROR(VLOOKUP(B1357,'Tablas auxiliares'!$AC$2:$AH$27,6,FALSE),0),1)</f>
        <v>0</v>
      </c>
      <c r="G1357" s="9">
        <f>VLOOKUP(E1357,'Tablas auxiliares'!$H$1:$Q$28,Calculadora!$J$2+1,FALSE)*IF(VLOOKUP($A1357,'Tablas auxiliares'!$B$2:$C$6,2,FALSE)-Calculadora!$K$2=0,1,0)*IF($L$2=2,IFERROR(VLOOKUP(B1357,'Tablas auxiliares'!$AC$2:$AH$27,6,FALSE),0),1)</f>
        <v>0</v>
      </c>
      <c r="H1357" s="9">
        <f t="shared" si="31"/>
        <v>0</v>
      </c>
    </row>
    <row r="1358" spans="1:8" x14ac:dyDescent="0.25">
      <c r="A1358" s="9">
        <v>2017</v>
      </c>
      <c r="B1358" t="s">
        <v>21</v>
      </c>
      <c r="C1358" t="s">
        <v>24</v>
      </c>
      <c r="D1358" s="9">
        <v>25</v>
      </c>
      <c r="E1358" s="9">
        <v>11</v>
      </c>
      <c r="F1358" s="9">
        <f>VLOOKUP(D1358,'Tablas auxiliares'!$H$1:$Q$28,Calculadora!$J$2+1,FALSE)*IF(VLOOKUP($A1358,'Tablas auxiliares'!$B$2:$C$6,2,FALSE)-Calculadora!$K$2=0,1,0)*IF($L$2=2,IFERROR(VLOOKUP(B1358,'Tablas auxiliares'!$AC$2:$AH$27,6,FALSE),0),1)</f>
        <v>0</v>
      </c>
      <c r="G1358" s="9">
        <f>VLOOKUP(E1358,'Tablas auxiliares'!$H$1:$Q$28,Calculadora!$J$2+1,FALSE)*IF(VLOOKUP($A1358,'Tablas auxiliares'!$B$2:$C$6,2,FALSE)-Calculadora!$K$2=0,1,0)*IF($L$2=2,IFERROR(VLOOKUP(B1358,'Tablas auxiliares'!$AC$2:$AH$27,6,FALSE),0),1)</f>
        <v>0</v>
      </c>
      <c r="H1358" s="9">
        <f t="shared" si="31"/>
        <v>0</v>
      </c>
    </row>
    <row r="1359" spans="1:8" x14ac:dyDescent="0.25">
      <c r="A1359" s="9">
        <v>2017</v>
      </c>
      <c r="B1359" t="s">
        <v>21</v>
      </c>
      <c r="C1359" t="s">
        <v>7</v>
      </c>
      <c r="D1359" s="9">
        <v>14</v>
      </c>
      <c r="E1359" s="9">
        <v>13</v>
      </c>
      <c r="F1359" s="9">
        <f>VLOOKUP(D1359,'Tablas auxiliares'!$H$1:$Q$28,Calculadora!$J$2+1,FALSE)*IF(VLOOKUP($A1359,'Tablas auxiliares'!$B$2:$C$6,2,FALSE)-Calculadora!$K$2=0,1,0)*IF($L$2=2,IFERROR(VLOOKUP(B1359,'Tablas auxiliares'!$AC$2:$AH$27,6,FALSE),0),1)</f>
        <v>0</v>
      </c>
      <c r="G1359" s="9">
        <f>VLOOKUP(E1359,'Tablas auxiliares'!$H$1:$Q$28,Calculadora!$J$2+1,FALSE)*IF(VLOOKUP($A1359,'Tablas auxiliares'!$B$2:$C$6,2,FALSE)-Calculadora!$K$2=0,1,0)*IF($L$2=2,IFERROR(VLOOKUP(B1359,'Tablas auxiliares'!$AC$2:$AH$27,6,FALSE),0),1)</f>
        <v>0</v>
      </c>
      <c r="H1359" s="9">
        <f t="shared" si="31"/>
        <v>0</v>
      </c>
    </row>
    <row r="1360" spans="1:8" x14ac:dyDescent="0.25">
      <c r="A1360" s="9">
        <v>2017</v>
      </c>
      <c r="B1360" t="s">
        <v>21</v>
      </c>
      <c r="C1360" t="s">
        <v>25</v>
      </c>
      <c r="D1360" s="9">
        <v>15</v>
      </c>
      <c r="E1360" s="9">
        <v>10</v>
      </c>
      <c r="F1360" s="9">
        <f>VLOOKUP(D1360,'Tablas auxiliares'!$H$1:$Q$28,Calculadora!$J$2+1,FALSE)*IF(VLOOKUP($A1360,'Tablas auxiliares'!$B$2:$C$6,2,FALSE)-Calculadora!$K$2=0,1,0)*IF($L$2=2,IFERROR(VLOOKUP(B1360,'Tablas auxiliares'!$AC$2:$AH$27,6,FALSE),0),1)</f>
        <v>0</v>
      </c>
      <c r="G1360" s="9">
        <f>VLOOKUP(E1360,'Tablas auxiliares'!$H$1:$Q$28,Calculadora!$J$2+1,FALSE)*IF(VLOOKUP($A1360,'Tablas auxiliares'!$B$2:$C$6,2,FALSE)-Calculadora!$K$2=0,1,0)*IF($L$2=2,IFERROR(VLOOKUP(B1360,'Tablas auxiliares'!$AC$2:$AH$27,6,FALSE),0),1)</f>
        <v>0</v>
      </c>
      <c r="H1360" s="9">
        <f t="shared" si="31"/>
        <v>0</v>
      </c>
    </row>
    <row r="1361" spans="1:8" x14ac:dyDescent="0.25">
      <c r="A1361" s="9">
        <v>2017</v>
      </c>
      <c r="B1361" t="s">
        <v>21</v>
      </c>
      <c r="C1361" t="s">
        <v>66</v>
      </c>
      <c r="D1361" s="9">
        <v>8</v>
      </c>
      <c r="E1361" s="9">
        <v>6</v>
      </c>
      <c r="F1361" s="9">
        <f>VLOOKUP(D1361,'Tablas auxiliares'!$H$1:$Q$28,Calculadora!$J$2+1,FALSE)*IF(VLOOKUP($A1361,'Tablas auxiliares'!$B$2:$C$6,2,FALSE)-Calculadora!$K$2=0,1,0)*IF($L$2=2,IFERROR(VLOOKUP(B1361,'Tablas auxiliares'!$AC$2:$AH$27,6,FALSE),0),1)</f>
        <v>0</v>
      </c>
      <c r="G1361" s="9">
        <f>VLOOKUP(E1361,'Tablas auxiliares'!$H$1:$Q$28,Calculadora!$J$2+1,FALSE)*IF(VLOOKUP($A1361,'Tablas auxiliares'!$B$2:$C$6,2,FALSE)-Calculadora!$K$2=0,1,0)*IF($L$2=2,IFERROR(VLOOKUP(B1361,'Tablas auxiliares'!$AC$2:$AH$27,6,FALSE),0),1)</f>
        <v>0</v>
      </c>
      <c r="H1361" s="9">
        <f t="shared" si="31"/>
        <v>0</v>
      </c>
    </row>
    <row r="1362" spans="1:8" x14ac:dyDescent="0.25">
      <c r="A1362" s="9">
        <v>2017</v>
      </c>
      <c r="B1362" t="s">
        <v>21</v>
      </c>
      <c r="C1362" t="s">
        <v>69</v>
      </c>
      <c r="D1362" s="9">
        <v>17</v>
      </c>
      <c r="E1362" s="9">
        <v>20</v>
      </c>
      <c r="F1362" s="9">
        <f>VLOOKUP(D1362,'Tablas auxiliares'!$H$1:$Q$28,Calculadora!$J$2+1,FALSE)*IF(VLOOKUP($A1362,'Tablas auxiliares'!$B$2:$C$6,2,FALSE)-Calculadora!$K$2=0,1,0)*IF($L$2=2,IFERROR(VLOOKUP(B1362,'Tablas auxiliares'!$AC$2:$AH$27,6,FALSE),0),1)</f>
        <v>0</v>
      </c>
      <c r="G1362" s="9">
        <f>VLOOKUP(E1362,'Tablas auxiliares'!$H$1:$Q$28,Calculadora!$J$2+1,FALSE)*IF(VLOOKUP($A1362,'Tablas auxiliares'!$B$2:$C$6,2,FALSE)-Calculadora!$K$2=0,1,0)*IF($L$2=2,IFERROR(VLOOKUP(B1362,'Tablas auxiliares'!$AC$2:$AH$27,6,FALSE),0),1)</f>
        <v>0</v>
      </c>
      <c r="H1362" s="9">
        <f t="shared" si="31"/>
        <v>0</v>
      </c>
    </row>
    <row r="1363" spans="1:8" x14ac:dyDescent="0.25">
      <c r="A1363" s="9">
        <v>2017</v>
      </c>
      <c r="B1363" t="s">
        <v>21</v>
      </c>
      <c r="C1363" t="s">
        <v>29</v>
      </c>
      <c r="D1363" s="9">
        <v>10</v>
      </c>
      <c r="E1363" s="9">
        <v>12</v>
      </c>
      <c r="F1363" s="9">
        <f>VLOOKUP(D1363,'Tablas auxiliares'!$H$1:$Q$28,Calculadora!$J$2+1,FALSE)*IF(VLOOKUP($A1363,'Tablas auxiliares'!$B$2:$C$6,2,FALSE)-Calculadora!$K$2=0,1,0)*IF($L$2=2,IFERROR(VLOOKUP(B1363,'Tablas auxiliares'!$AC$2:$AH$27,6,FALSE),0),1)</f>
        <v>0</v>
      </c>
      <c r="G1363" s="9">
        <f>VLOOKUP(E1363,'Tablas auxiliares'!$H$1:$Q$28,Calculadora!$J$2+1,FALSE)*IF(VLOOKUP($A1363,'Tablas auxiliares'!$B$2:$C$6,2,FALSE)-Calculadora!$K$2=0,1,0)*IF($L$2=2,IFERROR(VLOOKUP(B1363,'Tablas auxiliares'!$AC$2:$AH$27,6,FALSE),0),1)</f>
        <v>0</v>
      </c>
      <c r="H1363" s="9">
        <f t="shared" si="31"/>
        <v>0</v>
      </c>
    </row>
    <row r="1364" spans="1:8" x14ac:dyDescent="0.25">
      <c r="A1364" s="9">
        <v>2017</v>
      </c>
      <c r="B1364" t="s">
        <v>21</v>
      </c>
      <c r="C1364" t="s">
        <v>61</v>
      </c>
      <c r="D1364" s="9">
        <v>1</v>
      </c>
      <c r="E1364" s="9">
        <v>3</v>
      </c>
      <c r="F1364" s="9">
        <f>VLOOKUP(D1364,'Tablas auxiliares'!$H$1:$Q$28,Calculadora!$J$2+1,FALSE)*IF(VLOOKUP($A1364,'Tablas auxiliares'!$B$2:$C$6,2,FALSE)-Calculadora!$K$2=0,1,0)*IF($L$2=2,IFERROR(VLOOKUP(B1364,'Tablas auxiliares'!$AC$2:$AH$27,6,FALSE),0),1)</f>
        <v>0</v>
      </c>
      <c r="G1364" s="9">
        <f>VLOOKUP(E1364,'Tablas auxiliares'!$H$1:$Q$28,Calculadora!$J$2+1,FALSE)*IF(VLOOKUP($A1364,'Tablas auxiliares'!$B$2:$C$6,2,FALSE)-Calculadora!$K$2=0,1,0)*IF($L$2=2,IFERROR(VLOOKUP(B1364,'Tablas auxiliares'!$AC$2:$AH$27,6,FALSE),0),1)</f>
        <v>0</v>
      </c>
      <c r="H1364" s="9">
        <f t="shared" si="31"/>
        <v>0</v>
      </c>
    </row>
    <row r="1365" spans="1:8" x14ac:dyDescent="0.25">
      <c r="A1365" s="9">
        <v>2017</v>
      </c>
      <c r="B1365" t="s">
        <v>21</v>
      </c>
      <c r="C1365" t="s">
        <v>70</v>
      </c>
      <c r="D1365" s="9">
        <v>26</v>
      </c>
      <c r="E1365" s="9">
        <v>5</v>
      </c>
      <c r="F1365" s="9">
        <f>VLOOKUP(D1365,'Tablas auxiliares'!$H$1:$Q$28,Calculadora!$J$2+1,FALSE)*IF(VLOOKUP($A1365,'Tablas auxiliares'!$B$2:$C$6,2,FALSE)-Calculadora!$K$2=0,1,0)*IF($L$2=2,IFERROR(VLOOKUP(B1365,'Tablas auxiliares'!$AC$2:$AH$27,6,FALSE),0),1)</f>
        <v>0</v>
      </c>
      <c r="G1365" s="9">
        <f>VLOOKUP(E1365,'Tablas auxiliares'!$H$1:$Q$28,Calculadora!$J$2+1,FALSE)*IF(VLOOKUP($A1365,'Tablas auxiliares'!$B$2:$C$6,2,FALSE)-Calculadora!$K$2=0,1,0)*IF($L$2=2,IFERROR(VLOOKUP(B1365,'Tablas auxiliares'!$AC$2:$AH$27,6,FALSE),0),1)</f>
        <v>0</v>
      </c>
      <c r="H1365" s="9">
        <f t="shared" si="31"/>
        <v>0</v>
      </c>
    </row>
    <row r="1366" spans="1:8" x14ac:dyDescent="0.25">
      <c r="A1366" s="9">
        <v>2017</v>
      </c>
      <c r="B1366" t="s">
        <v>21</v>
      </c>
      <c r="C1366" t="s">
        <v>34</v>
      </c>
      <c r="D1366" s="9">
        <v>23</v>
      </c>
      <c r="E1366" s="9">
        <v>26</v>
      </c>
      <c r="F1366" s="9">
        <f>VLOOKUP(D1366,'Tablas auxiliares'!$H$1:$Q$28,Calculadora!$J$2+1,FALSE)*IF(VLOOKUP($A1366,'Tablas auxiliares'!$B$2:$C$6,2,FALSE)-Calculadora!$K$2=0,1,0)*IF($L$2=2,IFERROR(VLOOKUP(B1366,'Tablas auxiliares'!$AC$2:$AH$27,6,FALSE),0),1)</f>
        <v>0</v>
      </c>
      <c r="G1366" s="9">
        <f>VLOOKUP(E1366,'Tablas auxiliares'!$H$1:$Q$28,Calculadora!$J$2+1,FALSE)*IF(VLOOKUP($A1366,'Tablas auxiliares'!$B$2:$C$6,2,FALSE)-Calculadora!$K$2=0,1,0)*IF($L$2=2,IFERROR(VLOOKUP(B1366,'Tablas auxiliares'!$AC$2:$AH$27,6,FALSE),0),1)</f>
        <v>0</v>
      </c>
      <c r="H1366" s="9">
        <f t="shared" si="31"/>
        <v>0</v>
      </c>
    </row>
    <row r="1367" spans="1:8" x14ac:dyDescent="0.25">
      <c r="A1367" s="9">
        <v>2017</v>
      </c>
      <c r="B1367" t="s">
        <v>21</v>
      </c>
      <c r="C1367" t="s">
        <v>26</v>
      </c>
      <c r="D1367" s="9">
        <v>4</v>
      </c>
      <c r="E1367" s="9">
        <v>14</v>
      </c>
      <c r="F1367" s="9">
        <f>VLOOKUP(D1367,'Tablas auxiliares'!$H$1:$Q$28,Calculadora!$J$2+1,FALSE)*IF(VLOOKUP($A1367,'Tablas auxiliares'!$B$2:$C$6,2,FALSE)-Calculadora!$K$2=0,1,0)*IF($L$2=2,IFERROR(VLOOKUP(B1367,'Tablas auxiliares'!$AC$2:$AH$27,6,FALSE),0),1)</f>
        <v>0</v>
      </c>
      <c r="G1367" s="9">
        <f>VLOOKUP(E1367,'Tablas auxiliares'!$H$1:$Q$28,Calculadora!$J$2+1,FALSE)*IF(VLOOKUP($A1367,'Tablas auxiliares'!$B$2:$C$6,2,FALSE)-Calculadora!$K$2=0,1,0)*IF($L$2=2,IFERROR(VLOOKUP(B1367,'Tablas auxiliares'!$AC$2:$AH$27,6,FALSE),0),1)</f>
        <v>0</v>
      </c>
      <c r="H1367" s="9">
        <f t="shared" si="31"/>
        <v>0</v>
      </c>
    </row>
    <row r="1368" spans="1:8" x14ac:dyDescent="0.25">
      <c r="A1368" s="9">
        <v>2017</v>
      </c>
      <c r="B1368" t="s">
        <v>21</v>
      </c>
      <c r="C1368" t="s">
        <v>22</v>
      </c>
      <c r="D1368" s="9">
        <v>3</v>
      </c>
      <c r="E1368" s="9">
        <v>19</v>
      </c>
      <c r="F1368" s="9">
        <f>VLOOKUP(D1368,'Tablas auxiliares'!$H$1:$Q$28,Calculadora!$J$2+1,FALSE)*IF(VLOOKUP($A1368,'Tablas auxiliares'!$B$2:$C$6,2,FALSE)-Calculadora!$K$2=0,1,0)*IF($L$2=2,IFERROR(VLOOKUP(B1368,'Tablas auxiliares'!$AC$2:$AH$27,6,FALSE),0),1)</f>
        <v>0</v>
      </c>
      <c r="G1368" s="9">
        <f>VLOOKUP(E1368,'Tablas auxiliares'!$H$1:$Q$28,Calculadora!$J$2+1,FALSE)*IF(VLOOKUP($A1368,'Tablas auxiliares'!$B$2:$C$6,2,FALSE)-Calculadora!$K$2=0,1,0)*IF($L$2=2,IFERROR(VLOOKUP(B1368,'Tablas auxiliares'!$AC$2:$AH$27,6,FALSE),0),1)</f>
        <v>0</v>
      </c>
      <c r="H1368" s="9">
        <f t="shared" si="31"/>
        <v>0</v>
      </c>
    </row>
    <row r="1369" spans="1:8" x14ac:dyDescent="0.25">
      <c r="A1369" s="9">
        <v>2017</v>
      </c>
      <c r="B1369" t="s">
        <v>21</v>
      </c>
      <c r="C1369" t="s">
        <v>36</v>
      </c>
      <c r="D1369" s="9">
        <v>20</v>
      </c>
      <c r="E1369" s="9">
        <v>4</v>
      </c>
      <c r="F1369" s="9">
        <f>VLOOKUP(D1369,'Tablas auxiliares'!$H$1:$Q$28,Calculadora!$J$2+1,FALSE)*IF(VLOOKUP($A1369,'Tablas auxiliares'!$B$2:$C$6,2,FALSE)-Calculadora!$K$2=0,1,0)*IF($L$2=2,IFERROR(VLOOKUP(B1369,'Tablas auxiliares'!$AC$2:$AH$27,6,FALSE),0),1)</f>
        <v>0</v>
      </c>
      <c r="G1369" s="9">
        <f>VLOOKUP(E1369,'Tablas auxiliares'!$H$1:$Q$28,Calculadora!$J$2+1,FALSE)*IF(VLOOKUP($A1369,'Tablas auxiliares'!$B$2:$C$6,2,FALSE)-Calculadora!$K$2=0,1,0)*IF($L$2=2,IFERROR(VLOOKUP(B1369,'Tablas auxiliares'!$AC$2:$AH$27,6,FALSE),0),1)</f>
        <v>0</v>
      </c>
      <c r="H1369" s="9">
        <f t="shared" si="31"/>
        <v>0</v>
      </c>
    </row>
    <row r="1370" spans="1:8" x14ac:dyDescent="0.25">
      <c r="A1370" s="9">
        <v>2017</v>
      </c>
      <c r="B1370" t="s">
        <v>21</v>
      </c>
      <c r="C1370" t="s">
        <v>37</v>
      </c>
      <c r="D1370" s="9">
        <v>6</v>
      </c>
      <c r="E1370" s="9">
        <v>18</v>
      </c>
      <c r="F1370" s="9">
        <f>VLOOKUP(D1370,'Tablas auxiliares'!$H$1:$Q$28,Calculadora!$J$2+1,FALSE)*IF(VLOOKUP($A1370,'Tablas auxiliares'!$B$2:$C$6,2,FALSE)-Calculadora!$K$2=0,1,0)*IF($L$2=2,IFERROR(VLOOKUP(B1370,'Tablas auxiliares'!$AC$2:$AH$27,6,FALSE),0),1)</f>
        <v>0</v>
      </c>
      <c r="G1370" s="9">
        <f>VLOOKUP(E1370,'Tablas auxiliares'!$H$1:$Q$28,Calculadora!$J$2+1,FALSE)*IF(VLOOKUP($A1370,'Tablas auxiliares'!$B$2:$C$6,2,FALSE)-Calculadora!$K$2=0,1,0)*IF($L$2=2,IFERROR(VLOOKUP(B1370,'Tablas auxiliares'!$AC$2:$AH$27,6,FALSE),0),1)</f>
        <v>0</v>
      </c>
      <c r="H1370" s="9">
        <f t="shared" si="31"/>
        <v>0</v>
      </c>
    </row>
    <row r="1371" spans="1:8" x14ac:dyDescent="0.25">
      <c r="A1371" s="9">
        <v>2017</v>
      </c>
      <c r="B1371" t="s">
        <v>67</v>
      </c>
      <c r="C1371" t="s">
        <v>14</v>
      </c>
      <c r="D1371" s="9">
        <v>10</v>
      </c>
      <c r="E1371" s="9">
        <v>25</v>
      </c>
      <c r="F1371" s="9">
        <f>VLOOKUP(D1371,'Tablas auxiliares'!$H$1:$Q$28,Calculadora!$J$2+1,FALSE)*IF(VLOOKUP($A1371,'Tablas auxiliares'!$B$2:$C$6,2,FALSE)-Calculadora!$K$2=0,1,0)*IF($L$2=2,IFERROR(VLOOKUP(B1371,'Tablas auxiliares'!$AC$2:$AH$27,6,FALSE),0),1)</f>
        <v>0</v>
      </c>
      <c r="G1371" s="9">
        <f>VLOOKUP(E1371,'Tablas auxiliares'!$H$1:$Q$28,Calculadora!$J$2+1,FALSE)*IF(VLOOKUP($A1371,'Tablas auxiliares'!$B$2:$C$6,2,FALSE)-Calculadora!$K$2=0,1,0)*IF($L$2=2,IFERROR(VLOOKUP(B1371,'Tablas auxiliares'!$AC$2:$AH$27,6,FALSE),0),1)</f>
        <v>0</v>
      </c>
      <c r="H1371" s="9">
        <f t="shared" si="31"/>
        <v>0</v>
      </c>
    </row>
    <row r="1372" spans="1:8" x14ac:dyDescent="0.25">
      <c r="A1372" s="9">
        <v>2017</v>
      </c>
      <c r="B1372" t="s">
        <v>67</v>
      </c>
      <c r="C1372" t="s">
        <v>9</v>
      </c>
      <c r="D1372" s="9">
        <v>3</v>
      </c>
      <c r="E1372" s="9">
        <v>9</v>
      </c>
      <c r="F1372" s="9">
        <f>VLOOKUP(D1372,'Tablas auxiliares'!$H$1:$Q$28,Calculadora!$J$2+1,FALSE)*IF(VLOOKUP($A1372,'Tablas auxiliares'!$B$2:$C$6,2,FALSE)-Calculadora!$K$2=0,1,0)*IF($L$2=2,IFERROR(VLOOKUP(B1372,'Tablas auxiliares'!$AC$2:$AH$27,6,FALSE),0),1)</f>
        <v>0</v>
      </c>
      <c r="G1372" s="9">
        <f>VLOOKUP(E1372,'Tablas auxiliares'!$H$1:$Q$28,Calculadora!$J$2+1,FALSE)*IF(VLOOKUP($A1372,'Tablas auxiliares'!$B$2:$C$6,2,FALSE)-Calculadora!$K$2=0,1,0)*IF($L$2=2,IFERROR(VLOOKUP(B1372,'Tablas auxiliares'!$AC$2:$AH$27,6,FALSE),0),1)</f>
        <v>0</v>
      </c>
      <c r="H1372" s="9">
        <f t="shared" si="31"/>
        <v>0</v>
      </c>
    </row>
    <row r="1373" spans="1:8" x14ac:dyDescent="0.25">
      <c r="A1373" s="9">
        <v>2017</v>
      </c>
      <c r="B1373" t="s">
        <v>67</v>
      </c>
      <c r="C1373" t="s">
        <v>13</v>
      </c>
      <c r="D1373" s="9">
        <v>4</v>
      </c>
      <c r="E1373" s="9">
        <v>12</v>
      </c>
      <c r="F1373" s="9">
        <f>VLOOKUP(D1373,'Tablas auxiliares'!$H$1:$Q$28,Calculadora!$J$2+1,FALSE)*IF(VLOOKUP($A1373,'Tablas auxiliares'!$B$2:$C$6,2,FALSE)-Calculadora!$K$2=0,1,0)*IF($L$2=2,IFERROR(VLOOKUP(B1373,'Tablas auxiliares'!$AC$2:$AH$27,6,FALSE),0),1)</f>
        <v>0</v>
      </c>
      <c r="G1373" s="9">
        <f>VLOOKUP(E1373,'Tablas auxiliares'!$H$1:$Q$28,Calculadora!$J$2+1,FALSE)*IF(VLOOKUP($A1373,'Tablas auxiliares'!$B$2:$C$6,2,FALSE)-Calculadora!$K$2=0,1,0)*IF($L$2=2,IFERROR(VLOOKUP(B1373,'Tablas auxiliares'!$AC$2:$AH$27,6,FALSE),0),1)</f>
        <v>0</v>
      </c>
      <c r="H1373" s="9">
        <f t="shared" si="31"/>
        <v>0</v>
      </c>
    </row>
    <row r="1374" spans="1:8" x14ac:dyDescent="0.25">
      <c r="A1374" s="9">
        <v>2017</v>
      </c>
      <c r="B1374" t="s">
        <v>67</v>
      </c>
      <c r="C1374" t="s">
        <v>23</v>
      </c>
      <c r="D1374" s="9">
        <v>19</v>
      </c>
      <c r="E1374" s="9">
        <v>21</v>
      </c>
      <c r="F1374" s="9">
        <f>VLOOKUP(D1374,'Tablas auxiliares'!$H$1:$Q$28,Calculadora!$J$2+1,FALSE)*IF(VLOOKUP($A1374,'Tablas auxiliares'!$B$2:$C$6,2,FALSE)-Calculadora!$K$2=0,1,0)*IF($L$2=2,IFERROR(VLOOKUP(B1374,'Tablas auxiliares'!$AC$2:$AH$27,6,FALSE),0),1)</f>
        <v>0</v>
      </c>
      <c r="G1374" s="9">
        <f>VLOOKUP(E1374,'Tablas auxiliares'!$H$1:$Q$28,Calculadora!$J$2+1,FALSE)*IF(VLOOKUP($A1374,'Tablas auxiliares'!$B$2:$C$6,2,FALSE)-Calculadora!$K$2=0,1,0)*IF($L$2=2,IFERROR(VLOOKUP(B1374,'Tablas auxiliares'!$AC$2:$AH$27,6,FALSE),0),1)</f>
        <v>0</v>
      </c>
      <c r="H1374" s="9">
        <f t="shared" si="31"/>
        <v>0</v>
      </c>
    </row>
    <row r="1375" spans="1:8" x14ac:dyDescent="0.25">
      <c r="A1375" s="9">
        <v>2017</v>
      </c>
      <c r="B1375" t="s">
        <v>67</v>
      </c>
      <c r="C1375" t="s">
        <v>65</v>
      </c>
      <c r="D1375" s="9">
        <v>15</v>
      </c>
      <c r="E1375" s="9">
        <v>19</v>
      </c>
      <c r="F1375" s="9">
        <f>VLOOKUP(D1375,'Tablas auxiliares'!$H$1:$Q$28,Calculadora!$J$2+1,FALSE)*IF(VLOOKUP($A1375,'Tablas auxiliares'!$B$2:$C$6,2,FALSE)-Calculadora!$K$2=0,1,0)*IF($L$2=2,IFERROR(VLOOKUP(B1375,'Tablas auxiliares'!$AC$2:$AH$27,6,FALSE),0),1)</f>
        <v>0</v>
      </c>
      <c r="G1375" s="9">
        <f>VLOOKUP(E1375,'Tablas auxiliares'!$H$1:$Q$28,Calculadora!$J$2+1,FALSE)*IF(VLOOKUP($A1375,'Tablas auxiliares'!$B$2:$C$6,2,FALSE)-Calculadora!$K$2=0,1,0)*IF($L$2=2,IFERROR(VLOOKUP(B1375,'Tablas auxiliares'!$AC$2:$AH$27,6,FALSE),0),1)</f>
        <v>0</v>
      </c>
      <c r="H1375" s="9">
        <f t="shared" si="31"/>
        <v>0</v>
      </c>
    </row>
    <row r="1376" spans="1:8" x14ac:dyDescent="0.25">
      <c r="A1376" s="9">
        <v>2017</v>
      </c>
      <c r="B1376" t="s">
        <v>67</v>
      </c>
      <c r="C1376" t="s">
        <v>20</v>
      </c>
      <c r="D1376" s="9">
        <v>9</v>
      </c>
      <c r="E1376" s="9">
        <v>5</v>
      </c>
      <c r="F1376" s="9">
        <f>VLOOKUP(D1376,'Tablas auxiliares'!$H$1:$Q$28,Calculadora!$J$2+1,FALSE)*IF(VLOOKUP($A1376,'Tablas auxiliares'!$B$2:$C$6,2,FALSE)-Calculadora!$K$2=0,1,0)*IF($L$2=2,IFERROR(VLOOKUP(B1376,'Tablas auxiliares'!$AC$2:$AH$27,6,FALSE),0),1)</f>
        <v>0</v>
      </c>
      <c r="G1376" s="9">
        <f>VLOOKUP(E1376,'Tablas auxiliares'!$H$1:$Q$28,Calculadora!$J$2+1,FALSE)*IF(VLOOKUP($A1376,'Tablas auxiliares'!$B$2:$C$6,2,FALSE)-Calculadora!$K$2=0,1,0)*IF($L$2=2,IFERROR(VLOOKUP(B1376,'Tablas auxiliares'!$AC$2:$AH$27,6,FALSE),0),1)</f>
        <v>0</v>
      </c>
      <c r="H1376" s="9">
        <f t="shared" si="31"/>
        <v>0</v>
      </c>
    </row>
    <row r="1377" spans="1:8" x14ac:dyDescent="0.25">
      <c r="A1377" s="9">
        <v>2017</v>
      </c>
      <c r="B1377" t="s">
        <v>67</v>
      </c>
      <c r="C1377" t="s">
        <v>8</v>
      </c>
      <c r="D1377" s="9">
        <v>7</v>
      </c>
      <c r="E1377" s="9">
        <v>2</v>
      </c>
      <c r="F1377" s="9">
        <f>VLOOKUP(D1377,'Tablas auxiliares'!$H$1:$Q$28,Calculadora!$J$2+1,FALSE)*IF(VLOOKUP($A1377,'Tablas auxiliares'!$B$2:$C$6,2,FALSE)-Calculadora!$K$2=0,1,0)*IF($L$2=2,IFERROR(VLOOKUP(B1377,'Tablas auxiliares'!$AC$2:$AH$27,6,FALSE),0),1)</f>
        <v>0</v>
      </c>
      <c r="G1377" s="9">
        <f>VLOOKUP(E1377,'Tablas auxiliares'!$H$1:$Q$28,Calculadora!$J$2+1,FALSE)*IF(VLOOKUP($A1377,'Tablas auxiliares'!$B$2:$C$6,2,FALSE)-Calculadora!$K$2=0,1,0)*IF($L$2=2,IFERROR(VLOOKUP(B1377,'Tablas auxiliares'!$AC$2:$AH$27,6,FALSE),0),1)</f>
        <v>0</v>
      </c>
      <c r="H1377" s="9">
        <f t="shared" si="31"/>
        <v>0</v>
      </c>
    </row>
    <row r="1378" spans="1:8" x14ac:dyDescent="0.25">
      <c r="A1378" s="9">
        <v>2017</v>
      </c>
      <c r="B1378" t="s">
        <v>67</v>
      </c>
      <c r="C1378" t="s">
        <v>32</v>
      </c>
      <c r="D1378" s="9">
        <v>21</v>
      </c>
      <c r="E1378" s="9">
        <v>11</v>
      </c>
      <c r="F1378" s="9">
        <f>VLOOKUP(D1378,'Tablas auxiliares'!$H$1:$Q$28,Calculadora!$J$2+1,FALSE)*IF(VLOOKUP($A1378,'Tablas auxiliares'!$B$2:$C$6,2,FALSE)-Calculadora!$K$2=0,1,0)*IF($L$2=2,IFERROR(VLOOKUP(B1378,'Tablas auxiliares'!$AC$2:$AH$27,6,FALSE),0),1)</f>
        <v>0</v>
      </c>
      <c r="G1378" s="9">
        <f>VLOOKUP(E1378,'Tablas auxiliares'!$H$1:$Q$28,Calculadora!$J$2+1,FALSE)*IF(VLOOKUP($A1378,'Tablas auxiliares'!$B$2:$C$6,2,FALSE)-Calculadora!$K$2=0,1,0)*IF($L$2=2,IFERROR(VLOOKUP(B1378,'Tablas auxiliares'!$AC$2:$AH$27,6,FALSE),0),1)</f>
        <v>0</v>
      </c>
      <c r="H1378" s="9">
        <f t="shared" si="31"/>
        <v>0</v>
      </c>
    </row>
    <row r="1379" spans="1:8" x14ac:dyDescent="0.25">
      <c r="A1379" s="9">
        <v>2017</v>
      </c>
      <c r="B1379" t="s">
        <v>67</v>
      </c>
      <c r="C1379" t="s">
        <v>30</v>
      </c>
      <c r="D1379" s="9">
        <v>14</v>
      </c>
      <c r="E1379" s="9">
        <v>14</v>
      </c>
      <c r="F1379" s="9">
        <f>VLOOKUP(D1379,'Tablas auxiliares'!$H$1:$Q$28,Calculadora!$J$2+1,FALSE)*IF(VLOOKUP($A1379,'Tablas auxiliares'!$B$2:$C$6,2,FALSE)-Calculadora!$K$2=0,1,0)*IF($L$2=2,IFERROR(VLOOKUP(B1379,'Tablas auxiliares'!$AC$2:$AH$27,6,FALSE),0),1)</f>
        <v>0</v>
      </c>
      <c r="G1379" s="9">
        <f>VLOOKUP(E1379,'Tablas auxiliares'!$H$1:$Q$28,Calculadora!$J$2+1,FALSE)*IF(VLOOKUP($A1379,'Tablas auxiliares'!$B$2:$C$6,2,FALSE)-Calculadora!$K$2=0,1,0)*IF($L$2=2,IFERROR(VLOOKUP(B1379,'Tablas auxiliares'!$AC$2:$AH$27,6,FALSE),0),1)</f>
        <v>0</v>
      </c>
      <c r="H1379" s="9">
        <f t="shared" si="31"/>
        <v>0</v>
      </c>
    </row>
    <row r="1380" spans="1:8" x14ac:dyDescent="0.25">
      <c r="A1380" s="9">
        <v>2017</v>
      </c>
      <c r="B1380" t="s">
        <v>67</v>
      </c>
      <c r="C1380" t="s">
        <v>28</v>
      </c>
      <c r="D1380" s="9">
        <v>18</v>
      </c>
      <c r="E1380" s="9">
        <v>16</v>
      </c>
      <c r="F1380" s="9">
        <f>VLOOKUP(D1380,'Tablas auxiliares'!$H$1:$Q$28,Calculadora!$J$2+1,FALSE)*IF(VLOOKUP($A1380,'Tablas auxiliares'!$B$2:$C$6,2,FALSE)-Calculadora!$K$2=0,1,0)*IF($L$2=2,IFERROR(VLOOKUP(B1380,'Tablas auxiliares'!$AC$2:$AH$27,6,FALSE),0),1)</f>
        <v>0</v>
      </c>
      <c r="G1380" s="9">
        <f>VLOOKUP(E1380,'Tablas auxiliares'!$H$1:$Q$28,Calculadora!$J$2+1,FALSE)*IF(VLOOKUP($A1380,'Tablas auxiliares'!$B$2:$C$6,2,FALSE)-Calculadora!$K$2=0,1,0)*IF($L$2=2,IFERROR(VLOOKUP(B1380,'Tablas auxiliares'!$AC$2:$AH$27,6,FALSE),0),1)</f>
        <v>0</v>
      </c>
      <c r="H1380" s="9">
        <f t="shared" si="31"/>
        <v>0</v>
      </c>
    </row>
    <row r="1381" spans="1:8" x14ac:dyDescent="0.25">
      <c r="A1381" s="9">
        <v>2017</v>
      </c>
      <c r="B1381" t="s">
        <v>67</v>
      </c>
      <c r="C1381" t="s">
        <v>27</v>
      </c>
      <c r="D1381" s="9">
        <v>20</v>
      </c>
      <c r="E1381" s="9">
        <v>18</v>
      </c>
      <c r="F1381" s="9">
        <f>VLOOKUP(D1381,'Tablas auxiliares'!$H$1:$Q$28,Calculadora!$J$2+1,FALSE)*IF(VLOOKUP($A1381,'Tablas auxiliares'!$B$2:$C$6,2,FALSE)-Calculadora!$K$2=0,1,0)*IF($L$2=2,IFERROR(VLOOKUP(B1381,'Tablas auxiliares'!$AC$2:$AH$27,6,FALSE),0),1)</f>
        <v>0</v>
      </c>
      <c r="G1381" s="9">
        <f>VLOOKUP(E1381,'Tablas auxiliares'!$H$1:$Q$28,Calculadora!$J$2+1,FALSE)*IF(VLOOKUP($A1381,'Tablas auxiliares'!$B$2:$C$6,2,FALSE)-Calculadora!$K$2=0,1,0)*IF($L$2=2,IFERROR(VLOOKUP(B1381,'Tablas auxiliares'!$AC$2:$AH$27,6,FALSE),0),1)</f>
        <v>0</v>
      </c>
      <c r="H1381" s="9">
        <f t="shared" si="31"/>
        <v>0</v>
      </c>
    </row>
    <row r="1382" spans="1:8" x14ac:dyDescent="0.25">
      <c r="A1382" s="9">
        <v>2017</v>
      </c>
      <c r="B1382" t="s">
        <v>67</v>
      </c>
      <c r="C1382" t="s">
        <v>68</v>
      </c>
      <c r="D1382" s="9">
        <v>22</v>
      </c>
      <c r="E1382" s="9">
        <v>23</v>
      </c>
      <c r="F1382" s="9">
        <f>VLOOKUP(D1382,'Tablas auxiliares'!$H$1:$Q$28,Calculadora!$J$2+1,FALSE)*IF(VLOOKUP($A1382,'Tablas auxiliares'!$B$2:$C$6,2,FALSE)-Calculadora!$K$2=0,1,0)*IF($L$2=2,IFERROR(VLOOKUP(B1382,'Tablas auxiliares'!$AC$2:$AH$27,6,FALSE),0),1)</f>
        <v>0</v>
      </c>
      <c r="G1382" s="9">
        <f>VLOOKUP(E1382,'Tablas auxiliares'!$H$1:$Q$28,Calculadora!$J$2+1,FALSE)*IF(VLOOKUP($A1382,'Tablas auxiliares'!$B$2:$C$6,2,FALSE)-Calculadora!$K$2=0,1,0)*IF($L$2=2,IFERROR(VLOOKUP(B1382,'Tablas auxiliares'!$AC$2:$AH$27,6,FALSE),0),1)</f>
        <v>0</v>
      </c>
      <c r="H1382" s="9">
        <f t="shared" si="31"/>
        <v>0</v>
      </c>
    </row>
    <row r="1383" spans="1:8" x14ac:dyDescent="0.25">
      <c r="A1383" s="9">
        <v>2017</v>
      </c>
      <c r="B1383" t="s">
        <v>67</v>
      </c>
      <c r="C1383" t="s">
        <v>24</v>
      </c>
      <c r="D1383" s="9">
        <v>13</v>
      </c>
      <c r="E1383" s="9">
        <v>8</v>
      </c>
      <c r="F1383" s="9">
        <f>VLOOKUP(D1383,'Tablas auxiliares'!$H$1:$Q$28,Calculadora!$J$2+1,FALSE)*IF(VLOOKUP($A1383,'Tablas auxiliares'!$B$2:$C$6,2,FALSE)-Calculadora!$K$2=0,1,0)*IF($L$2=2,IFERROR(VLOOKUP(B1383,'Tablas auxiliares'!$AC$2:$AH$27,6,FALSE),0),1)</f>
        <v>0</v>
      </c>
      <c r="G1383" s="9">
        <f>VLOOKUP(E1383,'Tablas auxiliares'!$H$1:$Q$28,Calculadora!$J$2+1,FALSE)*IF(VLOOKUP($A1383,'Tablas auxiliares'!$B$2:$C$6,2,FALSE)-Calculadora!$K$2=0,1,0)*IF($L$2=2,IFERROR(VLOOKUP(B1383,'Tablas auxiliares'!$AC$2:$AH$27,6,FALSE),0),1)</f>
        <v>0</v>
      </c>
      <c r="H1383" s="9">
        <f t="shared" si="31"/>
        <v>0</v>
      </c>
    </row>
    <row r="1384" spans="1:8" x14ac:dyDescent="0.25">
      <c r="A1384" s="9">
        <v>2017</v>
      </c>
      <c r="B1384" t="s">
        <v>67</v>
      </c>
      <c r="C1384" t="s">
        <v>7</v>
      </c>
      <c r="D1384" s="9">
        <v>12</v>
      </c>
      <c r="E1384" s="9">
        <v>17</v>
      </c>
      <c r="F1384" s="9">
        <f>VLOOKUP(D1384,'Tablas auxiliares'!$H$1:$Q$28,Calculadora!$J$2+1,FALSE)*IF(VLOOKUP($A1384,'Tablas auxiliares'!$B$2:$C$6,2,FALSE)-Calculadora!$K$2=0,1,0)*IF($L$2=2,IFERROR(VLOOKUP(B1384,'Tablas auxiliares'!$AC$2:$AH$27,6,FALSE),0),1)</f>
        <v>0</v>
      </c>
      <c r="G1384" s="9">
        <f>VLOOKUP(E1384,'Tablas auxiliares'!$H$1:$Q$28,Calculadora!$J$2+1,FALSE)*IF(VLOOKUP($A1384,'Tablas auxiliares'!$B$2:$C$6,2,FALSE)-Calculadora!$K$2=0,1,0)*IF($L$2=2,IFERROR(VLOOKUP(B1384,'Tablas auxiliares'!$AC$2:$AH$27,6,FALSE),0),1)</f>
        <v>0</v>
      </c>
      <c r="H1384" s="9">
        <f t="shared" si="31"/>
        <v>0</v>
      </c>
    </row>
    <row r="1385" spans="1:8" x14ac:dyDescent="0.25">
      <c r="A1385" s="9">
        <v>2017</v>
      </c>
      <c r="B1385" t="s">
        <v>67</v>
      </c>
      <c r="C1385" t="s">
        <v>25</v>
      </c>
      <c r="D1385" s="9">
        <v>11</v>
      </c>
      <c r="E1385" s="9">
        <v>15</v>
      </c>
      <c r="F1385" s="9">
        <f>VLOOKUP(D1385,'Tablas auxiliares'!$H$1:$Q$28,Calculadora!$J$2+1,FALSE)*IF(VLOOKUP($A1385,'Tablas auxiliares'!$B$2:$C$6,2,FALSE)-Calculadora!$K$2=0,1,0)*IF($L$2=2,IFERROR(VLOOKUP(B1385,'Tablas auxiliares'!$AC$2:$AH$27,6,FALSE),0),1)</f>
        <v>0</v>
      </c>
      <c r="G1385" s="9">
        <f>VLOOKUP(E1385,'Tablas auxiliares'!$H$1:$Q$28,Calculadora!$J$2+1,FALSE)*IF(VLOOKUP($A1385,'Tablas auxiliares'!$B$2:$C$6,2,FALSE)-Calculadora!$K$2=0,1,0)*IF($L$2=2,IFERROR(VLOOKUP(B1385,'Tablas auxiliares'!$AC$2:$AH$27,6,FALSE),0),1)</f>
        <v>0</v>
      </c>
      <c r="H1385" s="9">
        <f t="shared" si="31"/>
        <v>0</v>
      </c>
    </row>
    <row r="1386" spans="1:8" x14ac:dyDescent="0.25">
      <c r="A1386" s="9">
        <v>2017</v>
      </c>
      <c r="B1386" t="s">
        <v>67</v>
      </c>
      <c r="C1386" t="s">
        <v>66</v>
      </c>
      <c r="D1386" s="9">
        <v>8</v>
      </c>
      <c r="E1386" s="9">
        <v>3</v>
      </c>
      <c r="F1386" s="9">
        <f>VLOOKUP(D1386,'Tablas auxiliares'!$H$1:$Q$28,Calculadora!$J$2+1,FALSE)*IF(VLOOKUP($A1386,'Tablas auxiliares'!$B$2:$C$6,2,FALSE)-Calculadora!$K$2=0,1,0)*IF($L$2=2,IFERROR(VLOOKUP(B1386,'Tablas auxiliares'!$AC$2:$AH$27,6,FALSE),0),1)</f>
        <v>0</v>
      </c>
      <c r="G1386" s="9">
        <f>VLOOKUP(E1386,'Tablas auxiliares'!$H$1:$Q$28,Calculadora!$J$2+1,FALSE)*IF(VLOOKUP($A1386,'Tablas auxiliares'!$B$2:$C$6,2,FALSE)-Calculadora!$K$2=0,1,0)*IF($L$2=2,IFERROR(VLOOKUP(B1386,'Tablas auxiliares'!$AC$2:$AH$27,6,FALSE),0),1)</f>
        <v>0</v>
      </c>
      <c r="H1386" s="9">
        <f t="shared" si="31"/>
        <v>0</v>
      </c>
    </row>
    <row r="1387" spans="1:8" x14ac:dyDescent="0.25">
      <c r="A1387" s="9">
        <v>2017</v>
      </c>
      <c r="B1387" t="s">
        <v>67</v>
      </c>
      <c r="C1387" t="s">
        <v>69</v>
      </c>
      <c r="D1387" s="9">
        <v>5</v>
      </c>
      <c r="E1387" s="9">
        <v>4</v>
      </c>
      <c r="F1387" s="9">
        <f>VLOOKUP(D1387,'Tablas auxiliares'!$H$1:$Q$28,Calculadora!$J$2+1,FALSE)*IF(VLOOKUP($A1387,'Tablas auxiliares'!$B$2:$C$6,2,FALSE)-Calculadora!$K$2=0,1,0)*IF($L$2=2,IFERROR(VLOOKUP(B1387,'Tablas auxiliares'!$AC$2:$AH$27,6,FALSE),0),1)</f>
        <v>0</v>
      </c>
      <c r="G1387" s="9">
        <f>VLOOKUP(E1387,'Tablas auxiliares'!$H$1:$Q$28,Calculadora!$J$2+1,FALSE)*IF(VLOOKUP($A1387,'Tablas auxiliares'!$B$2:$C$6,2,FALSE)-Calculadora!$K$2=0,1,0)*IF($L$2=2,IFERROR(VLOOKUP(B1387,'Tablas auxiliares'!$AC$2:$AH$27,6,FALSE),0),1)</f>
        <v>0</v>
      </c>
      <c r="H1387" s="9">
        <f t="shared" si="31"/>
        <v>0</v>
      </c>
    </row>
    <row r="1388" spans="1:8" x14ac:dyDescent="0.25">
      <c r="A1388" s="9">
        <v>2017</v>
      </c>
      <c r="B1388" t="s">
        <v>67</v>
      </c>
      <c r="C1388" t="s">
        <v>29</v>
      </c>
      <c r="D1388" s="9">
        <v>17</v>
      </c>
      <c r="E1388" s="9">
        <v>20</v>
      </c>
      <c r="F1388" s="9">
        <f>VLOOKUP(D1388,'Tablas auxiliares'!$H$1:$Q$28,Calculadora!$J$2+1,FALSE)*IF(VLOOKUP($A1388,'Tablas auxiliares'!$B$2:$C$6,2,FALSE)-Calculadora!$K$2=0,1,0)*IF($L$2=2,IFERROR(VLOOKUP(B1388,'Tablas auxiliares'!$AC$2:$AH$27,6,FALSE),0),1)</f>
        <v>0</v>
      </c>
      <c r="G1388" s="9">
        <f>VLOOKUP(E1388,'Tablas auxiliares'!$H$1:$Q$28,Calculadora!$J$2+1,FALSE)*IF(VLOOKUP($A1388,'Tablas auxiliares'!$B$2:$C$6,2,FALSE)-Calculadora!$K$2=0,1,0)*IF($L$2=2,IFERROR(VLOOKUP(B1388,'Tablas auxiliares'!$AC$2:$AH$27,6,FALSE),0),1)</f>
        <v>0</v>
      </c>
      <c r="H1388" s="9">
        <f t="shared" si="31"/>
        <v>0</v>
      </c>
    </row>
    <row r="1389" spans="1:8" x14ac:dyDescent="0.25">
      <c r="A1389" s="9">
        <v>2017</v>
      </c>
      <c r="B1389" t="s">
        <v>67</v>
      </c>
      <c r="C1389" t="s">
        <v>61</v>
      </c>
      <c r="D1389" s="9">
        <v>2</v>
      </c>
      <c r="E1389" s="9">
        <v>6</v>
      </c>
      <c r="F1389" s="9">
        <f>VLOOKUP(D1389,'Tablas auxiliares'!$H$1:$Q$28,Calculadora!$J$2+1,FALSE)*IF(VLOOKUP($A1389,'Tablas auxiliares'!$B$2:$C$6,2,FALSE)-Calculadora!$K$2=0,1,0)*IF($L$2=2,IFERROR(VLOOKUP(B1389,'Tablas auxiliares'!$AC$2:$AH$27,6,FALSE),0),1)</f>
        <v>0</v>
      </c>
      <c r="G1389" s="9">
        <f>VLOOKUP(E1389,'Tablas auxiliares'!$H$1:$Q$28,Calculadora!$J$2+1,FALSE)*IF(VLOOKUP($A1389,'Tablas auxiliares'!$B$2:$C$6,2,FALSE)-Calculadora!$K$2=0,1,0)*IF($L$2=2,IFERROR(VLOOKUP(B1389,'Tablas auxiliares'!$AC$2:$AH$27,6,FALSE),0),1)</f>
        <v>0</v>
      </c>
      <c r="H1389" s="9">
        <f t="shared" si="31"/>
        <v>0</v>
      </c>
    </row>
    <row r="1390" spans="1:8" x14ac:dyDescent="0.25">
      <c r="A1390" s="9">
        <v>2017</v>
      </c>
      <c r="B1390" t="s">
        <v>67</v>
      </c>
      <c r="C1390" t="s">
        <v>70</v>
      </c>
      <c r="D1390" s="9">
        <v>25</v>
      </c>
      <c r="E1390" s="9">
        <v>7</v>
      </c>
      <c r="F1390" s="9">
        <f>VLOOKUP(D1390,'Tablas auxiliares'!$H$1:$Q$28,Calculadora!$J$2+1,FALSE)*IF(VLOOKUP($A1390,'Tablas auxiliares'!$B$2:$C$6,2,FALSE)-Calculadora!$K$2=0,1,0)*IF($L$2=2,IFERROR(VLOOKUP(B1390,'Tablas auxiliares'!$AC$2:$AH$27,6,FALSE),0),1)</f>
        <v>0</v>
      </c>
      <c r="G1390" s="9">
        <f>VLOOKUP(E1390,'Tablas auxiliares'!$H$1:$Q$28,Calculadora!$J$2+1,FALSE)*IF(VLOOKUP($A1390,'Tablas auxiliares'!$B$2:$C$6,2,FALSE)-Calculadora!$K$2=0,1,0)*IF($L$2=2,IFERROR(VLOOKUP(B1390,'Tablas auxiliares'!$AC$2:$AH$27,6,FALSE),0),1)</f>
        <v>0</v>
      </c>
      <c r="H1390" s="9">
        <f t="shared" si="31"/>
        <v>0</v>
      </c>
    </row>
    <row r="1391" spans="1:8" x14ac:dyDescent="0.25">
      <c r="A1391" s="9">
        <v>2017</v>
      </c>
      <c r="B1391" t="s">
        <v>67</v>
      </c>
      <c r="C1391" t="s">
        <v>34</v>
      </c>
      <c r="D1391" s="9">
        <v>24</v>
      </c>
      <c r="E1391" s="9">
        <v>22</v>
      </c>
      <c r="F1391" s="9">
        <f>VLOOKUP(D1391,'Tablas auxiliares'!$H$1:$Q$28,Calculadora!$J$2+1,FALSE)*IF(VLOOKUP($A1391,'Tablas auxiliares'!$B$2:$C$6,2,FALSE)-Calculadora!$K$2=0,1,0)*IF($L$2=2,IFERROR(VLOOKUP(B1391,'Tablas auxiliares'!$AC$2:$AH$27,6,FALSE),0),1)</f>
        <v>0</v>
      </c>
      <c r="G1391" s="9">
        <f>VLOOKUP(E1391,'Tablas auxiliares'!$H$1:$Q$28,Calculadora!$J$2+1,FALSE)*IF(VLOOKUP($A1391,'Tablas auxiliares'!$B$2:$C$6,2,FALSE)-Calculadora!$K$2=0,1,0)*IF($L$2=2,IFERROR(VLOOKUP(B1391,'Tablas auxiliares'!$AC$2:$AH$27,6,FALSE),0),1)</f>
        <v>0</v>
      </c>
      <c r="H1391" s="9">
        <f t="shared" si="31"/>
        <v>0</v>
      </c>
    </row>
    <row r="1392" spans="1:8" x14ac:dyDescent="0.25">
      <c r="A1392" s="9">
        <v>2017</v>
      </c>
      <c r="B1392" t="s">
        <v>67</v>
      </c>
      <c r="C1392" t="s">
        <v>26</v>
      </c>
      <c r="D1392" s="9">
        <v>1</v>
      </c>
      <c r="E1392" s="9">
        <v>1</v>
      </c>
      <c r="F1392" s="9">
        <f>VLOOKUP(D1392,'Tablas auxiliares'!$H$1:$Q$28,Calculadora!$J$2+1,FALSE)*IF(VLOOKUP($A1392,'Tablas auxiliares'!$B$2:$C$6,2,FALSE)-Calculadora!$K$2=0,1,0)*IF($L$2=2,IFERROR(VLOOKUP(B1392,'Tablas auxiliares'!$AC$2:$AH$27,6,FALSE),0),1)</f>
        <v>0</v>
      </c>
      <c r="G1392" s="9">
        <f>VLOOKUP(E1392,'Tablas auxiliares'!$H$1:$Q$28,Calculadora!$J$2+1,FALSE)*IF(VLOOKUP($A1392,'Tablas auxiliares'!$B$2:$C$6,2,FALSE)-Calculadora!$K$2=0,1,0)*IF($L$2=2,IFERROR(VLOOKUP(B1392,'Tablas auxiliares'!$AC$2:$AH$27,6,FALSE),0),1)</f>
        <v>0</v>
      </c>
      <c r="H1392" s="9">
        <f t="shared" si="31"/>
        <v>0</v>
      </c>
    </row>
    <row r="1393" spans="1:8" x14ac:dyDescent="0.25">
      <c r="A1393" s="9">
        <v>2017</v>
      </c>
      <c r="B1393" t="s">
        <v>67</v>
      </c>
      <c r="C1393" t="s">
        <v>22</v>
      </c>
      <c r="D1393" s="9">
        <v>6</v>
      </c>
      <c r="E1393" s="9">
        <v>10</v>
      </c>
      <c r="F1393" s="9">
        <f>VLOOKUP(D1393,'Tablas auxiliares'!$H$1:$Q$28,Calculadora!$J$2+1,FALSE)*IF(VLOOKUP($A1393,'Tablas auxiliares'!$B$2:$C$6,2,FALSE)-Calculadora!$K$2=0,1,0)*IF($L$2=2,IFERROR(VLOOKUP(B1393,'Tablas auxiliares'!$AC$2:$AH$27,6,FALSE),0),1)</f>
        <v>0</v>
      </c>
      <c r="G1393" s="9">
        <f>VLOOKUP(E1393,'Tablas auxiliares'!$H$1:$Q$28,Calculadora!$J$2+1,FALSE)*IF(VLOOKUP($A1393,'Tablas auxiliares'!$B$2:$C$6,2,FALSE)-Calculadora!$K$2=0,1,0)*IF($L$2=2,IFERROR(VLOOKUP(B1393,'Tablas auxiliares'!$AC$2:$AH$27,6,FALSE),0),1)</f>
        <v>0</v>
      </c>
      <c r="H1393" s="9">
        <f t="shared" si="31"/>
        <v>0</v>
      </c>
    </row>
    <row r="1394" spans="1:8" x14ac:dyDescent="0.25">
      <c r="A1394" s="9">
        <v>2017</v>
      </c>
      <c r="B1394" t="s">
        <v>67</v>
      </c>
      <c r="C1394" t="s">
        <v>36</v>
      </c>
      <c r="D1394" s="9">
        <v>23</v>
      </c>
      <c r="E1394" s="9">
        <v>24</v>
      </c>
      <c r="F1394" s="9">
        <f>VLOOKUP(D1394,'Tablas auxiliares'!$H$1:$Q$28,Calculadora!$J$2+1,FALSE)*IF(VLOOKUP($A1394,'Tablas auxiliares'!$B$2:$C$6,2,FALSE)-Calculadora!$K$2=0,1,0)*IF($L$2=2,IFERROR(VLOOKUP(B1394,'Tablas auxiliares'!$AC$2:$AH$27,6,FALSE),0),1)</f>
        <v>0</v>
      </c>
      <c r="G1394" s="9">
        <f>VLOOKUP(E1394,'Tablas auxiliares'!$H$1:$Q$28,Calculadora!$J$2+1,FALSE)*IF(VLOOKUP($A1394,'Tablas auxiliares'!$B$2:$C$6,2,FALSE)-Calculadora!$K$2=0,1,0)*IF($L$2=2,IFERROR(VLOOKUP(B1394,'Tablas auxiliares'!$AC$2:$AH$27,6,FALSE),0),1)</f>
        <v>0</v>
      </c>
      <c r="H1394" s="9">
        <f t="shared" si="31"/>
        <v>0</v>
      </c>
    </row>
    <row r="1395" spans="1:8" x14ac:dyDescent="0.25">
      <c r="A1395" s="9">
        <v>2017</v>
      </c>
      <c r="B1395" t="s">
        <v>67</v>
      </c>
      <c r="C1395" t="s">
        <v>37</v>
      </c>
      <c r="D1395" s="9">
        <v>16</v>
      </c>
      <c r="E1395" s="9">
        <v>13</v>
      </c>
      <c r="F1395" s="9">
        <f>VLOOKUP(D1395,'Tablas auxiliares'!$H$1:$Q$28,Calculadora!$J$2+1,FALSE)*IF(VLOOKUP($A1395,'Tablas auxiliares'!$B$2:$C$6,2,FALSE)-Calculadora!$K$2=0,1,0)*IF($L$2=2,IFERROR(VLOOKUP(B1395,'Tablas auxiliares'!$AC$2:$AH$27,6,FALSE),0),1)</f>
        <v>0</v>
      </c>
      <c r="G1395" s="9">
        <f>VLOOKUP(E1395,'Tablas auxiliares'!$H$1:$Q$28,Calculadora!$J$2+1,FALSE)*IF(VLOOKUP($A1395,'Tablas auxiliares'!$B$2:$C$6,2,FALSE)-Calculadora!$K$2=0,1,0)*IF($L$2=2,IFERROR(VLOOKUP(B1395,'Tablas auxiliares'!$AC$2:$AH$27,6,FALSE),0),1)</f>
        <v>0</v>
      </c>
      <c r="H1395" s="9">
        <f t="shared" si="31"/>
        <v>0</v>
      </c>
    </row>
    <row r="1396" spans="1:8" x14ac:dyDescent="0.25">
      <c r="A1396" s="9">
        <v>2017</v>
      </c>
      <c r="B1396" t="s">
        <v>16</v>
      </c>
      <c r="C1396" t="s">
        <v>14</v>
      </c>
      <c r="D1396" s="9">
        <v>13</v>
      </c>
      <c r="E1396" s="9">
        <v>24</v>
      </c>
      <c r="F1396" s="9">
        <f>VLOOKUP(D1396,'Tablas auxiliares'!$H$1:$Q$28,Calculadora!$J$2+1,FALSE)*IF(VLOOKUP($A1396,'Tablas auxiliares'!$B$2:$C$6,2,FALSE)-Calculadora!$K$2=0,1,0)*IF($L$2=2,IFERROR(VLOOKUP(B1396,'Tablas auxiliares'!$AC$2:$AH$27,6,FALSE),0),1)</f>
        <v>0</v>
      </c>
      <c r="G1396" s="9">
        <f>VLOOKUP(E1396,'Tablas auxiliares'!$H$1:$Q$28,Calculadora!$J$2+1,FALSE)*IF(VLOOKUP($A1396,'Tablas auxiliares'!$B$2:$C$6,2,FALSE)-Calculadora!$K$2=0,1,0)*IF($L$2=2,IFERROR(VLOOKUP(B1396,'Tablas auxiliares'!$AC$2:$AH$27,6,FALSE),0),1)</f>
        <v>0</v>
      </c>
      <c r="H1396" s="9">
        <f t="shared" si="31"/>
        <v>0</v>
      </c>
    </row>
    <row r="1397" spans="1:8" x14ac:dyDescent="0.25">
      <c r="A1397" s="9">
        <v>2017</v>
      </c>
      <c r="B1397" t="s">
        <v>16</v>
      </c>
      <c r="C1397" t="s">
        <v>9</v>
      </c>
      <c r="D1397" s="9">
        <v>4</v>
      </c>
      <c r="E1397" s="9">
        <v>12</v>
      </c>
      <c r="F1397" s="9">
        <f>VLOOKUP(D1397,'Tablas auxiliares'!$H$1:$Q$28,Calculadora!$J$2+1,FALSE)*IF(VLOOKUP($A1397,'Tablas auxiliares'!$B$2:$C$6,2,FALSE)-Calculadora!$K$2=0,1,0)*IF($L$2=2,IFERROR(VLOOKUP(B1397,'Tablas auxiliares'!$AC$2:$AH$27,6,FALSE),0),1)</f>
        <v>0</v>
      </c>
      <c r="G1397" s="9">
        <f>VLOOKUP(E1397,'Tablas auxiliares'!$H$1:$Q$28,Calculadora!$J$2+1,FALSE)*IF(VLOOKUP($A1397,'Tablas auxiliares'!$B$2:$C$6,2,FALSE)-Calculadora!$K$2=0,1,0)*IF($L$2=2,IFERROR(VLOOKUP(B1397,'Tablas auxiliares'!$AC$2:$AH$27,6,FALSE),0),1)</f>
        <v>0</v>
      </c>
      <c r="H1397" s="9">
        <f t="shared" si="31"/>
        <v>0</v>
      </c>
    </row>
    <row r="1398" spans="1:8" x14ac:dyDescent="0.25">
      <c r="A1398" s="9">
        <v>2017</v>
      </c>
      <c r="B1398" t="s">
        <v>16</v>
      </c>
      <c r="C1398" t="s">
        <v>13</v>
      </c>
      <c r="D1398" s="9">
        <v>11</v>
      </c>
      <c r="E1398" s="9">
        <v>17</v>
      </c>
      <c r="F1398" s="9">
        <f>VLOOKUP(D1398,'Tablas auxiliares'!$H$1:$Q$28,Calculadora!$J$2+1,FALSE)*IF(VLOOKUP($A1398,'Tablas auxiliares'!$B$2:$C$6,2,FALSE)-Calculadora!$K$2=0,1,0)*IF($L$2=2,IFERROR(VLOOKUP(B1398,'Tablas auxiliares'!$AC$2:$AH$27,6,FALSE),0),1)</f>
        <v>0</v>
      </c>
      <c r="G1398" s="9">
        <f>VLOOKUP(E1398,'Tablas auxiliares'!$H$1:$Q$28,Calculadora!$J$2+1,FALSE)*IF(VLOOKUP($A1398,'Tablas auxiliares'!$B$2:$C$6,2,FALSE)-Calculadora!$K$2=0,1,0)*IF($L$2=2,IFERROR(VLOOKUP(B1398,'Tablas auxiliares'!$AC$2:$AH$27,6,FALSE),0),1)</f>
        <v>0</v>
      </c>
      <c r="H1398" s="9">
        <f t="shared" si="31"/>
        <v>0</v>
      </c>
    </row>
    <row r="1399" spans="1:8" x14ac:dyDescent="0.25">
      <c r="A1399" s="9">
        <v>2017</v>
      </c>
      <c r="B1399" t="s">
        <v>16</v>
      </c>
      <c r="C1399" t="s">
        <v>23</v>
      </c>
      <c r="D1399" s="9">
        <v>15</v>
      </c>
      <c r="E1399" s="9">
        <v>16</v>
      </c>
      <c r="F1399" s="9">
        <f>VLOOKUP(D1399,'Tablas auxiliares'!$H$1:$Q$28,Calculadora!$J$2+1,FALSE)*IF(VLOOKUP($A1399,'Tablas auxiliares'!$B$2:$C$6,2,FALSE)-Calculadora!$K$2=0,1,0)*IF($L$2=2,IFERROR(VLOOKUP(B1399,'Tablas auxiliares'!$AC$2:$AH$27,6,FALSE),0),1)</f>
        <v>0</v>
      </c>
      <c r="G1399" s="9">
        <f>VLOOKUP(E1399,'Tablas auxiliares'!$H$1:$Q$28,Calculadora!$J$2+1,FALSE)*IF(VLOOKUP($A1399,'Tablas auxiliares'!$B$2:$C$6,2,FALSE)-Calculadora!$K$2=0,1,0)*IF($L$2=2,IFERROR(VLOOKUP(B1399,'Tablas auxiliares'!$AC$2:$AH$27,6,FALSE),0),1)</f>
        <v>0</v>
      </c>
      <c r="H1399" s="9">
        <f t="shared" si="31"/>
        <v>0</v>
      </c>
    </row>
    <row r="1400" spans="1:8" x14ac:dyDescent="0.25">
      <c r="A1400" s="9">
        <v>2017</v>
      </c>
      <c r="B1400" t="s">
        <v>16</v>
      </c>
      <c r="C1400" t="s">
        <v>65</v>
      </c>
      <c r="D1400" s="9">
        <v>21</v>
      </c>
      <c r="E1400" s="9">
        <v>9</v>
      </c>
      <c r="F1400" s="9">
        <f>VLOOKUP(D1400,'Tablas auxiliares'!$H$1:$Q$28,Calculadora!$J$2+1,FALSE)*IF(VLOOKUP($A1400,'Tablas auxiliares'!$B$2:$C$6,2,FALSE)-Calculadora!$K$2=0,1,0)*IF($L$2=2,IFERROR(VLOOKUP(B1400,'Tablas auxiliares'!$AC$2:$AH$27,6,FALSE),0),1)</f>
        <v>0</v>
      </c>
      <c r="G1400" s="9">
        <f>VLOOKUP(E1400,'Tablas auxiliares'!$H$1:$Q$28,Calculadora!$J$2+1,FALSE)*IF(VLOOKUP($A1400,'Tablas auxiliares'!$B$2:$C$6,2,FALSE)-Calculadora!$K$2=0,1,0)*IF($L$2=2,IFERROR(VLOOKUP(B1400,'Tablas auxiliares'!$AC$2:$AH$27,6,FALSE),0),1)</f>
        <v>0</v>
      </c>
      <c r="H1400" s="9">
        <f t="shared" si="31"/>
        <v>0</v>
      </c>
    </row>
    <row r="1401" spans="1:8" x14ac:dyDescent="0.25">
      <c r="A1401" s="9">
        <v>2017</v>
      </c>
      <c r="B1401" t="s">
        <v>16</v>
      </c>
      <c r="C1401" t="s">
        <v>20</v>
      </c>
      <c r="D1401" s="9">
        <v>9</v>
      </c>
      <c r="E1401" s="9">
        <v>1</v>
      </c>
      <c r="F1401" s="9">
        <f>VLOOKUP(D1401,'Tablas auxiliares'!$H$1:$Q$28,Calculadora!$J$2+1,FALSE)*IF(VLOOKUP($A1401,'Tablas auxiliares'!$B$2:$C$6,2,FALSE)-Calculadora!$K$2=0,1,0)*IF($L$2=2,IFERROR(VLOOKUP(B1401,'Tablas auxiliares'!$AC$2:$AH$27,6,FALSE),0),1)</f>
        <v>0</v>
      </c>
      <c r="G1401" s="9">
        <f>VLOOKUP(E1401,'Tablas auxiliares'!$H$1:$Q$28,Calculadora!$J$2+1,FALSE)*IF(VLOOKUP($A1401,'Tablas auxiliares'!$B$2:$C$6,2,FALSE)-Calculadora!$K$2=0,1,0)*IF($L$2=2,IFERROR(VLOOKUP(B1401,'Tablas auxiliares'!$AC$2:$AH$27,6,FALSE),0),1)</f>
        <v>0</v>
      </c>
      <c r="H1401" s="9">
        <f t="shared" si="31"/>
        <v>0</v>
      </c>
    </row>
    <row r="1402" spans="1:8" x14ac:dyDescent="0.25">
      <c r="A1402" s="9">
        <v>2017</v>
      </c>
      <c r="B1402" t="s">
        <v>16</v>
      </c>
      <c r="C1402" t="s">
        <v>8</v>
      </c>
      <c r="D1402" s="9">
        <v>1</v>
      </c>
      <c r="E1402" s="9">
        <v>4</v>
      </c>
      <c r="F1402" s="9">
        <f>VLOOKUP(D1402,'Tablas auxiliares'!$H$1:$Q$28,Calculadora!$J$2+1,FALSE)*IF(VLOOKUP($A1402,'Tablas auxiliares'!$B$2:$C$6,2,FALSE)-Calculadora!$K$2=0,1,0)*IF($L$2=2,IFERROR(VLOOKUP(B1402,'Tablas auxiliares'!$AC$2:$AH$27,6,FALSE),0),1)</f>
        <v>0</v>
      </c>
      <c r="G1402" s="9">
        <f>VLOOKUP(E1402,'Tablas auxiliares'!$H$1:$Q$28,Calculadora!$J$2+1,FALSE)*IF(VLOOKUP($A1402,'Tablas auxiliares'!$B$2:$C$6,2,FALSE)-Calculadora!$K$2=0,1,0)*IF($L$2=2,IFERROR(VLOOKUP(B1402,'Tablas auxiliares'!$AC$2:$AH$27,6,FALSE),0),1)</f>
        <v>0</v>
      </c>
      <c r="H1402" s="9">
        <f t="shared" si="31"/>
        <v>0</v>
      </c>
    </row>
    <row r="1403" spans="1:8" x14ac:dyDescent="0.25">
      <c r="A1403" s="9">
        <v>2017</v>
      </c>
      <c r="B1403" t="s">
        <v>16</v>
      </c>
      <c r="C1403" t="s">
        <v>32</v>
      </c>
      <c r="D1403" s="9">
        <v>25</v>
      </c>
      <c r="E1403" s="9">
        <v>13</v>
      </c>
      <c r="F1403" s="9">
        <f>VLOOKUP(D1403,'Tablas auxiliares'!$H$1:$Q$28,Calculadora!$J$2+1,FALSE)*IF(VLOOKUP($A1403,'Tablas auxiliares'!$B$2:$C$6,2,FALSE)-Calculadora!$K$2=0,1,0)*IF($L$2=2,IFERROR(VLOOKUP(B1403,'Tablas auxiliares'!$AC$2:$AH$27,6,FALSE),0),1)</f>
        <v>0</v>
      </c>
      <c r="G1403" s="9">
        <f>VLOOKUP(E1403,'Tablas auxiliares'!$H$1:$Q$28,Calculadora!$J$2+1,FALSE)*IF(VLOOKUP($A1403,'Tablas auxiliares'!$B$2:$C$6,2,FALSE)-Calculadora!$K$2=0,1,0)*IF($L$2=2,IFERROR(VLOOKUP(B1403,'Tablas auxiliares'!$AC$2:$AH$27,6,FALSE),0),1)</f>
        <v>0</v>
      </c>
      <c r="H1403" s="9">
        <f t="shared" si="31"/>
        <v>0</v>
      </c>
    </row>
    <row r="1404" spans="1:8" x14ac:dyDescent="0.25">
      <c r="A1404" s="9">
        <v>2017</v>
      </c>
      <c r="B1404" t="s">
        <v>16</v>
      </c>
      <c r="C1404" t="s">
        <v>30</v>
      </c>
      <c r="D1404" s="9">
        <v>16</v>
      </c>
      <c r="E1404" s="9">
        <v>14</v>
      </c>
      <c r="F1404" s="9">
        <f>VLOOKUP(D1404,'Tablas auxiliares'!$H$1:$Q$28,Calculadora!$J$2+1,FALSE)*IF(VLOOKUP($A1404,'Tablas auxiliares'!$B$2:$C$6,2,FALSE)-Calculadora!$K$2=0,1,0)*IF($L$2=2,IFERROR(VLOOKUP(B1404,'Tablas auxiliares'!$AC$2:$AH$27,6,FALSE),0),1)</f>
        <v>0</v>
      </c>
      <c r="G1404" s="9">
        <f>VLOOKUP(E1404,'Tablas auxiliares'!$H$1:$Q$28,Calculadora!$J$2+1,FALSE)*IF(VLOOKUP($A1404,'Tablas auxiliares'!$B$2:$C$6,2,FALSE)-Calculadora!$K$2=0,1,0)*IF($L$2=2,IFERROR(VLOOKUP(B1404,'Tablas auxiliares'!$AC$2:$AH$27,6,FALSE),0),1)</f>
        <v>0</v>
      </c>
      <c r="H1404" s="9">
        <f t="shared" si="31"/>
        <v>0</v>
      </c>
    </row>
    <row r="1405" spans="1:8" x14ac:dyDescent="0.25">
      <c r="A1405" s="9">
        <v>2017</v>
      </c>
      <c r="B1405" t="s">
        <v>16</v>
      </c>
      <c r="C1405" t="s">
        <v>67</v>
      </c>
      <c r="D1405" s="9">
        <v>6</v>
      </c>
      <c r="E1405" s="9">
        <v>20</v>
      </c>
      <c r="F1405" s="9">
        <f>VLOOKUP(D1405,'Tablas auxiliares'!$H$1:$Q$28,Calculadora!$J$2+1,FALSE)*IF(VLOOKUP($A1405,'Tablas auxiliares'!$B$2:$C$6,2,FALSE)-Calculadora!$K$2=0,1,0)*IF($L$2=2,IFERROR(VLOOKUP(B1405,'Tablas auxiliares'!$AC$2:$AH$27,6,FALSE),0),1)</f>
        <v>0</v>
      </c>
      <c r="G1405" s="9">
        <f>VLOOKUP(E1405,'Tablas auxiliares'!$H$1:$Q$28,Calculadora!$J$2+1,FALSE)*IF(VLOOKUP($A1405,'Tablas auxiliares'!$B$2:$C$6,2,FALSE)-Calculadora!$K$2=0,1,0)*IF($L$2=2,IFERROR(VLOOKUP(B1405,'Tablas auxiliares'!$AC$2:$AH$27,6,FALSE),0),1)</f>
        <v>0</v>
      </c>
      <c r="H1405" s="9">
        <f t="shared" si="31"/>
        <v>0</v>
      </c>
    </row>
    <row r="1406" spans="1:8" x14ac:dyDescent="0.25">
      <c r="A1406" s="9">
        <v>2017</v>
      </c>
      <c r="B1406" t="s">
        <v>16</v>
      </c>
      <c r="C1406" t="s">
        <v>28</v>
      </c>
      <c r="D1406" s="9">
        <v>14</v>
      </c>
      <c r="E1406" s="9">
        <v>10</v>
      </c>
      <c r="F1406" s="9">
        <f>VLOOKUP(D1406,'Tablas auxiliares'!$H$1:$Q$28,Calculadora!$J$2+1,FALSE)*IF(VLOOKUP($A1406,'Tablas auxiliares'!$B$2:$C$6,2,FALSE)-Calculadora!$K$2=0,1,0)*IF($L$2=2,IFERROR(VLOOKUP(B1406,'Tablas auxiliares'!$AC$2:$AH$27,6,FALSE),0),1)</f>
        <v>0</v>
      </c>
      <c r="G1406" s="9">
        <f>VLOOKUP(E1406,'Tablas auxiliares'!$H$1:$Q$28,Calculadora!$J$2+1,FALSE)*IF(VLOOKUP($A1406,'Tablas auxiliares'!$B$2:$C$6,2,FALSE)-Calculadora!$K$2=0,1,0)*IF($L$2=2,IFERROR(VLOOKUP(B1406,'Tablas auxiliares'!$AC$2:$AH$27,6,FALSE),0),1)</f>
        <v>0</v>
      </c>
      <c r="H1406" s="9">
        <f t="shared" si="31"/>
        <v>0</v>
      </c>
    </row>
    <row r="1407" spans="1:8" x14ac:dyDescent="0.25">
      <c r="A1407" s="9">
        <v>2017</v>
      </c>
      <c r="B1407" t="s">
        <v>16</v>
      </c>
      <c r="C1407" t="s">
        <v>27</v>
      </c>
      <c r="D1407" s="9">
        <v>24</v>
      </c>
      <c r="E1407" s="9">
        <v>26</v>
      </c>
      <c r="F1407" s="9">
        <f>VLOOKUP(D1407,'Tablas auxiliares'!$H$1:$Q$28,Calculadora!$J$2+1,FALSE)*IF(VLOOKUP($A1407,'Tablas auxiliares'!$B$2:$C$6,2,FALSE)-Calculadora!$K$2=0,1,0)*IF($L$2=2,IFERROR(VLOOKUP(B1407,'Tablas auxiliares'!$AC$2:$AH$27,6,FALSE),0),1)</f>
        <v>0</v>
      </c>
      <c r="G1407" s="9">
        <f>VLOOKUP(E1407,'Tablas auxiliares'!$H$1:$Q$28,Calculadora!$J$2+1,FALSE)*IF(VLOOKUP($A1407,'Tablas auxiliares'!$B$2:$C$6,2,FALSE)-Calculadora!$K$2=0,1,0)*IF($L$2=2,IFERROR(VLOOKUP(B1407,'Tablas auxiliares'!$AC$2:$AH$27,6,FALSE),0),1)</f>
        <v>0</v>
      </c>
      <c r="H1407" s="9">
        <f t="shared" si="31"/>
        <v>0</v>
      </c>
    </row>
    <row r="1408" spans="1:8" x14ac:dyDescent="0.25">
      <c r="A1408" s="9">
        <v>2017</v>
      </c>
      <c r="B1408" t="s">
        <v>16</v>
      </c>
      <c r="C1408" t="s">
        <v>68</v>
      </c>
      <c r="D1408" s="9">
        <v>19</v>
      </c>
      <c r="E1408" s="9">
        <v>23</v>
      </c>
      <c r="F1408" s="9">
        <f>VLOOKUP(D1408,'Tablas auxiliares'!$H$1:$Q$28,Calculadora!$J$2+1,FALSE)*IF(VLOOKUP($A1408,'Tablas auxiliares'!$B$2:$C$6,2,FALSE)-Calculadora!$K$2=0,1,0)*IF($L$2=2,IFERROR(VLOOKUP(B1408,'Tablas auxiliares'!$AC$2:$AH$27,6,FALSE),0),1)</f>
        <v>0</v>
      </c>
      <c r="G1408" s="9">
        <f>VLOOKUP(E1408,'Tablas auxiliares'!$H$1:$Q$28,Calculadora!$J$2+1,FALSE)*IF(VLOOKUP($A1408,'Tablas auxiliares'!$B$2:$C$6,2,FALSE)-Calculadora!$K$2=0,1,0)*IF($L$2=2,IFERROR(VLOOKUP(B1408,'Tablas auxiliares'!$AC$2:$AH$27,6,FALSE),0),1)</f>
        <v>0</v>
      </c>
      <c r="H1408" s="9">
        <f t="shared" si="31"/>
        <v>0</v>
      </c>
    </row>
    <row r="1409" spans="1:8" x14ac:dyDescent="0.25">
      <c r="A1409" s="9">
        <v>2017</v>
      </c>
      <c r="B1409" t="s">
        <v>16</v>
      </c>
      <c r="C1409" t="s">
        <v>24</v>
      </c>
      <c r="D1409" s="9">
        <v>10</v>
      </c>
      <c r="E1409" s="9">
        <v>3</v>
      </c>
      <c r="F1409" s="9">
        <f>VLOOKUP(D1409,'Tablas auxiliares'!$H$1:$Q$28,Calculadora!$J$2+1,FALSE)*IF(VLOOKUP($A1409,'Tablas auxiliares'!$B$2:$C$6,2,FALSE)-Calculadora!$K$2=0,1,0)*IF($L$2=2,IFERROR(VLOOKUP(B1409,'Tablas auxiliares'!$AC$2:$AH$27,6,FALSE),0),1)</f>
        <v>0</v>
      </c>
      <c r="G1409" s="9">
        <f>VLOOKUP(E1409,'Tablas auxiliares'!$H$1:$Q$28,Calculadora!$J$2+1,FALSE)*IF(VLOOKUP($A1409,'Tablas auxiliares'!$B$2:$C$6,2,FALSE)-Calculadora!$K$2=0,1,0)*IF($L$2=2,IFERROR(VLOOKUP(B1409,'Tablas auxiliares'!$AC$2:$AH$27,6,FALSE),0),1)</f>
        <v>0</v>
      </c>
      <c r="H1409" s="9">
        <f t="shared" si="31"/>
        <v>0</v>
      </c>
    </row>
    <row r="1410" spans="1:8" x14ac:dyDescent="0.25">
      <c r="A1410" s="9">
        <v>2017</v>
      </c>
      <c r="B1410" t="s">
        <v>16</v>
      </c>
      <c r="C1410" t="s">
        <v>7</v>
      </c>
      <c r="D1410" s="9">
        <v>17</v>
      </c>
      <c r="E1410" s="9">
        <v>19</v>
      </c>
      <c r="F1410" s="9">
        <f>VLOOKUP(D1410,'Tablas auxiliares'!$H$1:$Q$28,Calculadora!$J$2+1,FALSE)*IF(VLOOKUP($A1410,'Tablas auxiliares'!$B$2:$C$6,2,FALSE)-Calculadora!$K$2=0,1,0)*IF($L$2=2,IFERROR(VLOOKUP(B1410,'Tablas auxiliares'!$AC$2:$AH$27,6,FALSE),0),1)</f>
        <v>0</v>
      </c>
      <c r="G1410" s="9">
        <f>VLOOKUP(E1410,'Tablas auxiliares'!$H$1:$Q$28,Calculadora!$J$2+1,FALSE)*IF(VLOOKUP($A1410,'Tablas auxiliares'!$B$2:$C$6,2,FALSE)-Calculadora!$K$2=0,1,0)*IF($L$2=2,IFERROR(VLOOKUP(B1410,'Tablas auxiliares'!$AC$2:$AH$27,6,FALSE),0),1)</f>
        <v>0</v>
      </c>
      <c r="H1410" s="9">
        <f t="shared" si="31"/>
        <v>0</v>
      </c>
    </row>
    <row r="1411" spans="1:8" x14ac:dyDescent="0.25">
      <c r="A1411" s="9">
        <v>2017</v>
      </c>
      <c r="B1411" t="s">
        <v>16</v>
      </c>
      <c r="C1411" t="s">
        <v>25</v>
      </c>
      <c r="D1411" s="9">
        <v>23</v>
      </c>
      <c r="E1411" s="9">
        <v>6</v>
      </c>
      <c r="F1411" s="9">
        <f>VLOOKUP(D1411,'Tablas auxiliares'!$H$1:$Q$28,Calculadora!$J$2+1,FALSE)*IF(VLOOKUP($A1411,'Tablas auxiliares'!$B$2:$C$6,2,FALSE)-Calculadora!$K$2=0,1,0)*IF($L$2=2,IFERROR(VLOOKUP(B1411,'Tablas auxiliares'!$AC$2:$AH$27,6,FALSE),0),1)</f>
        <v>0</v>
      </c>
      <c r="G1411" s="9">
        <f>VLOOKUP(E1411,'Tablas auxiliares'!$H$1:$Q$28,Calculadora!$J$2+1,FALSE)*IF(VLOOKUP($A1411,'Tablas auxiliares'!$B$2:$C$6,2,FALSE)-Calculadora!$K$2=0,1,0)*IF($L$2=2,IFERROR(VLOOKUP(B1411,'Tablas auxiliares'!$AC$2:$AH$27,6,FALSE),0),1)</f>
        <v>0</v>
      </c>
      <c r="H1411" s="9">
        <f t="shared" ref="H1411:H1474" si="32">IF($M$2=2,0,F1411)+IF($M$2=3,0,G1411)</f>
        <v>0</v>
      </c>
    </row>
    <row r="1412" spans="1:8" x14ac:dyDescent="0.25">
      <c r="A1412" s="9">
        <v>2017</v>
      </c>
      <c r="B1412" t="s">
        <v>16</v>
      </c>
      <c r="C1412" t="s">
        <v>66</v>
      </c>
      <c r="D1412" s="9">
        <v>22</v>
      </c>
      <c r="E1412" s="9">
        <v>7</v>
      </c>
      <c r="F1412" s="9">
        <f>VLOOKUP(D1412,'Tablas auxiliares'!$H$1:$Q$28,Calculadora!$J$2+1,FALSE)*IF(VLOOKUP($A1412,'Tablas auxiliares'!$B$2:$C$6,2,FALSE)-Calculadora!$K$2=0,1,0)*IF($L$2=2,IFERROR(VLOOKUP(B1412,'Tablas auxiliares'!$AC$2:$AH$27,6,FALSE),0),1)</f>
        <v>0</v>
      </c>
      <c r="G1412" s="9">
        <f>VLOOKUP(E1412,'Tablas auxiliares'!$H$1:$Q$28,Calculadora!$J$2+1,FALSE)*IF(VLOOKUP($A1412,'Tablas auxiliares'!$B$2:$C$6,2,FALSE)-Calculadora!$K$2=0,1,0)*IF($L$2=2,IFERROR(VLOOKUP(B1412,'Tablas auxiliares'!$AC$2:$AH$27,6,FALSE),0),1)</f>
        <v>0</v>
      </c>
      <c r="H1412" s="9">
        <f t="shared" si="32"/>
        <v>0</v>
      </c>
    </row>
    <row r="1413" spans="1:8" x14ac:dyDescent="0.25">
      <c r="A1413" s="9">
        <v>2017</v>
      </c>
      <c r="B1413" t="s">
        <v>16</v>
      </c>
      <c r="C1413" t="s">
        <v>69</v>
      </c>
      <c r="D1413" s="9">
        <v>2</v>
      </c>
      <c r="E1413" s="9">
        <v>11</v>
      </c>
      <c r="F1413" s="9">
        <f>VLOOKUP(D1413,'Tablas auxiliares'!$H$1:$Q$28,Calculadora!$J$2+1,FALSE)*IF(VLOOKUP($A1413,'Tablas auxiliares'!$B$2:$C$6,2,FALSE)-Calculadora!$K$2=0,1,0)*IF($L$2=2,IFERROR(VLOOKUP(B1413,'Tablas auxiliares'!$AC$2:$AH$27,6,FALSE),0),1)</f>
        <v>0</v>
      </c>
      <c r="G1413" s="9">
        <f>VLOOKUP(E1413,'Tablas auxiliares'!$H$1:$Q$28,Calculadora!$J$2+1,FALSE)*IF(VLOOKUP($A1413,'Tablas auxiliares'!$B$2:$C$6,2,FALSE)-Calculadora!$K$2=0,1,0)*IF($L$2=2,IFERROR(VLOOKUP(B1413,'Tablas auxiliares'!$AC$2:$AH$27,6,FALSE),0),1)</f>
        <v>0</v>
      </c>
      <c r="H1413" s="9">
        <f t="shared" si="32"/>
        <v>0</v>
      </c>
    </row>
    <row r="1414" spans="1:8" x14ac:dyDescent="0.25">
      <c r="A1414" s="9">
        <v>2017</v>
      </c>
      <c r="B1414" t="s">
        <v>16</v>
      </c>
      <c r="C1414" t="s">
        <v>29</v>
      </c>
      <c r="D1414" s="9">
        <v>12</v>
      </c>
      <c r="E1414" s="9">
        <v>22</v>
      </c>
      <c r="F1414" s="9">
        <f>VLOOKUP(D1414,'Tablas auxiliares'!$H$1:$Q$28,Calculadora!$J$2+1,FALSE)*IF(VLOOKUP($A1414,'Tablas auxiliares'!$B$2:$C$6,2,FALSE)-Calculadora!$K$2=0,1,0)*IF($L$2=2,IFERROR(VLOOKUP(B1414,'Tablas auxiliares'!$AC$2:$AH$27,6,FALSE),0),1)</f>
        <v>0</v>
      </c>
      <c r="G1414" s="9">
        <f>VLOOKUP(E1414,'Tablas auxiliares'!$H$1:$Q$28,Calculadora!$J$2+1,FALSE)*IF(VLOOKUP($A1414,'Tablas auxiliares'!$B$2:$C$6,2,FALSE)-Calculadora!$K$2=0,1,0)*IF($L$2=2,IFERROR(VLOOKUP(B1414,'Tablas auxiliares'!$AC$2:$AH$27,6,FALSE),0),1)</f>
        <v>0</v>
      </c>
      <c r="H1414" s="9">
        <f t="shared" si="32"/>
        <v>0</v>
      </c>
    </row>
    <row r="1415" spans="1:8" x14ac:dyDescent="0.25">
      <c r="A1415" s="9">
        <v>2017</v>
      </c>
      <c r="B1415" t="s">
        <v>16</v>
      </c>
      <c r="C1415" t="s">
        <v>61</v>
      </c>
      <c r="D1415" s="9">
        <v>3</v>
      </c>
      <c r="E1415" s="9">
        <v>2</v>
      </c>
      <c r="F1415" s="9">
        <f>VLOOKUP(D1415,'Tablas auxiliares'!$H$1:$Q$28,Calculadora!$J$2+1,FALSE)*IF(VLOOKUP($A1415,'Tablas auxiliares'!$B$2:$C$6,2,FALSE)-Calculadora!$K$2=0,1,0)*IF($L$2=2,IFERROR(VLOOKUP(B1415,'Tablas auxiliares'!$AC$2:$AH$27,6,FALSE),0),1)</f>
        <v>0</v>
      </c>
      <c r="G1415" s="9">
        <f>VLOOKUP(E1415,'Tablas auxiliares'!$H$1:$Q$28,Calculadora!$J$2+1,FALSE)*IF(VLOOKUP($A1415,'Tablas auxiliares'!$B$2:$C$6,2,FALSE)-Calculadora!$K$2=0,1,0)*IF($L$2=2,IFERROR(VLOOKUP(B1415,'Tablas auxiliares'!$AC$2:$AH$27,6,FALSE),0),1)</f>
        <v>0</v>
      </c>
      <c r="H1415" s="9">
        <f t="shared" si="32"/>
        <v>0</v>
      </c>
    </row>
    <row r="1416" spans="1:8" x14ac:dyDescent="0.25">
      <c r="A1416" s="9">
        <v>2017</v>
      </c>
      <c r="B1416" t="s">
        <v>16</v>
      </c>
      <c r="C1416" t="s">
        <v>70</v>
      </c>
      <c r="D1416" s="9">
        <v>20</v>
      </c>
      <c r="E1416" s="9">
        <v>5</v>
      </c>
      <c r="F1416" s="9">
        <f>VLOOKUP(D1416,'Tablas auxiliares'!$H$1:$Q$28,Calculadora!$J$2+1,FALSE)*IF(VLOOKUP($A1416,'Tablas auxiliares'!$B$2:$C$6,2,FALSE)-Calculadora!$K$2=0,1,0)*IF($L$2=2,IFERROR(VLOOKUP(B1416,'Tablas auxiliares'!$AC$2:$AH$27,6,FALSE),0),1)</f>
        <v>0</v>
      </c>
      <c r="G1416" s="9">
        <f>VLOOKUP(E1416,'Tablas auxiliares'!$H$1:$Q$28,Calculadora!$J$2+1,FALSE)*IF(VLOOKUP($A1416,'Tablas auxiliares'!$B$2:$C$6,2,FALSE)-Calculadora!$K$2=0,1,0)*IF($L$2=2,IFERROR(VLOOKUP(B1416,'Tablas auxiliares'!$AC$2:$AH$27,6,FALSE),0),1)</f>
        <v>0</v>
      </c>
      <c r="H1416" s="9">
        <f t="shared" si="32"/>
        <v>0</v>
      </c>
    </row>
    <row r="1417" spans="1:8" x14ac:dyDescent="0.25">
      <c r="A1417" s="9">
        <v>2017</v>
      </c>
      <c r="B1417" t="s">
        <v>16</v>
      </c>
      <c r="C1417" t="s">
        <v>34</v>
      </c>
      <c r="D1417" s="9">
        <v>26</v>
      </c>
      <c r="E1417" s="9">
        <v>25</v>
      </c>
      <c r="F1417" s="9">
        <f>VLOOKUP(D1417,'Tablas auxiliares'!$H$1:$Q$28,Calculadora!$J$2+1,FALSE)*IF(VLOOKUP($A1417,'Tablas auxiliares'!$B$2:$C$6,2,FALSE)-Calculadora!$K$2=0,1,0)*IF($L$2=2,IFERROR(VLOOKUP(B1417,'Tablas auxiliares'!$AC$2:$AH$27,6,FALSE),0),1)</f>
        <v>0</v>
      </c>
      <c r="G1417" s="9">
        <f>VLOOKUP(E1417,'Tablas auxiliares'!$H$1:$Q$28,Calculadora!$J$2+1,FALSE)*IF(VLOOKUP($A1417,'Tablas auxiliares'!$B$2:$C$6,2,FALSE)-Calculadora!$K$2=0,1,0)*IF($L$2=2,IFERROR(VLOOKUP(B1417,'Tablas auxiliares'!$AC$2:$AH$27,6,FALSE),0),1)</f>
        <v>0</v>
      </c>
      <c r="H1417" s="9">
        <f t="shared" si="32"/>
        <v>0</v>
      </c>
    </row>
    <row r="1418" spans="1:8" x14ac:dyDescent="0.25">
      <c r="A1418" s="9">
        <v>2017</v>
      </c>
      <c r="B1418" t="s">
        <v>16</v>
      </c>
      <c r="C1418" t="s">
        <v>26</v>
      </c>
      <c r="D1418" s="9">
        <v>8</v>
      </c>
      <c r="E1418" s="9">
        <v>8</v>
      </c>
      <c r="F1418" s="9">
        <f>VLOOKUP(D1418,'Tablas auxiliares'!$H$1:$Q$28,Calculadora!$J$2+1,FALSE)*IF(VLOOKUP($A1418,'Tablas auxiliares'!$B$2:$C$6,2,FALSE)-Calculadora!$K$2=0,1,0)*IF($L$2=2,IFERROR(VLOOKUP(B1418,'Tablas auxiliares'!$AC$2:$AH$27,6,FALSE),0),1)</f>
        <v>0</v>
      </c>
      <c r="G1418" s="9">
        <f>VLOOKUP(E1418,'Tablas auxiliares'!$H$1:$Q$28,Calculadora!$J$2+1,FALSE)*IF(VLOOKUP($A1418,'Tablas auxiliares'!$B$2:$C$6,2,FALSE)-Calculadora!$K$2=0,1,0)*IF($L$2=2,IFERROR(VLOOKUP(B1418,'Tablas auxiliares'!$AC$2:$AH$27,6,FALSE),0),1)</f>
        <v>0</v>
      </c>
      <c r="H1418" s="9">
        <f t="shared" si="32"/>
        <v>0</v>
      </c>
    </row>
    <row r="1419" spans="1:8" x14ac:dyDescent="0.25">
      <c r="A1419" s="9">
        <v>2017</v>
      </c>
      <c r="B1419" t="s">
        <v>16</v>
      </c>
      <c r="C1419" t="s">
        <v>22</v>
      </c>
      <c r="D1419" s="9">
        <v>7</v>
      </c>
      <c r="E1419" s="9">
        <v>15</v>
      </c>
      <c r="F1419" s="9">
        <f>VLOOKUP(D1419,'Tablas auxiliares'!$H$1:$Q$28,Calculadora!$J$2+1,FALSE)*IF(VLOOKUP($A1419,'Tablas auxiliares'!$B$2:$C$6,2,FALSE)-Calculadora!$K$2=0,1,0)*IF($L$2=2,IFERROR(VLOOKUP(B1419,'Tablas auxiliares'!$AC$2:$AH$27,6,FALSE),0),1)</f>
        <v>0</v>
      </c>
      <c r="G1419" s="9">
        <f>VLOOKUP(E1419,'Tablas auxiliares'!$H$1:$Q$28,Calculadora!$J$2+1,FALSE)*IF(VLOOKUP($A1419,'Tablas auxiliares'!$B$2:$C$6,2,FALSE)-Calculadora!$K$2=0,1,0)*IF($L$2=2,IFERROR(VLOOKUP(B1419,'Tablas auxiliares'!$AC$2:$AH$27,6,FALSE),0),1)</f>
        <v>0</v>
      </c>
      <c r="H1419" s="9">
        <f t="shared" si="32"/>
        <v>0</v>
      </c>
    </row>
    <row r="1420" spans="1:8" x14ac:dyDescent="0.25">
      <c r="A1420" s="9">
        <v>2017</v>
      </c>
      <c r="B1420" t="s">
        <v>16</v>
      </c>
      <c r="C1420" t="s">
        <v>36</v>
      </c>
      <c r="D1420" s="9">
        <v>18</v>
      </c>
      <c r="E1420" s="9">
        <v>21</v>
      </c>
      <c r="F1420" s="9">
        <f>VLOOKUP(D1420,'Tablas auxiliares'!$H$1:$Q$28,Calculadora!$J$2+1,FALSE)*IF(VLOOKUP($A1420,'Tablas auxiliares'!$B$2:$C$6,2,FALSE)-Calculadora!$K$2=0,1,0)*IF($L$2=2,IFERROR(VLOOKUP(B1420,'Tablas auxiliares'!$AC$2:$AH$27,6,FALSE),0),1)</f>
        <v>0</v>
      </c>
      <c r="G1420" s="9">
        <f>VLOOKUP(E1420,'Tablas auxiliares'!$H$1:$Q$28,Calculadora!$J$2+1,FALSE)*IF(VLOOKUP($A1420,'Tablas auxiliares'!$B$2:$C$6,2,FALSE)-Calculadora!$K$2=0,1,0)*IF($L$2=2,IFERROR(VLOOKUP(B1420,'Tablas auxiliares'!$AC$2:$AH$27,6,FALSE),0),1)</f>
        <v>0</v>
      </c>
      <c r="H1420" s="9">
        <f t="shared" si="32"/>
        <v>0</v>
      </c>
    </row>
    <row r="1421" spans="1:8" x14ac:dyDescent="0.25">
      <c r="A1421" s="9">
        <v>2017</v>
      </c>
      <c r="B1421" t="s">
        <v>16</v>
      </c>
      <c r="C1421" t="s">
        <v>37</v>
      </c>
      <c r="D1421" s="9">
        <v>5</v>
      </c>
      <c r="E1421" s="9">
        <v>18</v>
      </c>
      <c r="F1421" s="9">
        <f>VLOOKUP(D1421,'Tablas auxiliares'!$H$1:$Q$28,Calculadora!$J$2+1,FALSE)*IF(VLOOKUP($A1421,'Tablas auxiliares'!$B$2:$C$6,2,FALSE)-Calculadora!$K$2=0,1,0)*IF($L$2=2,IFERROR(VLOOKUP(B1421,'Tablas auxiliares'!$AC$2:$AH$27,6,FALSE),0),1)</f>
        <v>0</v>
      </c>
      <c r="G1421" s="9">
        <f>VLOOKUP(E1421,'Tablas auxiliares'!$H$1:$Q$28,Calculadora!$J$2+1,FALSE)*IF(VLOOKUP($A1421,'Tablas auxiliares'!$B$2:$C$6,2,FALSE)-Calculadora!$K$2=0,1,0)*IF($L$2=2,IFERROR(VLOOKUP(B1421,'Tablas auxiliares'!$AC$2:$AH$27,6,FALSE),0),1)</f>
        <v>0</v>
      </c>
      <c r="H1421" s="9">
        <f t="shared" si="32"/>
        <v>0</v>
      </c>
    </row>
    <row r="1422" spans="1:8" x14ac:dyDescent="0.25">
      <c r="A1422" s="9">
        <v>2017</v>
      </c>
      <c r="B1422" t="s">
        <v>17</v>
      </c>
      <c r="C1422" t="s">
        <v>14</v>
      </c>
      <c r="D1422" s="9">
        <v>14</v>
      </c>
      <c r="E1422" s="9">
        <v>22</v>
      </c>
      <c r="F1422" s="9">
        <f>VLOOKUP(D1422,'Tablas auxiliares'!$H$1:$Q$28,Calculadora!$J$2+1,FALSE)*IF(VLOOKUP($A1422,'Tablas auxiliares'!$B$2:$C$6,2,FALSE)-Calculadora!$K$2=0,1,0)*IF($L$2=2,IFERROR(VLOOKUP(B1422,'Tablas auxiliares'!$AC$2:$AH$27,6,FALSE),0),1)</f>
        <v>0</v>
      </c>
      <c r="G1422" s="9">
        <f>VLOOKUP(E1422,'Tablas auxiliares'!$H$1:$Q$28,Calculadora!$J$2+1,FALSE)*IF(VLOOKUP($A1422,'Tablas auxiliares'!$B$2:$C$6,2,FALSE)-Calculadora!$K$2=0,1,0)*IF($L$2=2,IFERROR(VLOOKUP(B1422,'Tablas auxiliares'!$AC$2:$AH$27,6,FALSE),0),1)</f>
        <v>0</v>
      </c>
      <c r="H1422" s="9">
        <f t="shared" si="32"/>
        <v>0</v>
      </c>
    </row>
    <row r="1423" spans="1:8" x14ac:dyDescent="0.25">
      <c r="A1423" s="9">
        <v>2017</v>
      </c>
      <c r="B1423" t="s">
        <v>17</v>
      </c>
      <c r="C1423" t="s">
        <v>9</v>
      </c>
      <c r="D1423" s="9">
        <v>3</v>
      </c>
      <c r="E1423" s="9">
        <v>20</v>
      </c>
      <c r="F1423" s="9">
        <f>VLOOKUP(D1423,'Tablas auxiliares'!$H$1:$Q$28,Calculadora!$J$2+1,FALSE)*IF(VLOOKUP($A1423,'Tablas auxiliares'!$B$2:$C$6,2,FALSE)-Calculadora!$K$2=0,1,0)*IF($L$2=2,IFERROR(VLOOKUP(B1423,'Tablas auxiliares'!$AC$2:$AH$27,6,FALSE),0),1)</f>
        <v>0</v>
      </c>
      <c r="G1423" s="9">
        <f>VLOOKUP(E1423,'Tablas auxiliares'!$H$1:$Q$28,Calculadora!$J$2+1,FALSE)*IF(VLOOKUP($A1423,'Tablas auxiliares'!$B$2:$C$6,2,FALSE)-Calculadora!$K$2=0,1,0)*IF($L$2=2,IFERROR(VLOOKUP(B1423,'Tablas auxiliares'!$AC$2:$AH$27,6,FALSE),0),1)</f>
        <v>0</v>
      </c>
      <c r="H1423" s="9">
        <f t="shared" si="32"/>
        <v>0</v>
      </c>
    </row>
    <row r="1424" spans="1:8" x14ac:dyDescent="0.25">
      <c r="A1424" s="9">
        <v>2017</v>
      </c>
      <c r="B1424" t="s">
        <v>17</v>
      </c>
      <c r="C1424" t="s">
        <v>13</v>
      </c>
      <c r="D1424" s="9">
        <v>11</v>
      </c>
      <c r="E1424" s="9">
        <v>23</v>
      </c>
      <c r="F1424" s="9">
        <f>VLOOKUP(D1424,'Tablas auxiliares'!$H$1:$Q$28,Calculadora!$J$2+1,FALSE)*IF(VLOOKUP($A1424,'Tablas auxiliares'!$B$2:$C$6,2,FALSE)-Calculadora!$K$2=0,1,0)*IF($L$2=2,IFERROR(VLOOKUP(B1424,'Tablas auxiliares'!$AC$2:$AH$27,6,FALSE),0),1)</f>
        <v>0</v>
      </c>
      <c r="G1424" s="9">
        <f>VLOOKUP(E1424,'Tablas auxiliares'!$H$1:$Q$28,Calculadora!$J$2+1,FALSE)*IF(VLOOKUP($A1424,'Tablas auxiliares'!$B$2:$C$6,2,FALSE)-Calculadora!$K$2=0,1,0)*IF($L$2=2,IFERROR(VLOOKUP(B1424,'Tablas auxiliares'!$AC$2:$AH$27,6,FALSE),0),1)</f>
        <v>0</v>
      </c>
      <c r="H1424" s="9">
        <f t="shared" si="32"/>
        <v>0</v>
      </c>
    </row>
    <row r="1425" spans="1:8" x14ac:dyDescent="0.25">
      <c r="A1425" s="9">
        <v>2017</v>
      </c>
      <c r="B1425" t="s">
        <v>17</v>
      </c>
      <c r="C1425" t="s">
        <v>23</v>
      </c>
      <c r="D1425" s="9">
        <v>17</v>
      </c>
      <c r="E1425" s="9">
        <v>21</v>
      </c>
      <c r="F1425" s="9">
        <f>VLOOKUP(D1425,'Tablas auxiliares'!$H$1:$Q$28,Calculadora!$J$2+1,FALSE)*IF(VLOOKUP($A1425,'Tablas auxiliares'!$B$2:$C$6,2,FALSE)-Calculadora!$K$2=0,1,0)*IF($L$2=2,IFERROR(VLOOKUP(B1425,'Tablas auxiliares'!$AC$2:$AH$27,6,FALSE),0),1)</f>
        <v>0</v>
      </c>
      <c r="G1425" s="9">
        <f>VLOOKUP(E1425,'Tablas auxiliares'!$H$1:$Q$28,Calculadora!$J$2+1,FALSE)*IF(VLOOKUP($A1425,'Tablas auxiliares'!$B$2:$C$6,2,FALSE)-Calculadora!$K$2=0,1,0)*IF($L$2=2,IFERROR(VLOOKUP(B1425,'Tablas auxiliares'!$AC$2:$AH$27,6,FALSE),0),1)</f>
        <v>0</v>
      </c>
      <c r="H1425" s="9">
        <f t="shared" si="32"/>
        <v>0</v>
      </c>
    </row>
    <row r="1426" spans="1:8" x14ac:dyDescent="0.25">
      <c r="A1426" s="9">
        <v>2017</v>
      </c>
      <c r="B1426" t="s">
        <v>17</v>
      </c>
      <c r="C1426" t="s">
        <v>65</v>
      </c>
      <c r="D1426" s="9">
        <v>18</v>
      </c>
      <c r="E1426" s="9">
        <v>24</v>
      </c>
      <c r="F1426" s="9">
        <f>VLOOKUP(D1426,'Tablas auxiliares'!$H$1:$Q$28,Calculadora!$J$2+1,FALSE)*IF(VLOOKUP($A1426,'Tablas auxiliares'!$B$2:$C$6,2,FALSE)-Calculadora!$K$2=0,1,0)*IF($L$2=2,IFERROR(VLOOKUP(B1426,'Tablas auxiliares'!$AC$2:$AH$27,6,FALSE),0),1)</f>
        <v>0</v>
      </c>
      <c r="G1426" s="9">
        <f>VLOOKUP(E1426,'Tablas auxiliares'!$H$1:$Q$28,Calculadora!$J$2+1,FALSE)*IF(VLOOKUP($A1426,'Tablas auxiliares'!$B$2:$C$6,2,FALSE)-Calculadora!$K$2=0,1,0)*IF($L$2=2,IFERROR(VLOOKUP(B1426,'Tablas auxiliares'!$AC$2:$AH$27,6,FALSE),0),1)</f>
        <v>0</v>
      </c>
      <c r="H1426" s="9">
        <f t="shared" si="32"/>
        <v>0</v>
      </c>
    </row>
    <row r="1427" spans="1:8" x14ac:dyDescent="0.25">
      <c r="A1427" s="9">
        <v>2017</v>
      </c>
      <c r="B1427" t="s">
        <v>17</v>
      </c>
      <c r="C1427" t="s">
        <v>20</v>
      </c>
      <c r="D1427" s="9">
        <v>13</v>
      </c>
      <c r="E1427" s="9">
        <v>7</v>
      </c>
      <c r="F1427" s="9">
        <f>VLOOKUP(D1427,'Tablas auxiliares'!$H$1:$Q$28,Calculadora!$J$2+1,FALSE)*IF(VLOOKUP($A1427,'Tablas auxiliares'!$B$2:$C$6,2,FALSE)-Calculadora!$K$2=0,1,0)*IF($L$2=2,IFERROR(VLOOKUP(B1427,'Tablas auxiliares'!$AC$2:$AH$27,6,FALSE),0),1)</f>
        <v>0</v>
      </c>
      <c r="G1427" s="9">
        <f>VLOOKUP(E1427,'Tablas auxiliares'!$H$1:$Q$28,Calculadora!$J$2+1,FALSE)*IF(VLOOKUP($A1427,'Tablas auxiliares'!$B$2:$C$6,2,FALSE)-Calculadora!$K$2=0,1,0)*IF($L$2=2,IFERROR(VLOOKUP(B1427,'Tablas auxiliares'!$AC$2:$AH$27,6,FALSE),0),1)</f>
        <v>0</v>
      </c>
      <c r="H1427" s="9">
        <f t="shared" si="32"/>
        <v>0</v>
      </c>
    </row>
    <row r="1428" spans="1:8" x14ac:dyDescent="0.25">
      <c r="A1428" s="9">
        <v>2017</v>
      </c>
      <c r="B1428" t="s">
        <v>17</v>
      </c>
      <c r="C1428" t="s">
        <v>8</v>
      </c>
      <c r="D1428" s="9">
        <v>1</v>
      </c>
      <c r="E1428" s="9">
        <v>1</v>
      </c>
      <c r="F1428" s="9">
        <f>VLOOKUP(D1428,'Tablas auxiliares'!$H$1:$Q$28,Calculadora!$J$2+1,FALSE)*IF(VLOOKUP($A1428,'Tablas auxiliares'!$B$2:$C$6,2,FALSE)-Calculadora!$K$2=0,1,0)*IF($L$2=2,IFERROR(VLOOKUP(B1428,'Tablas auxiliares'!$AC$2:$AH$27,6,FALSE),0),1)</f>
        <v>0</v>
      </c>
      <c r="G1428" s="9">
        <f>VLOOKUP(E1428,'Tablas auxiliares'!$H$1:$Q$28,Calculadora!$J$2+1,FALSE)*IF(VLOOKUP($A1428,'Tablas auxiliares'!$B$2:$C$6,2,FALSE)-Calculadora!$K$2=0,1,0)*IF($L$2=2,IFERROR(VLOOKUP(B1428,'Tablas auxiliares'!$AC$2:$AH$27,6,FALSE),0),1)</f>
        <v>0</v>
      </c>
      <c r="H1428" s="9">
        <f t="shared" si="32"/>
        <v>0</v>
      </c>
    </row>
    <row r="1429" spans="1:8" x14ac:dyDescent="0.25">
      <c r="A1429" s="9">
        <v>2017</v>
      </c>
      <c r="B1429" t="s">
        <v>17</v>
      </c>
      <c r="C1429" t="s">
        <v>32</v>
      </c>
      <c r="D1429" s="9">
        <v>25</v>
      </c>
      <c r="E1429" s="9">
        <v>2</v>
      </c>
      <c r="F1429" s="9">
        <f>VLOOKUP(D1429,'Tablas auxiliares'!$H$1:$Q$28,Calculadora!$J$2+1,FALSE)*IF(VLOOKUP($A1429,'Tablas auxiliares'!$B$2:$C$6,2,FALSE)-Calculadora!$K$2=0,1,0)*IF($L$2=2,IFERROR(VLOOKUP(B1429,'Tablas auxiliares'!$AC$2:$AH$27,6,FALSE),0),1)</f>
        <v>0</v>
      </c>
      <c r="G1429" s="9">
        <f>VLOOKUP(E1429,'Tablas auxiliares'!$H$1:$Q$28,Calculadora!$J$2+1,FALSE)*IF(VLOOKUP($A1429,'Tablas auxiliares'!$B$2:$C$6,2,FALSE)-Calculadora!$K$2=0,1,0)*IF($L$2=2,IFERROR(VLOOKUP(B1429,'Tablas auxiliares'!$AC$2:$AH$27,6,FALSE),0),1)</f>
        <v>0</v>
      </c>
      <c r="H1429" s="9">
        <f t="shared" si="32"/>
        <v>0</v>
      </c>
    </row>
    <row r="1430" spans="1:8" x14ac:dyDescent="0.25">
      <c r="A1430" s="9">
        <v>2017</v>
      </c>
      <c r="B1430" t="s">
        <v>17</v>
      </c>
      <c r="C1430" t="s">
        <v>30</v>
      </c>
      <c r="D1430" s="9">
        <v>24</v>
      </c>
      <c r="E1430" s="9">
        <v>13</v>
      </c>
      <c r="F1430" s="9">
        <f>VLOOKUP(D1430,'Tablas auxiliares'!$H$1:$Q$28,Calculadora!$J$2+1,FALSE)*IF(VLOOKUP($A1430,'Tablas auxiliares'!$B$2:$C$6,2,FALSE)-Calculadora!$K$2=0,1,0)*IF($L$2=2,IFERROR(VLOOKUP(B1430,'Tablas auxiliares'!$AC$2:$AH$27,6,FALSE),0),1)</f>
        <v>0</v>
      </c>
      <c r="G1430" s="9">
        <f>VLOOKUP(E1430,'Tablas auxiliares'!$H$1:$Q$28,Calculadora!$J$2+1,FALSE)*IF(VLOOKUP($A1430,'Tablas auxiliares'!$B$2:$C$6,2,FALSE)-Calculadora!$K$2=0,1,0)*IF($L$2=2,IFERROR(VLOOKUP(B1430,'Tablas auxiliares'!$AC$2:$AH$27,6,FALSE),0),1)</f>
        <v>0</v>
      </c>
      <c r="H1430" s="9">
        <f t="shared" si="32"/>
        <v>0</v>
      </c>
    </row>
    <row r="1431" spans="1:8" x14ac:dyDescent="0.25">
      <c r="A1431" s="9">
        <v>2017</v>
      </c>
      <c r="B1431" t="s">
        <v>17</v>
      </c>
      <c r="C1431" t="s">
        <v>67</v>
      </c>
      <c r="D1431" s="9">
        <v>4</v>
      </c>
      <c r="E1431" s="9">
        <v>14</v>
      </c>
      <c r="F1431" s="9">
        <f>VLOOKUP(D1431,'Tablas auxiliares'!$H$1:$Q$28,Calculadora!$J$2+1,FALSE)*IF(VLOOKUP($A1431,'Tablas auxiliares'!$B$2:$C$6,2,FALSE)-Calculadora!$K$2=0,1,0)*IF($L$2=2,IFERROR(VLOOKUP(B1431,'Tablas auxiliares'!$AC$2:$AH$27,6,FALSE),0),1)</f>
        <v>0</v>
      </c>
      <c r="G1431" s="9">
        <f>VLOOKUP(E1431,'Tablas auxiliares'!$H$1:$Q$28,Calculadora!$J$2+1,FALSE)*IF(VLOOKUP($A1431,'Tablas auxiliares'!$B$2:$C$6,2,FALSE)-Calculadora!$K$2=0,1,0)*IF($L$2=2,IFERROR(VLOOKUP(B1431,'Tablas auxiliares'!$AC$2:$AH$27,6,FALSE),0),1)</f>
        <v>0</v>
      </c>
      <c r="H1431" s="9">
        <f t="shared" si="32"/>
        <v>0</v>
      </c>
    </row>
    <row r="1432" spans="1:8" x14ac:dyDescent="0.25">
      <c r="A1432" s="9">
        <v>2017</v>
      </c>
      <c r="B1432" t="s">
        <v>17</v>
      </c>
      <c r="C1432" t="s">
        <v>28</v>
      </c>
      <c r="D1432" s="9">
        <v>6</v>
      </c>
      <c r="E1432" s="9">
        <v>5</v>
      </c>
      <c r="F1432" s="9">
        <f>VLOOKUP(D1432,'Tablas auxiliares'!$H$1:$Q$28,Calculadora!$J$2+1,FALSE)*IF(VLOOKUP($A1432,'Tablas auxiliares'!$B$2:$C$6,2,FALSE)-Calculadora!$K$2=0,1,0)*IF($L$2=2,IFERROR(VLOOKUP(B1432,'Tablas auxiliares'!$AC$2:$AH$27,6,FALSE),0),1)</f>
        <v>0</v>
      </c>
      <c r="G1432" s="9">
        <f>VLOOKUP(E1432,'Tablas auxiliares'!$H$1:$Q$28,Calculadora!$J$2+1,FALSE)*IF(VLOOKUP($A1432,'Tablas auxiliares'!$B$2:$C$6,2,FALSE)-Calculadora!$K$2=0,1,0)*IF($L$2=2,IFERROR(VLOOKUP(B1432,'Tablas auxiliares'!$AC$2:$AH$27,6,FALSE),0),1)</f>
        <v>0</v>
      </c>
      <c r="H1432" s="9">
        <f t="shared" si="32"/>
        <v>0</v>
      </c>
    </row>
    <row r="1433" spans="1:8" x14ac:dyDescent="0.25">
      <c r="A1433" s="9">
        <v>2017</v>
      </c>
      <c r="B1433" t="s">
        <v>17</v>
      </c>
      <c r="C1433" t="s">
        <v>27</v>
      </c>
      <c r="D1433" s="9">
        <v>20</v>
      </c>
      <c r="E1433" s="9">
        <v>16</v>
      </c>
      <c r="F1433" s="9">
        <f>VLOOKUP(D1433,'Tablas auxiliares'!$H$1:$Q$28,Calculadora!$J$2+1,FALSE)*IF(VLOOKUP($A1433,'Tablas auxiliares'!$B$2:$C$6,2,FALSE)-Calculadora!$K$2=0,1,0)*IF($L$2=2,IFERROR(VLOOKUP(B1433,'Tablas auxiliares'!$AC$2:$AH$27,6,FALSE),0),1)</f>
        <v>0</v>
      </c>
      <c r="G1433" s="9">
        <f>VLOOKUP(E1433,'Tablas auxiliares'!$H$1:$Q$28,Calculadora!$J$2+1,FALSE)*IF(VLOOKUP($A1433,'Tablas auxiliares'!$B$2:$C$6,2,FALSE)-Calculadora!$K$2=0,1,0)*IF($L$2=2,IFERROR(VLOOKUP(B1433,'Tablas auxiliares'!$AC$2:$AH$27,6,FALSE),0),1)</f>
        <v>0</v>
      </c>
      <c r="H1433" s="9">
        <f t="shared" si="32"/>
        <v>0</v>
      </c>
    </row>
    <row r="1434" spans="1:8" x14ac:dyDescent="0.25">
      <c r="A1434" s="9">
        <v>2017</v>
      </c>
      <c r="B1434" t="s">
        <v>17</v>
      </c>
      <c r="C1434" t="s">
        <v>68</v>
      </c>
      <c r="D1434" s="9">
        <v>26</v>
      </c>
      <c r="E1434" s="9">
        <v>12</v>
      </c>
      <c r="F1434" s="9">
        <f>VLOOKUP(D1434,'Tablas auxiliares'!$H$1:$Q$28,Calculadora!$J$2+1,FALSE)*IF(VLOOKUP($A1434,'Tablas auxiliares'!$B$2:$C$6,2,FALSE)-Calculadora!$K$2=0,1,0)*IF($L$2=2,IFERROR(VLOOKUP(B1434,'Tablas auxiliares'!$AC$2:$AH$27,6,FALSE),0),1)</f>
        <v>0</v>
      </c>
      <c r="G1434" s="9">
        <f>VLOOKUP(E1434,'Tablas auxiliares'!$H$1:$Q$28,Calculadora!$J$2+1,FALSE)*IF(VLOOKUP($A1434,'Tablas auxiliares'!$B$2:$C$6,2,FALSE)-Calculadora!$K$2=0,1,0)*IF($L$2=2,IFERROR(VLOOKUP(B1434,'Tablas auxiliares'!$AC$2:$AH$27,6,FALSE),0),1)</f>
        <v>0</v>
      </c>
      <c r="H1434" s="9">
        <f t="shared" si="32"/>
        <v>0</v>
      </c>
    </row>
    <row r="1435" spans="1:8" x14ac:dyDescent="0.25">
      <c r="A1435" s="9">
        <v>2017</v>
      </c>
      <c r="B1435" t="s">
        <v>17</v>
      </c>
      <c r="C1435" t="s">
        <v>24</v>
      </c>
      <c r="D1435" s="9">
        <v>23</v>
      </c>
      <c r="E1435" s="9">
        <v>8</v>
      </c>
      <c r="F1435" s="9">
        <f>VLOOKUP(D1435,'Tablas auxiliares'!$H$1:$Q$28,Calculadora!$J$2+1,FALSE)*IF(VLOOKUP($A1435,'Tablas auxiliares'!$B$2:$C$6,2,FALSE)-Calculadora!$K$2=0,1,0)*IF($L$2=2,IFERROR(VLOOKUP(B1435,'Tablas auxiliares'!$AC$2:$AH$27,6,FALSE),0),1)</f>
        <v>0</v>
      </c>
      <c r="G1435" s="9">
        <f>VLOOKUP(E1435,'Tablas auxiliares'!$H$1:$Q$28,Calculadora!$J$2+1,FALSE)*IF(VLOOKUP($A1435,'Tablas auxiliares'!$B$2:$C$6,2,FALSE)-Calculadora!$K$2=0,1,0)*IF($L$2=2,IFERROR(VLOOKUP(B1435,'Tablas auxiliares'!$AC$2:$AH$27,6,FALSE),0),1)</f>
        <v>0</v>
      </c>
      <c r="H1435" s="9">
        <f t="shared" si="32"/>
        <v>0</v>
      </c>
    </row>
    <row r="1436" spans="1:8" x14ac:dyDescent="0.25">
      <c r="A1436" s="9">
        <v>2017</v>
      </c>
      <c r="B1436" t="s">
        <v>17</v>
      </c>
      <c r="C1436" t="s">
        <v>7</v>
      </c>
      <c r="D1436" s="9">
        <v>15</v>
      </c>
      <c r="E1436" s="9">
        <v>10</v>
      </c>
      <c r="F1436" s="9">
        <f>VLOOKUP(D1436,'Tablas auxiliares'!$H$1:$Q$28,Calculadora!$J$2+1,FALSE)*IF(VLOOKUP($A1436,'Tablas auxiliares'!$B$2:$C$6,2,FALSE)-Calculadora!$K$2=0,1,0)*IF($L$2=2,IFERROR(VLOOKUP(B1436,'Tablas auxiliares'!$AC$2:$AH$27,6,FALSE),0),1)</f>
        <v>0</v>
      </c>
      <c r="G1436" s="9">
        <f>VLOOKUP(E1436,'Tablas auxiliares'!$H$1:$Q$28,Calculadora!$J$2+1,FALSE)*IF(VLOOKUP($A1436,'Tablas auxiliares'!$B$2:$C$6,2,FALSE)-Calculadora!$K$2=0,1,0)*IF($L$2=2,IFERROR(VLOOKUP(B1436,'Tablas auxiliares'!$AC$2:$AH$27,6,FALSE),0),1)</f>
        <v>0</v>
      </c>
      <c r="H1436" s="9">
        <f t="shared" si="32"/>
        <v>0</v>
      </c>
    </row>
    <row r="1437" spans="1:8" x14ac:dyDescent="0.25">
      <c r="A1437" s="9">
        <v>2017</v>
      </c>
      <c r="B1437" t="s">
        <v>17</v>
      </c>
      <c r="C1437" t="s">
        <v>25</v>
      </c>
      <c r="D1437" s="9">
        <v>21</v>
      </c>
      <c r="E1437" s="9">
        <v>3</v>
      </c>
      <c r="F1437" s="9">
        <f>VLOOKUP(D1437,'Tablas auxiliares'!$H$1:$Q$28,Calculadora!$J$2+1,FALSE)*IF(VLOOKUP($A1437,'Tablas auxiliares'!$B$2:$C$6,2,FALSE)-Calculadora!$K$2=0,1,0)*IF($L$2=2,IFERROR(VLOOKUP(B1437,'Tablas auxiliares'!$AC$2:$AH$27,6,FALSE),0),1)</f>
        <v>0</v>
      </c>
      <c r="G1437" s="9">
        <f>VLOOKUP(E1437,'Tablas auxiliares'!$H$1:$Q$28,Calculadora!$J$2+1,FALSE)*IF(VLOOKUP($A1437,'Tablas auxiliares'!$B$2:$C$6,2,FALSE)-Calculadora!$K$2=0,1,0)*IF($L$2=2,IFERROR(VLOOKUP(B1437,'Tablas auxiliares'!$AC$2:$AH$27,6,FALSE),0),1)</f>
        <v>0</v>
      </c>
      <c r="H1437" s="9">
        <f t="shared" si="32"/>
        <v>0</v>
      </c>
    </row>
    <row r="1438" spans="1:8" x14ac:dyDescent="0.25">
      <c r="A1438" s="9">
        <v>2017</v>
      </c>
      <c r="B1438" t="s">
        <v>17</v>
      </c>
      <c r="C1438" t="s">
        <v>66</v>
      </c>
      <c r="D1438" s="9">
        <v>5</v>
      </c>
      <c r="E1438" s="9">
        <v>9</v>
      </c>
      <c r="F1438" s="9">
        <f>VLOOKUP(D1438,'Tablas auxiliares'!$H$1:$Q$28,Calculadora!$J$2+1,FALSE)*IF(VLOOKUP($A1438,'Tablas auxiliares'!$B$2:$C$6,2,FALSE)-Calculadora!$K$2=0,1,0)*IF($L$2=2,IFERROR(VLOOKUP(B1438,'Tablas auxiliares'!$AC$2:$AH$27,6,FALSE),0),1)</f>
        <v>0</v>
      </c>
      <c r="G1438" s="9">
        <f>VLOOKUP(E1438,'Tablas auxiliares'!$H$1:$Q$28,Calculadora!$J$2+1,FALSE)*IF(VLOOKUP($A1438,'Tablas auxiliares'!$B$2:$C$6,2,FALSE)-Calculadora!$K$2=0,1,0)*IF($L$2=2,IFERROR(VLOOKUP(B1438,'Tablas auxiliares'!$AC$2:$AH$27,6,FALSE),0),1)</f>
        <v>0</v>
      </c>
      <c r="H1438" s="9">
        <f t="shared" si="32"/>
        <v>0</v>
      </c>
    </row>
    <row r="1439" spans="1:8" x14ac:dyDescent="0.25">
      <c r="A1439" s="9">
        <v>2017</v>
      </c>
      <c r="B1439" t="s">
        <v>17</v>
      </c>
      <c r="C1439" t="s">
        <v>69</v>
      </c>
      <c r="D1439" s="9">
        <v>9</v>
      </c>
      <c r="E1439" s="9">
        <v>19</v>
      </c>
      <c r="F1439" s="9">
        <f>VLOOKUP(D1439,'Tablas auxiliares'!$H$1:$Q$28,Calculadora!$J$2+1,FALSE)*IF(VLOOKUP($A1439,'Tablas auxiliares'!$B$2:$C$6,2,FALSE)-Calculadora!$K$2=0,1,0)*IF($L$2=2,IFERROR(VLOOKUP(B1439,'Tablas auxiliares'!$AC$2:$AH$27,6,FALSE),0),1)</f>
        <v>0</v>
      </c>
      <c r="G1439" s="9">
        <f>VLOOKUP(E1439,'Tablas auxiliares'!$H$1:$Q$28,Calculadora!$J$2+1,FALSE)*IF(VLOOKUP($A1439,'Tablas auxiliares'!$B$2:$C$6,2,FALSE)-Calculadora!$K$2=0,1,0)*IF($L$2=2,IFERROR(VLOOKUP(B1439,'Tablas auxiliares'!$AC$2:$AH$27,6,FALSE),0),1)</f>
        <v>0</v>
      </c>
      <c r="H1439" s="9">
        <f t="shared" si="32"/>
        <v>0</v>
      </c>
    </row>
    <row r="1440" spans="1:8" x14ac:dyDescent="0.25">
      <c r="A1440" s="9">
        <v>2017</v>
      </c>
      <c r="B1440" t="s">
        <v>17</v>
      </c>
      <c r="C1440" t="s">
        <v>29</v>
      </c>
      <c r="D1440" s="9">
        <v>16</v>
      </c>
      <c r="E1440" s="9">
        <v>26</v>
      </c>
      <c r="F1440" s="9">
        <f>VLOOKUP(D1440,'Tablas auxiliares'!$H$1:$Q$28,Calculadora!$J$2+1,FALSE)*IF(VLOOKUP($A1440,'Tablas auxiliares'!$B$2:$C$6,2,FALSE)-Calculadora!$K$2=0,1,0)*IF($L$2=2,IFERROR(VLOOKUP(B1440,'Tablas auxiliares'!$AC$2:$AH$27,6,FALSE),0),1)</f>
        <v>0</v>
      </c>
      <c r="G1440" s="9">
        <f>VLOOKUP(E1440,'Tablas auxiliares'!$H$1:$Q$28,Calculadora!$J$2+1,FALSE)*IF(VLOOKUP($A1440,'Tablas auxiliares'!$B$2:$C$6,2,FALSE)-Calculadora!$K$2=0,1,0)*IF($L$2=2,IFERROR(VLOOKUP(B1440,'Tablas auxiliares'!$AC$2:$AH$27,6,FALSE),0),1)</f>
        <v>0</v>
      </c>
      <c r="H1440" s="9">
        <f t="shared" si="32"/>
        <v>0</v>
      </c>
    </row>
    <row r="1441" spans="1:8" x14ac:dyDescent="0.25">
      <c r="A1441" s="9">
        <v>2017</v>
      </c>
      <c r="B1441" t="s">
        <v>17</v>
      </c>
      <c r="C1441" t="s">
        <v>61</v>
      </c>
      <c r="D1441" s="9">
        <v>2</v>
      </c>
      <c r="E1441" s="9">
        <v>4</v>
      </c>
      <c r="F1441" s="9">
        <f>VLOOKUP(D1441,'Tablas auxiliares'!$H$1:$Q$28,Calculadora!$J$2+1,FALSE)*IF(VLOOKUP($A1441,'Tablas auxiliares'!$B$2:$C$6,2,FALSE)-Calculadora!$K$2=0,1,0)*IF($L$2=2,IFERROR(VLOOKUP(B1441,'Tablas auxiliares'!$AC$2:$AH$27,6,FALSE),0),1)</f>
        <v>0</v>
      </c>
      <c r="G1441" s="9">
        <f>VLOOKUP(E1441,'Tablas auxiliares'!$H$1:$Q$28,Calculadora!$J$2+1,FALSE)*IF(VLOOKUP($A1441,'Tablas auxiliares'!$B$2:$C$6,2,FALSE)-Calculadora!$K$2=0,1,0)*IF($L$2=2,IFERROR(VLOOKUP(B1441,'Tablas auxiliares'!$AC$2:$AH$27,6,FALSE),0),1)</f>
        <v>0</v>
      </c>
      <c r="H1441" s="9">
        <f t="shared" si="32"/>
        <v>0</v>
      </c>
    </row>
    <row r="1442" spans="1:8" x14ac:dyDescent="0.25">
      <c r="A1442" s="9">
        <v>2017</v>
      </c>
      <c r="B1442" t="s">
        <v>17</v>
      </c>
      <c r="C1442" t="s">
        <v>70</v>
      </c>
      <c r="D1442" s="9">
        <v>7</v>
      </c>
      <c r="E1442" s="9">
        <v>11</v>
      </c>
      <c r="F1442" s="9">
        <f>VLOOKUP(D1442,'Tablas auxiliares'!$H$1:$Q$28,Calculadora!$J$2+1,FALSE)*IF(VLOOKUP($A1442,'Tablas auxiliares'!$B$2:$C$6,2,FALSE)-Calculadora!$K$2=0,1,0)*IF($L$2=2,IFERROR(VLOOKUP(B1442,'Tablas auxiliares'!$AC$2:$AH$27,6,FALSE),0),1)</f>
        <v>0</v>
      </c>
      <c r="G1442" s="9">
        <f>VLOOKUP(E1442,'Tablas auxiliares'!$H$1:$Q$28,Calculadora!$J$2+1,FALSE)*IF(VLOOKUP($A1442,'Tablas auxiliares'!$B$2:$C$6,2,FALSE)-Calculadora!$K$2=0,1,0)*IF($L$2=2,IFERROR(VLOOKUP(B1442,'Tablas auxiliares'!$AC$2:$AH$27,6,FALSE),0),1)</f>
        <v>0</v>
      </c>
      <c r="H1442" s="9">
        <f t="shared" si="32"/>
        <v>0</v>
      </c>
    </row>
    <row r="1443" spans="1:8" x14ac:dyDescent="0.25">
      <c r="A1443" s="9">
        <v>2017</v>
      </c>
      <c r="B1443" t="s">
        <v>17</v>
      </c>
      <c r="C1443" t="s">
        <v>34</v>
      </c>
      <c r="D1443" s="9">
        <v>22</v>
      </c>
      <c r="E1443" s="9">
        <v>25</v>
      </c>
      <c r="F1443" s="9">
        <f>VLOOKUP(D1443,'Tablas auxiliares'!$H$1:$Q$28,Calculadora!$J$2+1,FALSE)*IF(VLOOKUP($A1443,'Tablas auxiliares'!$B$2:$C$6,2,FALSE)-Calculadora!$K$2=0,1,0)*IF($L$2=2,IFERROR(VLOOKUP(B1443,'Tablas auxiliares'!$AC$2:$AH$27,6,FALSE),0),1)</f>
        <v>0</v>
      </c>
      <c r="G1443" s="9">
        <f>VLOOKUP(E1443,'Tablas auxiliares'!$H$1:$Q$28,Calculadora!$J$2+1,FALSE)*IF(VLOOKUP($A1443,'Tablas auxiliares'!$B$2:$C$6,2,FALSE)-Calculadora!$K$2=0,1,0)*IF($L$2=2,IFERROR(VLOOKUP(B1443,'Tablas auxiliares'!$AC$2:$AH$27,6,FALSE),0),1)</f>
        <v>0</v>
      </c>
      <c r="H1443" s="9">
        <f t="shared" si="32"/>
        <v>0</v>
      </c>
    </row>
    <row r="1444" spans="1:8" x14ac:dyDescent="0.25">
      <c r="A1444" s="9">
        <v>2017</v>
      </c>
      <c r="B1444" t="s">
        <v>17</v>
      </c>
      <c r="C1444" t="s">
        <v>26</v>
      </c>
      <c r="D1444" s="9">
        <v>10</v>
      </c>
      <c r="E1444" s="9">
        <v>6</v>
      </c>
      <c r="F1444" s="9">
        <f>VLOOKUP(D1444,'Tablas auxiliares'!$H$1:$Q$28,Calculadora!$J$2+1,FALSE)*IF(VLOOKUP($A1444,'Tablas auxiliares'!$B$2:$C$6,2,FALSE)-Calculadora!$K$2=0,1,0)*IF($L$2=2,IFERROR(VLOOKUP(B1444,'Tablas auxiliares'!$AC$2:$AH$27,6,FALSE),0),1)</f>
        <v>0</v>
      </c>
      <c r="G1444" s="9">
        <f>VLOOKUP(E1444,'Tablas auxiliares'!$H$1:$Q$28,Calculadora!$J$2+1,FALSE)*IF(VLOOKUP($A1444,'Tablas auxiliares'!$B$2:$C$6,2,FALSE)-Calculadora!$K$2=0,1,0)*IF($L$2=2,IFERROR(VLOOKUP(B1444,'Tablas auxiliares'!$AC$2:$AH$27,6,FALSE),0),1)</f>
        <v>0</v>
      </c>
      <c r="H1444" s="9">
        <f t="shared" si="32"/>
        <v>0</v>
      </c>
    </row>
    <row r="1445" spans="1:8" x14ac:dyDescent="0.25">
      <c r="A1445" s="9">
        <v>2017</v>
      </c>
      <c r="B1445" t="s">
        <v>17</v>
      </c>
      <c r="C1445" t="s">
        <v>22</v>
      </c>
      <c r="D1445" s="9">
        <v>12</v>
      </c>
      <c r="E1445" s="9">
        <v>17</v>
      </c>
      <c r="F1445" s="9">
        <f>VLOOKUP(D1445,'Tablas auxiliares'!$H$1:$Q$28,Calculadora!$J$2+1,FALSE)*IF(VLOOKUP($A1445,'Tablas auxiliares'!$B$2:$C$6,2,FALSE)-Calculadora!$K$2=0,1,0)*IF($L$2=2,IFERROR(VLOOKUP(B1445,'Tablas auxiliares'!$AC$2:$AH$27,6,FALSE),0),1)</f>
        <v>0</v>
      </c>
      <c r="G1445" s="9">
        <f>VLOOKUP(E1445,'Tablas auxiliares'!$H$1:$Q$28,Calculadora!$J$2+1,FALSE)*IF(VLOOKUP($A1445,'Tablas auxiliares'!$B$2:$C$6,2,FALSE)-Calculadora!$K$2=0,1,0)*IF($L$2=2,IFERROR(VLOOKUP(B1445,'Tablas auxiliares'!$AC$2:$AH$27,6,FALSE),0),1)</f>
        <v>0</v>
      </c>
      <c r="H1445" s="9">
        <f t="shared" si="32"/>
        <v>0</v>
      </c>
    </row>
    <row r="1446" spans="1:8" x14ac:dyDescent="0.25">
      <c r="A1446" s="9">
        <v>2017</v>
      </c>
      <c r="B1446" t="s">
        <v>17</v>
      </c>
      <c r="C1446" t="s">
        <v>36</v>
      </c>
      <c r="D1446" s="9">
        <v>19</v>
      </c>
      <c r="E1446" s="9">
        <v>18</v>
      </c>
      <c r="F1446" s="9">
        <f>VLOOKUP(D1446,'Tablas auxiliares'!$H$1:$Q$28,Calculadora!$J$2+1,FALSE)*IF(VLOOKUP($A1446,'Tablas auxiliares'!$B$2:$C$6,2,FALSE)-Calculadora!$K$2=0,1,0)*IF($L$2=2,IFERROR(VLOOKUP(B1446,'Tablas auxiliares'!$AC$2:$AH$27,6,FALSE),0),1)</f>
        <v>0</v>
      </c>
      <c r="G1446" s="9">
        <f>VLOOKUP(E1446,'Tablas auxiliares'!$H$1:$Q$28,Calculadora!$J$2+1,FALSE)*IF(VLOOKUP($A1446,'Tablas auxiliares'!$B$2:$C$6,2,FALSE)-Calculadora!$K$2=0,1,0)*IF($L$2=2,IFERROR(VLOOKUP(B1446,'Tablas auxiliares'!$AC$2:$AH$27,6,FALSE),0),1)</f>
        <v>0</v>
      </c>
      <c r="H1446" s="9">
        <f t="shared" si="32"/>
        <v>0</v>
      </c>
    </row>
    <row r="1447" spans="1:8" x14ac:dyDescent="0.25">
      <c r="A1447" s="9">
        <v>2017</v>
      </c>
      <c r="B1447" t="s">
        <v>17</v>
      </c>
      <c r="C1447" t="s">
        <v>37</v>
      </c>
      <c r="D1447" s="9">
        <v>8</v>
      </c>
      <c r="E1447" s="9">
        <v>15</v>
      </c>
      <c r="F1447" s="9">
        <f>VLOOKUP(D1447,'Tablas auxiliares'!$H$1:$Q$28,Calculadora!$J$2+1,FALSE)*IF(VLOOKUP($A1447,'Tablas auxiliares'!$B$2:$C$6,2,FALSE)-Calculadora!$K$2=0,1,0)*IF($L$2=2,IFERROR(VLOOKUP(B1447,'Tablas auxiliares'!$AC$2:$AH$27,6,FALSE),0),1)</f>
        <v>0</v>
      </c>
      <c r="G1447" s="9">
        <f>VLOOKUP(E1447,'Tablas auxiliares'!$H$1:$Q$28,Calculadora!$J$2+1,FALSE)*IF(VLOOKUP($A1447,'Tablas auxiliares'!$B$2:$C$6,2,FALSE)-Calculadora!$K$2=0,1,0)*IF($L$2=2,IFERROR(VLOOKUP(B1447,'Tablas auxiliares'!$AC$2:$AH$27,6,FALSE),0),1)</f>
        <v>0</v>
      </c>
      <c r="H1447" s="9">
        <f t="shared" si="32"/>
        <v>0</v>
      </c>
    </row>
    <row r="1448" spans="1:8" x14ac:dyDescent="0.25">
      <c r="A1448" s="9">
        <v>2017</v>
      </c>
      <c r="B1448" t="s">
        <v>87</v>
      </c>
      <c r="C1448" t="s">
        <v>14</v>
      </c>
      <c r="D1448" s="9">
        <v>13</v>
      </c>
      <c r="E1448" s="9">
        <v>20</v>
      </c>
      <c r="F1448" s="9">
        <f>VLOOKUP(D1448,'Tablas auxiliares'!$H$1:$Q$28,Calculadora!$J$2+1,FALSE)*IF(VLOOKUP($A1448,'Tablas auxiliares'!$B$2:$C$6,2,FALSE)-Calculadora!$K$2=0,1,0)*IF($L$2=2,IFERROR(VLOOKUP(B1448,'Tablas auxiliares'!$AC$2:$AH$27,6,FALSE),0),1)</f>
        <v>0</v>
      </c>
      <c r="G1448" s="9">
        <f>VLOOKUP(E1448,'Tablas auxiliares'!$H$1:$Q$28,Calculadora!$J$2+1,FALSE)*IF(VLOOKUP($A1448,'Tablas auxiliares'!$B$2:$C$6,2,FALSE)-Calculadora!$K$2=0,1,0)*IF($L$2=2,IFERROR(VLOOKUP(B1448,'Tablas auxiliares'!$AC$2:$AH$27,6,FALSE),0),1)</f>
        <v>0</v>
      </c>
      <c r="H1448" s="9">
        <f t="shared" si="32"/>
        <v>0</v>
      </c>
    </row>
    <row r="1449" spans="1:8" x14ac:dyDescent="0.25">
      <c r="A1449" s="9">
        <v>2017</v>
      </c>
      <c r="B1449" t="s">
        <v>87</v>
      </c>
      <c r="C1449" t="s">
        <v>9</v>
      </c>
      <c r="D1449" s="9">
        <v>2</v>
      </c>
      <c r="E1449" s="9">
        <v>15</v>
      </c>
      <c r="F1449" s="9">
        <f>VLOOKUP(D1449,'Tablas auxiliares'!$H$1:$Q$28,Calculadora!$J$2+1,FALSE)*IF(VLOOKUP($A1449,'Tablas auxiliares'!$B$2:$C$6,2,FALSE)-Calculadora!$K$2=0,1,0)*IF($L$2=2,IFERROR(VLOOKUP(B1449,'Tablas auxiliares'!$AC$2:$AH$27,6,FALSE),0),1)</f>
        <v>0</v>
      </c>
      <c r="G1449" s="9">
        <f>VLOOKUP(E1449,'Tablas auxiliares'!$H$1:$Q$28,Calculadora!$J$2+1,FALSE)*IF(VLOOKUP($A1449,'Tablas auxiliares'!$B$2:$C$6,2,FALSE)-Calculadora!$K$2=0,1,0)*IF($L$2=2,IFERROR(VLOOKUP(B1449,'Tablas auxiliares'!$AC$2:$AH$27,6,FALSE),0),1)</f>
        <v>0</v>
      </c>
      <c r="H1449" s="9">
        <f t="shared" si="32"/>
        <v>0</v>
      </c>
    </row>
    <row r="1450" spans="1:8" x14ac:dyDescent="0.25">
      <c r="A1450" s="9">
        <v>2017</v>
      </c>
      <c r="B1450" t="s">
        <v>87</v>
      </c>
      <c r="C1450" t="s">
        <v>13</v>
      </c>
      <c r="D1450" s="9">
        <v>17</v>
      </c>
      <c r="E1450" s="9">
        <v>24</v>
      </c>
      <c r="F1450" s="9">
        <f>VLOOKUP(D1450,'Tablas auxiliares'!$H$1:$Q$28,Calculadora!$J$2+1,FALSE)*IF(VLOOKUP($A1450,'Tablas auxiliares'!$B$2:$C$6,2,FALSE)-Calculadora!$K$2=0,1,0)*IF($L$2=2,IFERROR(VLOOKUP(B1450,'Tablas auxiliares'!$AC$2:$AH$27,6,FALSE),0),1)</f>
        <v>0</v>
      </c>
      <c r="G1450" s="9">
        <f>VLOOKUP(E1450,'Tablas auxiliares'!$H$1:$Q$28,Calculadora!$J$2+1,FALSE)*IF(VLOOKUP($A1450,'Tablas auxiliares'!$B$2:$C$6,2,FALSE)-Calculadora!$K$2=0,1,0)*IF($L$2=2,IFERROR(VLOOKUP(B1450,'Tablas auxiliares'!$AC$2:$AH$27,6,FALSE),0),1)</f>
        <v>0</v>
      </c>
      <c r="H1450" s="9">
        <f t="shared" si="32"/>
        <v>0</v>
      </c>
    </row>
    <row r="1451" spans="1:8" x14ac:dyDescent="0.25">
      <c r="A1451" s="9">
        <v>2017</v>
      </c>
      <c r="B1451" t="s">
        <v>87</v>
      </c>
      <c r="C1451" t="s">
        <v>23</v>
      </c>
      <c r="D1451" s="9">
        <v>16</v>
      </c>
      <c r="E1451" s="9">
        <v>18</v>
      </c>
      <c r="F1451" s="9">
        <f>VLOOKUP(D1451,'Tablas auxiliares'!$H$1:$Q$28,Calculadora!$J$2+1,FALSE)*IF(VLOOKUP($A1451,'Tablas auxiliares'!$B$2:$C$6,2,FALSE)-Calculadora!$K$2=0,1,0)*IF($L$2=2,IFERROR(VLOOKUP(B1451,'Tablas auxiliares'!$AC$2:$AH$27,6,FALSE),0),1)</f>
        <v>0</v>
      </c>
      <c r="G1451" s="9">
        <f>VLOOKUP(E1451,'Tablas auxiliares'!$H$1:$Q$28,Calculadora!$J$2+1,FALSE)*IF(VLOOKUP($A1451,'Tablas auxiliares'!$B$2:$C$6,2,FALSE)-Calculadora!$K$2=0,1,0)*IF($L$2=2,IFERROR(VLOOKUP(B1451,'Tablas auxiliares'!$AC$2:$AH$27,6,FALSE),0),1)</f>
        <v>0</v>
      </c>
      <c r="H1451" s="9">
        <f t="shared" si="32"/>
        <v>0</v>
      </c>
    </row>
    <row r="1452" spans="1:8" x14ac:dyDescent="0.25">
      <c r="A1452" s="9">
        <v>2017</v>
      </c>
      <c r="B1452" t="s">
        <v>87</v>
      </c>
      <c r="C1452" t="s">
        <v>65</v>
      </c>
      <c r="D1452" s="9">
        <v>21</v>
      </c>
      <c r="E1452" s="9">
        <v>17</v>
      </c>
      <c r="F1452" s="9">
        <f>VLOOKUP(D1452,'Tablas auxiliares'!$H$1:$Q$28,Calculadora!$J$2+1,FALSE)*IF(VLOOKUP($A1452,'Tablas auxiliares'!$B$2:$C$6,2,FALSE)-Calculadora!$K$2=0,1,0)*IF($L$2=2,IFERROR(VLOOKUP(B1452,'Tablas auxiliares'!$AC$2:$AH$27,6,FALSE),0),1)</f>
        <v>0</v>
      </c>
      <c r="G1452" s="9">
        <f>VLOOKUP(E1452,'Tablas auxiliares'!$H$1:$Q$28,Calculadora!$J$2+1,FALSE)*IF(VLOOKUP($A1452,'Tablas auxiliares'!$B$2:$C$6,2,FALSE)-Calculadora!$K$2=0,1,0)*IF($L$2=2,IFERROR(VLOOKUP(B1452,'Tablas auxiliares'!$AC$2:$AH$27,6,FALSE),0),1)</f>
        <v>0</v>
      </c>
      <c r="H1452" s="9">
        <f t="shared" si="32"/>
        <v>0</v>
      </c>
    </row>
    <row r="1453" spans="1:8" x14ac:dyDescent="0.25">
      <c r="A1453" s="9">
        <v>2017</v>
      </c>
      <c r="B1453" t="s">
        <v>87</v>
      </c>
      <c r="C1453" t="s">
        <v>20</v>
      </c>
      <c r="D1453" s="9">
        <v>14</v>
      </c>
      <c r="E1453" s="9">
        <v>2</v>
      </c>
      <c r="F1453" s="9">
        <f>VLOOKUP(D1453,'Tablas auxiliares'!$H$1:$Q$28,Calculadora!$J$2+1,FALSE)*IF(VLOOKUP($A1453,'Tablas auxiliares'!$B$2:$C$6,2,FALSE)-Calculadora!$K$2=0,1,0)*IF($L$2=2,IFERROR(VLOOKUP(B1453,'Tablas auxiliares'!$AC$2:$AH$27,6,FALSE),0),1)</f>
        <v>0</v>
      </c>
      <c r="G1453" s="9">
        <f>VLOOKUP(E1453,'Tablas auxiliares'!$H$1:$Q$28,Calculadora!$J$2+1,FALSE)*IF(VLOOKUP($A1453,'Tablas auxiliares'!$B$2:$C$6,2,FALSE)-Calculadora!$K$2=0,1,0)*IF($L$2=2,IFERROR(VLOOKUP(B1453,'Tablas auxiliares'!$AC$2:$AH$27,6,FALSE),0),1)</f>
        <v>0</v>
      </c>
      <c r="H1453" s="9">
        <f t="shared" si="32"/>
        <v>0</v>
      </c>
    </row>
    <row r="1454" spans="1:8" x14ac:dyDescent="0.25">
      <c r="A1454" s="9">
        <v>2017</v>
      </c>
      <c r="B1454" t="s">
        <v>87</v>
      </c>
      <c r="C1454" t="s">
        <v>8</v>
      </c>
      <c r="D1454" s="9">
        <v>5</v>
      </c>
      <c r="E1454" s="9">
        <v>4</v>
      </c>
      <c r="F1454" s="9">
        <f>VLOOKUP(D1454,'Tablas auxiliares'!$H$1:$Q$28,Calculadora!$J$2+1,FALSE)*IF(VLOOKUP($A1454,'Tablas auxiliares'!$B$2:$C$6,2,FALSE)-Calculadora!$K$2=0,1,0)*IF($L$2=2,IFERROR(VLOOKUP(B1454,'Tablas auxiliares'!$AC$2:$AH$27,6,FALSE),0),1)</f>
        <v>0</v>
      </c>
      <c r="G1454" s="9">
        <f>VLOOKUP(E1454,'Tablas auxiliares'!$H$1:$Q$28,Calculadora!$J$2+1,FALSE)*IF(VLOOKUP($A1454,'Tablas auxiliares'!$B$2:$C$6,2,FALSE)-Calculadora!$K$2=0,1,0)*IF($L$2=2,IFERROR(VLOOKUP(B1454,'Tablas auxiliares'!$AC$2:$AH$27,6,FALSE),0),1)</f>
        <v>0</v>
      </c>
      <c r="H1454" s="9">
        <f t="shared" si="32"/>
        <v>0</v>
      </c>
    </row>
    <row r="1455" spans="1:8" x14ac:dyDescent="0.25">
      <c r="A1455" s="9">
        <v>2017</v>
      </c>
      <c r="B1455" t="s">
        <v>87</v>
      </c>
      <c r="C1455" t="s">
        <v>32</v>
      </c>
      <c r="D1455" s="9">
        <v>20</v>
      </c>
      <c r="E1455" s="9">
        <v>11</v>
      </c>
      <c r="F1455" s="9">
        <f>VLOOKUP(D1455,'Tablas auxiliares'!$H$1:$Q$28,Calculadora!$J$2+1,FALSE)*IF(VLOOKUP($A1455,'Tablas auxiliares'!$B$2:$C$6,2,FALSE)-Calculadora!$K$2=0,1,0)*IF($L$2=2,IFERROR(VLOOKUP(B1455,'Tablas auxiliares'!$AC$2:$AH$27,6,FALSE),0),1)</f>
        <v>0</v>
      </c>
      <c r="G1455" s="9">
        <f>VLOOKUP(E1455,'Tablas auxiliares'!$H$1:$Q$28,Calculadora!$J$2+1,FALSE)*IF(VLOOKUP($A1455,'Tablas auxiliares'!$B$2:$C$6,2,FALSE)-Calculadora!$K$2=0,1,0)*IF($L$2=2,IFERROR(VLOOKUP(B1455,'Tablas auxiliares'!$AC$2:$AH$27,6,FALSE),0),1)</f>
        <v>0</v>
      </c>
      <c r="H1455" s="9">
        <f t="shared" si="32"/>
        <v>0</v>
      </c>
    </row>
    <row r="1456" spans="1:8" x14ac:dyDescent="0.25">
      <c r="A1456" s="9">
        <v>2017</v>
      </c>
      <c r="B1456" t="s">
        <v>87</v>
      </c>
      <c r="C1456" t="s">
        <v>30</v>
      </c>
      <c r="D1456" s="9">
        <v>6</v>
      </c>
      <c r="E1456" s="9">
        <v>12</v>
      </c>
      <c r="F1456" s="9">
        <f>VLOOKUP(D1456,'Tablas auxiliares'!$H$1:$Q$28,Calculadora!$J$2+1,FALSE)*IF(VLOOKUP($A1456,'Tablas auxiliares'!$B$2:$C$6,2,FALSE)-Calculadora!$K$2=0,1,0)*IF($L$2=2,IFERROR(VLOOKUP(B1456,'Tablas auxiliares'!$AC$2:$AH$27,6,FALSE),0),1)</f>
        <v>0</v>
      </c>
      <c r="G1456" s="9">
        <f>VLOOKUP(E1456,'Tablas auxiliares'!$H$1:$Q$28,Calculadora!$J$2+1,FALSE)*IF(VLOOKUP($A1456,'Tablas auxiliares'!$B$2:$C$6,2,FALSE)-Calculadora!$K$2=0,1,0)*IF($L$2=2,IFERROR(VLOOKUP(B1456,'Tablas auxiliares'!$AC$2:$AH$27,6,FALSE),0),1)</f>
        <v>0</v>
      </c>
      <c r="H1456" s="9">
        <f t="shared" si="32"/>
        <v>0</v>
      </c>
    </row>
    <row r="1457" spans="1:8" x14ac:dyDescent="0.25">
      <c r="A1457" s="9">
        <v>2017</v>
      </c>
      <c r="B1457" t="s">
        <v>87</v>
      </c>
      <c r="C1457" t="s">
        <v>67</v>
      </c>
      <c r="D1457" s="9">
        <v>7</v>
      </c>
      <c r="E1457" s="9">
        <v>21</v>
      </c>
      <c r="F1457" s="9">
        <f>VLOOKUP(D1457,'Tablas auxiliares'!$H$1:$Q$28,Calculadora!$J$2+1,FALSE)*IF(VLOOKUP($A1457,'Tablas auxiliares'!$B$2:$C$6,2,FALSE)-Calculadora!$K$2=0,1,0)*IF($L$2=2,IFERROR(VLOOKUP(B1457,'Tablas auxiliares'!$AC$2:$AH$27,6,FALSE),0),1)</f>
        <v>0</v>
      </c>
      <c r="G1457" s="9">
        <f>VLOOKUP(E1457,'Tablas auxiliares'!$H$1:$Q$28,Calculadora!$J$2+1,FALSE)*IF(VLOOKUP($A1457,'Tablas auxiliares'!$B$2:$C$6,2,FALSE)-Calculadora!$K$2=0,1,0)*IF($L$2=2,IFERROR(VLOOKUP(B1457,'Tablas auxiliares'!$AC$2:$AH$27,6,FALSE),0),1)</f>
        <v>0</v>
      </c>
      <c r="H1457" s="9">
        <f t="shared" si="32"/>
        <v>0</v>
      </c>
    </row>
    <row r="1458" spans="1:8" x14ac:dyDescent="0.25">
      <c r="A1458" s="9">
        <v>2017</v>
      </c>
      <c r="B1458" t="s">
        <v>87</v>
      </c>
      <c r="C1458" t="s">
        <v>28</v>
      </c>
      <c r="D1458" s="9">
        <v>23</v>
      </c>
      <c r="E1458" s="9">
        <v>10</v>
      </c>
      <c r="F1458" s="9">
        <f>VLOOKUP(D1458,'Tablas auxiliares'!$H$1:$Q$28,Calculadora!$J$2+1,FALSE)*IF(VLOOKUP($A1458,'Tablas auxiliares'!$B$2:$C$6,2,FALSE)-Calculadora!$K$2=0,1,0)*IF($L$2=2,IFERROR(VLOOKUP(B1458,'Tablas auxiliares'!$AC$2:$AH$27,6,FALSE),0),1)</f>
        <v>0</v>
      </c>
      <c r="G1458" s="9">
        <f>VLOOKUP(E1458,'Tablas auxiliares'!$H$1:$Q$28,Calculadora!$J$2+1,FALSE)*IF(VLOOKUP($A1458,'Tablas auxiliares'!$B$2:$C$6,2,FALSE)-Calculadora!$K$2=0,1,0)*IF($L$2=2,IFERROR(VLOOKUP(B1458,'Tablas auxiliares'!$AC$2:$AH$27,6,FALSE),0),1)</f>
        <v>0</v>
      </c>
      <c r="H1458" s="9">
        <f t="shared" si="32"/>
        <v>0</v>
      </c>
    </row>
    <row r="1459" spans="1:8" x14ac:dyDescent="0.25">
      <c r="A1459" s="9">
        <v>2017</v>
      </c>
      <c r="B1459" t="s">
        <v>87</v>
      </c>
      <c r="C1459" t="s">
        <v>27</v>
      </c>
      <c r="D1459" s="9">
        <v>15</v>
      </c>
      <c r="E1459" s="9">
        <v>25</v>
      </c>
      <c r="F1459" s="9">
        <f>VLOOKUP(D1459,'Tablas auxiliares'!$H$1:$Q$28,Calculadora!$J$2+1,FALSE)*IF(VLOOKUP($A1459,'Tablas auxiliares'!$B$2:$C$6,2,FALSE)-Calculadora!$K$2=0,1,0)*IF($L$2=2,IFERROR(VLOOKUP(B1459,'Tablas auxiliares'!$AC$2:$AH$27,6,FALSE),0),1)</f>
        <v>0</v>
      </c>
      <c r="G1459" s="9">
        <f>VLOOKUP(E1459,'Tablas auxiliares'!$H$1:$Q$28,Calculadora!$J$2+1,FALSE)*IF(VLOOKUP($A1459,'Tablas auxiliares'!$B$2:$C$6,2,FALSE)-Calculadora!$K$2=0,1,0)*IF($L$2=2,IFERROR(VLOOKUP(B1459,'Tablas auxiliares'!$AC$2:$AH$27,6,FALSE),0),1)</f>
        <v>0</v>
      </c>
      <c r="H1459" s="9">
        <f t="shared" si="32"/>
        <v>0</v>
      </c>
    </row>
    <row r="1460" spans="1:8" x14ac:dyDescent="0.25">
      <c r="A1460" s="9">
        <v>2017</v>
      </c>
      <c r="B1460" t="s">
        <v>87</v>
      </c>
      <c r="C1460" t="s">
        <v>68</v>
      </c>
      <c r="D1460" s="9">
        <v>26</v>
      </c>
      <c r="E1460" s="9">
        <v>23</v>
      </c>
      <c r="F1460" s="9">
        <f>VLOOKUP(D1460,'Tablas auxiliares'!$H$1:$Q$28,Calculadora!$J$2+1,FALSE)*IF(VLOOKUP($A1460,'Tablas auxiliares'!$B$2:$C$6,2,FALSE)-Calculadora!$K$2=0,1,0)*IF($L$2=2,IFERROR(VLOOKUP(B1460,'Tablas auxiliares'!$AC$2:$AH$27,6,FALSE),0),1)</f>
        <v>0</v>
      </c>
      <c r="G1460" s="9">
        <f>VLOOKUP(E1460,'Tablas auxiliares'!$H$1:$Q$28,Calculadora!$J$2+1,FALSE)*IF(VLOOKUP($A1460,'Tablas auxiliares'!$B$2:$C$6,2,FALSE)-Calculadora!$K$2=0,1,0)*IF($L$2=2,IFERROR(VLOOKUP(B1460,'Tablas auxiliares'!$AC$2:$AH$27,6,FALSE),0),1)</f>
        <v>0</v>
      </c>
      <c r="H1460" s="9">
        <f t="shared" si="32"/>
        <v>0</v>
      </c>
    </row>
    <row r="1461" spans="1:8" x14ac:dyDescent="0.25">
      <c r="A1461" s="9">
        <v>2017</v>
      </c>
      <c r="B1461" t="s">
        <v>87</v>
      </c>
      <c r="C1461" t="s">
        <v>24</v>
      </c>
      <c r="D1461" s="9">
        <v>19</v>
      </c>
      <c r="E1461" s="9">
        <v>7</v>
      </c>
      <c r="F1461" s="9">
        <f>VLOOKUP(D1461,'Tablas auxiliares'!$H$1:$Q$28,Calculadora!$J$2+1,FALSE)*IF(VLOOKUP($A1461,'Tablas auxiliares'!$B$2:$C$6,2,FALSE)-Calculadora!$K$2=0,1,0)*IF($L$2=2,IFERROR(VLOOKUP(B1461,'Tablas auxiliares'!$AC$2:$AH$27,6,FALSE),0),1)</f>
        <v>0</v>
      </c>
      <c r="G1461" s="9">
        <f>VLOOKUP(E1461,'Tablas auxiliares'!$H$1:$Q$28,Calculadora!$J$2+1,FALSE)*IF(VLOOKUP($A1461,'Tablas auxiliares'!$B$2:$C$6,2,FALSE)-Calculadora!$K$2=0,1,0)*IF($L$2=2,IFERROR(VLOOKUP(B1461,'Tablas auxiliares'!$AC$2:$AH$27,6,FALSE),0),1)</f>
        <v>0</v>
      </c>
      <c r="H1461" s="9">
        <f t="shared" si="32"/>
        <v>0</v>
      </c>
    </row>
    <row r="1462" spans="1:8" x14ac:dyDescent="0.25">
      <c r="A1462" s="9">
        <v>2017</v>
      </c>
      <c r="B1462" t="s">
        <v>87</v>
      </c>
      <c r="C1462" t="s">
        <v>7</v>
      </c>
      <c r="D1462" s="9">
        <v>11</v>
      </c>
      <c r="E1462" s="9">
        <v>14</v>
      </c>
      <c r="F1462" s="9">
        <f>VLOOKUP(D1462,'Tablas auxiliares'!$H$1:$Q$28,Calculadora!$J$2+1,FALSE)*IF(VLOOKUP($A1462,'Tablas auxiliares'!$B$2:$C$6,2,FALSE)-Calculadora!$K$2=0,1,0)*IF($L$2=2,IFERROR(VLOOKUP(B1462,'Tablas auxiliares'!$AC$2:$AH$27,6,FALSE),0),1)</f>
        <v>0</v>
      </c>
      <c r="G1462" s="9">
        <f>VLOOKUP(E1462,'Tablas auxiliares'!$H$1:$Q$28,Calculadora!$J$2+1,FALSE)*IF(VLOOKUP($A1462,'Tablas auxiliares'!$B$2:$C$6,2,FALSE)-Calculadora!$K$2=0,1,0)*IF($L$2=2,IFERROR(VLOOKUP(B1462,'Tablas auxiliares'!$AC$2:$AH$27,6,FALSE),0),1)</f>
        <v>0</v>
      </c>
      <c r="H1462" s="9">
        <f t="shared" si="32"/>
        <v>0</v>
      </c>
    </row>
    <row r="1463" spans="1:8" x14ac:dyDescent="0.25">
      <c r="A1463" s="9">
        <v>2017</v>
      </c>
      <c r="B1463" t="s">
        <v>87</v>
      </c>
      <c r="C1463" t="s">
        <v>25</v>
      </c>
      <c r="D1463" s="9">
        <v>4</v>
      </c>
      <c r="E1463" s="9">
        <v>3</v>
      </c>
      <c r="F1463" s="9">
        <f>VLOOKUP(D1463,'Tablas auxiliares'!$H$1:$Q$28,Calculadora!$J$2+1,FALSE)*IF(VLOOKUP($A1463,'Tablas auxiliares'!$B$2:$C$6,2,FALSE)-Calculadora!$K$2=0,1,0)*IF($L$2=2,IFERROR(VLOOKUP(B1463,'Tablas auxiliares'!$AC$2:$AH$27,6,FALSE),0),1)</f>
        <v>0</v>
      </c>
      <c r="G1463" s="9">
        <f>VLOOKUP(E1463,'Tablas auxiliares'!$H$1:$Q$28,Calculadora!$J$2+1,FALSE)*IF(VLOOKUP($A1463,'Tablas auxiliares'!$B$2:$C$6,2,FALSE)-Calculadora!$K$2=0,1,0)*IF($L$2=2,IFERROR(VLOOKUP(B1463,'Tablas auxiliares'!$AC$2:$AH$27,6,FALSE),0),1)</f>
        <v>0</v>
      </c>
      <c r="H1463" s="9">
        <f t="shared" si="32"/>
        <v>0</v>
      </c>
    </row>
    <row r="1464" spans="1:8" x14ac:dyDescent="0.25">
      <c r="A1464" s="9">
        <v>2017</v>
      </c>
      <c r="B1464" t="s">
        <v>87</v>
      </c>
      <c r="C1464" t="s">
        <v>66</v>
      </c>
      <c r="D1464" s="9">
        <v>8</v>
      </c>
      <c r="E1464" s="9">
        <v>6</v>
      </c>
      <c r="F1464" s="9">
        <f>VLOOKUP(D1464,'Tablas auxiliares'!$H$1:$Q$28,Calculadora!$J$2+1,FALSE)*IF(VLOOKUP($A1464,'Tablas auxiliares'!$B$2:$C$6,2,FALSE)-Calculadora!$K$2=0,1,0)*IF($L$2=2,IFERROR(VLOOKUP(B1464,'Tablas auxiliares'!$AC$2:$AH$27,6,FALSE),0),1)</f>
        <v>0</v>
      </c>
      <c r="G1464" s="9">
        <f>VLOOKUP(E1464,'Tablas auxiliares'!$H$1:$Q$28,Calculadora!$J$2+1,FALSE)*IF(VLOOKUP($A1464,'Tablas auxiliares'!$B$2:$C$6,2,FALSE)-Calculadora!$K$2=0,1,0)*IF($L$2=2,IFERROR(VLOOKUP(B1464,'Tablas auxiliares'!$AC$2:$AH$27,6,FALSE),0),1)</f>
        <v>0</v>
      </c>
      <c r="H1464" s="9">
        <f t="shared" si="32"/>
        <v>0</v>
      </c>
    </row>
    <row r="1465" spans="1:8" x14ac:dyDescent="0.25">
      <c r="A1465" s="9">
        <v>2017</v>
      </c>
      <c r="B1465" t="s">
        <v>87</v>
      </c>
      <c r="C1465" t="s">
        <v>69</v>
      </c>
      <c r="D1465" s="9">
        <v>10</v>
      </c>
      <c r="E1465" s="9">
        <v>9</v>
      </c>
      <c r="F1465" s="9">
        <f>VLOOKUP(D1465,'Tablas auxiliares'!$H$1:$Q$28,Calculadora!$J$2+1,FALSE)*IF(VLOOKUP($A1465,'Tablas auxiliares'!$B$2:$C$6,2,FALSE)-Calculadora!$K$2=0,1,0)*IF($L$2=2,IFERROR(VLOOKUP(B1465,'Tablas auxiliares'!$AC$2:$AH$27,6,FALSE),0),1)</f>
        <v>0</v>
      </c>
      <c r="G1465" s="9">
        <f>VLOOKUP(E1465,'Tablas auxiliares'!$H$1:$Q$28,Calculadora!$J$2+1,FALSE)*IF(VLOOKUP($A1465,'Tablas auxiliares'!$B$2:$C$6,2,FALSE)-Calculadora!$K$2=0,1,0)*IF($L$2=2,IFERROR(VLOOKUP(B1465,'Tablas auxiliares'!$AC$2:$AH$27,6,FALSE),0),1)</f>
        <v>0</v>
      </c>
      <c r="H1465" s="9">
        <f t="shared" si="32"/>
        <v>0</v>
      </c>
    </row>
    <row r="1466" spans="1:8" x14ac:dyDescent="0.25">
      <c r="A1466" s="9">
        <v>2017</v>
      </c>
      <c r="B1466" t="s">
        <v>87</v>
      </c>
      <c r="C1466" t="s">
        <v>29</v>
      </c>
      <c r="D1466" s="9">
        <v>22</v>
      </c>
      <c r="E1466" s="9">
        <v>22</v>
      </c>
      <c r="F1466" s="9">
        <f>VLOOKUP(D1466,'Tablas auxiliares'!$H$1:$Q$28,Calculadora!$J$2+1,FALSE)*IF(VLOOKUP($A1466,'Tablas auxiliares'!$B$2:$C$6,2,FALSE)-Calculadora!$K$2=0,1,0)*IF($L$2=2,IFERROR(VLOOKUP(B1466,'Tablas auxiliares'!$AC$2:$AH$27,6,FALSE),0),1)</f>
        <v>0</v>
      </c>
      <c r="G1466" s="9">
        <f>VLOOKUP(E1466,'Tablas auxiliares'!$H$1:$Q$28,Calculadora!$J$2+1,FALSE)*IF(VLOOKUP($A1466,'Tablas auxiliares'!$B$2:$C$6,2,FALSE)-Calculadora!$K$2=0,1,0)*IF($L$2=2,IFERROR(VLOOKUP(B1466,'Tablas auxiliares'!$AC$2:$AH$27,6,FALSE),0),1)</f>
        <v>0</v>
      </c>
      <c r="H1466" s="9">
        <f t="shared" si="32"/>
        <v>0</v>
      </c>
    </row>
    <row r="1467" spans="1:8" x14ac:dyDescent="0.25">
      <c r="A1467" s="9">
        <v>2017</v>
      </c>
      <c r="B1467" t="s">
        <v>87</v>
      </c>
      <c r="C1467" t="s">
        <v>61</v>
      </c>
      <c r="D1467" s="9">
        <v>3</v>
      </c>
      <c r="E1467" s="9">
        <v>1</v>
      </c>
      <c r="F1467" s="9">
        <f>VLOOKUP(D1467,'Tablas auxiliares'!$H$1:$Q$28,Calculadora!$J$2+1,FALSE)*IF(VLOOKUP($A1467,'Tablas auxiliares'!$B$2:$C$6,2,FALSE)-Calculadora!$K$2=0,1,0)*IF($L$2=2,IFERROR(VLOOKUP(B1467,'Tablas auxiliares'!$AC$2:$AH$27,6,FALSE),0),1)</f>
        <v>0</v>
      </c>
      <c r="G1467" s="9">
        <f>VLOOKUP(E1467,'Tablas auxiliares'!$H$1:$Q$28,Calculadora!$J$2+1,FALSE)*IF(VLOOKUP($A1467,'Tablas auxiliares'!$B$2:$C$6,2,FALSE)-Calculadora!$K$2=0,1,0)*IF($L$2=2,IFERROR(VLOOKUP(B1467,'Tablas auxiliares'!$AC$2:$AH$27,6,FALSE),0),1)</f>
        <v>0</v>
      </c>
      <c r="H1467" s="9">
        <f t="shared" si="32"/>
        <v>0</v>
      </c>
    </row>
    <row r="1468" spans="1:8" x14ac:dyDescent="0.25">
      <c r="A1468" s="9">
        <v>2017</v>
      </c>
      <c r="B1468" t="s">
        <v>87</v>
      </c>
      <c r="C1468" t="s">
        <v>70</v>
      </c>
      <c r="D1468" s="9">
        <v>24</v>
      </c>
      <c r="E1468" s="9">
        <v>8</v>
      </c>
      <c r="F1468" s="9">
        <f>VLOOKUP(D1468,'Tablas auxiliares'!$H$1:$Q$28,Calculadora!$J$2+1,FALSE)*IF(VLOOKUP($A1468,'Tablas auxiliares'!$B$2:$C$6,2,FALSE)-Calculadora!$K$2=0,1,0)*IF($L$2=2,IFERROR(VLOOKUP(B1468,'Tablas auxiliares'!$AC$2:$AH$27,6,FALSE),0),1)</f>
        <v>0</v>
      </c>
      <c r="G1468" s="9">
        <f>VLOOKUP(E1468,'Tablas auxiliares'!$H$1:$Q$28,Calculadora!$J$2+1,FALSE)*IF(VLOOKUP($A1468,'Tablas auxiliares'!$B$2:$C$6,2,FALSE)-Calculadora!$K$2=0,1,0)*IF($L$2=2,IFERROR(VLOOKUP(B1468,'Tablas auxiliares'!$AC$2:$AH$27,6,FALSE),0),1)</f>
        <v>0</v>
      </c>
      <c r="H1468" s="9">
        <f t="shared" si="32"/>
        <v>0</v>
      </c>
    </row>
    <row r="1469" spans="1:8" x14ac:dyDescent="0.25">
      <c r="A1469" s="9">
        <v>2017</v>
      </c>
      <c r="B1469" t="s">
        <v>87</v>
      </c>
      <c r="C1469" t="s">
        <v>34</v>
      </c>
      <c r="D1469" s="9">
        <v>18</v>
      </c>
      <c r="E1469" s="9">
        <v>26</v>
      </c>
      <c r="F1469" s="9">
        <f>VLOOKUP(D1469,'Tablas auxiliares'!$H$1:$Q$28,Calculadora!$J$2+1,FALSE)*IF(VLOOKUP($A1469,'Tablas auxiliares'!$B$2:$C$6,2,FALSE)-Calculadora!$K$2=0,1,0)*IF($L$2=2,IFERROR(VLOOKUP(B1469,'Tablas auxiliares'!$AC$2:$AH$27,6,FALSE),0),1)</f>
        <v>0</v>
      </c>
      <c r="G1469" s="9">
        <f>VLOOKUP(E1469,'Tablas auxiliares'!$H$1:$Q$28,Calculadora!$J$2+1,FALSE)*IF(VLOOKUP($A1469,'Tablas auxiliares'!$B$2:$C$6,2,FALSE)-Calculadora!$K$2=0,1,0)*IF($L$2=2,IFERROR(VLOOKUP(B1469,'Tablas auxiliares'!$AC$2:$AH$27,6,FALSE),0),1)</f>
        <v>0</v>
      </c>
      <c r="H1469" s="9">
        <f t="shared" si="32"/>
        <v>0</v>
      </c>
    </row>
    <row r="1470" spans="1:8" x14ac:dyDescent="0.25">
      <c r="A1470" s="9">
        <v>2017</v>
      </c>
      <c r="B1470" t="s">
        <v>87</v>
      </c>
      <c r="C1470" t="s">
        <v>26</v>
      </c>
      <c r="D1470" s="9">
        <v>1</v>
      </c>
      <c r="E1470" s="9">
        <v>5</v>
      </c>
      <c r="F1470" s="9">
        <f>VLOOKUP(D1470,'Tablas auxiliares'!$H$1:$Q$28,Calculadora!$J$2+1,FALSE)*IF(VLOOKUP($A1470,'Tablas auxiliares'!$B$2:$C$6,2,FALSE)-Calculadora!$K$2=0,1,0)*IF($L$2=2,IFERROR(VLOOKUP(B1470,'Tablas auxiliares'!$AC$2:$AH$27,6,FALSE),0),1)</f>
        <v>0</v>
      </c>
      <c r="G1470" s="9">
        <f>VLOOKUP(E1470,'Tablas auxiliares'!$H$1:$Q$28,Calculadora!$J$2+1,FALSE)*IF(VLOOKUP($A1470,'Tablas auxiliares'!$B$2:$C$6,2,FALSE)-Calculadora!$K$2=0,1,0)*IF($L$2=2,IFERROR(VLOOKUP(B1470,'Tablas auxiliares'!$AC$2:$AH$27,6,FALSE),0),1)</f>
        <v>0</v>
      </c>
      <c r="H1470" s="9">
        <f t="shared" si="32"/>
        <v>0</v>
      </c>
    </row>
    <row r="1471" spans="1:8" x14ac:dyDescent="0.25">
      <c r="A1471" s="9">
        <v>2017</v>
      </c>
      <c r="B1471" t="s">
        <v>87</v>
      </c>
      <c r="C1471" t="s">
        <v>22</v>
      </c>
      <c r="D1471" s="9">
        <v>12</v>
      </c>
      <c r="E1471" s="9">
        <v>16</v>
      </c>
      <c r="F1471" s="9">
        <f>VLOOKUP(D1471,'Tablas auxiliares'!$H$1:$Q$28,Calculadora!$J$2+1,FALSE)*IF(VLOOKUP($A1471,'Tablas auxiliares'!$B$2:$C$6,2,FALSE)-Calculadora!$K$2=0,1,0)*IF($L$2=2,IFERROR(VLOOKUP(B1471,'Tablas auxiliares'!$AC$2:$AH$27,6,FALSE),0),1)</f>
        <v>0</v>
      </c>
      <c r="G1471" s="9">
        <f>VLOOKUP(E1471,'Tablas auxiliares'!$H$1:$Q$28,Calculadora!$J$2+1,FALSE)*IF(VLOOKUP($A1471,'Tablas auxiliares'!$B$2:$C$6,2,FALSE)-Calculadora!$K$2=0,1,0)*IF($L$2=2,IFERROR(VLOOKUP(B1471,'Tablas auxiliares'!$AC$2:$AH$27,6,FALSE),0),1)</f>
        <v>0</v>
      </c>
      <c r="H1471" s="9">
        <f t="shared" si="32"/>
        <v>0</v>
      </c>
    </row>
    <row r="1472" spans="1:8" x14ac:dyDescent="0.25">
      <c r="A1472" s="9">
        <v>2017</v>
      </c>
      <c r="B1472" t="s">
        <v>87</v>
      </c>
      <c r="C1472" t="s">
        <v>36</v>
      </c>
      <c r="D1472" s="9">
        <v>25</v>
      </c>
      <c r="E1472" s="9">
        <v>19</v>
      </c>
      <c r="F1472" s="9">
        <f>VLOOKUP(D1472,'Tablas auxiliares'!$H$1:$Q$28,Calculadora!$J$2+1,FALSE)*IF(VLOOKUP($A1472,'Tablas auxiliares'!$B$2:$C$6,2,FALSE)-Calculadora!$K$2=0,1,0)*IF($L$2=2,IFERROR(VLOOKUP(B1472,'Tablas auxiliares'!$AC$2:$AH$27,6,FALSE),0),1)</f>
        <v>0</v>
      </c>
      <c r="G1472" s="9">
        <f>VLOOKUP(E1472,'Tablas auxiliares'!$H$1:$Q$28,Calculadora!$J$2+1,FALSE)*IF(VLOOKUP($A1472,'Tablas auxiliares'!$B$2:$C$6,2,FALSE)-Calculadora!$K$2=0,1,0)*IF($L$2=2,IFERROR(VLOOKUP(B1472,'Tablas auxiliares'!$AC$2:$AH$27,6,FALSE),0),1)</f>
        <v>0</v>
      </c>
      <c r="H1472" s="9">
        <f t="shared" si="32"/>
        <v>0</v>
      </c>
    </row>
    <row r="1473" spans="1:8" x14ac:dyDescent="0.25">
      <c r="A1473" s="9">
        <v>2017</v>
      </c>
      <c r="B1473" t="s">
        <v>87</v>
      </c>
      <c r="C1473" t="s">
        <v>37</v>
      </c>
      <c r="D1473" s="9">
        <v>9</v>
      </c>
      <c r="E1473" s="9">
        <v>13</v>
      </c>
      <c r="F1473" s="9">
        <f>VLOOKUP(D1473,'Tablas auxiliares'!$H$1:$Q$28,Calculadora!$J$2+1,FALSE)*IF(VLOOKUP($A1473,'Tablas auxiliares'!$B$2:$C$6,2,FALSE)-Calculadora!$K$2=0,1,0)*IF($L$2=2,IFERROR(VLOOKUP(B1473,'Tablas auxiliares'!$AC$2:$AH$27,6,FALSE),0),1)</f>
        <v>0</v>
      </c>
      <c r="G1473" s="9">
        <f>VLOOKUP(E1473,'Tablas auxiliares'!$H$1:$Q$28,Calculadora!$J$2+1,FALSE)*IF(VLOOKUP($A1473,'Tablas auxiliares'!$B$2:$C$6,2,FALSE)-Calculadora!$K$2=0,1,0)*IF($L$2=2,IFERROR(VLOOKUP(B1473,'Tablas auxiliares'!$AC$2:$AH$27,6,FALSE),0),1)</f>
        <v>0</v>
      </c>
      <c r="H1473" s="9">
        <f t="shared" si="32"/>
        <v>0</v>
      </c>
    </row>
    <row r="1474" spans="1:8" x14ac:dyDescent="0.25">
      <c r="A1474" s="9">
        <v>2017</v>
      </c>
      <c r="B1474" t="s">
        <v>28</v>
      </c>
      <c r="C1474" t="s">
        <v>14</v>
      </c>
      <c r="D1474" s="9">
        <v>13</v>
      </c>
      <c r="E1474" s="9">
        <v>5</v>
      </c>
      <c r="F1474" s="9">
        <f>VLOOKUP(D1474,'Tablas auxiliares'!$H$1:$Q$28,Calculadora!$J$2+1,FALSE)*IF(VLOOKUP($A1474,'Tablas auxiliares'!$B$2:$C$6,2,FALSE)-Calculadora!$K$2=0,1,0)*IF($L$2=2,IFERROR(VLOOKUP(B1474,'Tablas auxiliares'!$AC$2:$AH$27,6,FALSE),0),1)</f>
        <v>0</v>
      </c>
      <c r="G1474" s="9">
        <f>VLOOKUP(E1474,'Tablas auxiliares'!$H$1:$Q$28,Calculadora!$J$2+1,FALSE)*IF(VLOOKUP($A1474,'Tablas auxiliares'!$B$2:$C$6,2,FALSE)-Calculadora!$K$2=0,1,0)*IF($L$2=2,IFERROR(VLOOKUP(B1474,'Tablas auxiliares'!$AC$2:$AH$27,6,FALSE),0),1)</f>
        <v>0</v>
      </c>
      <c r="H1474" s="9">
        <f t="shared" si="32"/>
        <v>0</v>
      </c>
    </row>
    <row r="1475" spans="1:8" x14ac:dyDescent="0.25">
      <c r="A1475" s="9">
        <v>2017</v>
      </c>
      <c r="B1475" t="s">
        <v>28</v>
      </c>
      <c r="C1475" t="s">
        <v>9</v>
      </c>
      <c r="D1475" s="9">
        <v>9</v>
      </c>
      <c r="E1475" s="9">
        <v>20</v>
      </c>
      <c r="F1475" s="9">
        <f>VLOOKUP(D1475,'Tablas auxiliares'!$H$1:$Q$28,Calculadora!$J$2+1,FALSE)*IF(VLOOKUP($A1475,'Tablas auxiliares'!$B$2:$C$6,2,FALSE)-Calculadora!$K$2=0,1,0)*IF($L$2=2,IFERROR(VLOOKUP(B1475,'Tablas auxiliares'!$AC$2:$AH$27,6,FALSE),0),1)</f>
        <v>0</v>
      </c>
      <c r="G1475" s="9">
        <f>VLOOKUP(E1475,'Tablas auxiliares'!$H$1:$Q$28,Calculadora!$J$2+1,FALSE)*IF(VLOOKUP($A1475,'Tablas auxiliares'!$B$2:$C$6,2,FALSE)-Calculadora!$K$2=0,1,0)*IF($L$2=2,IFERROR(VLOOKUP(B1475,'Tablas auxiliares'!$AC$2:$AH$27,6,FALSE),0),1)</f>
        <v>0</v>
      </c>
      <c r="H1475" s="9">
        <f t="shared" ref="H1475:H1538" si="33">IF($M$2=2,0,F1475)+IF($M$2=3,0,G1475)</f>
        <v>0</v>
      </c>
    </row>
    <row r="1476" spans="1:8" x14ac:dyDescent="0.25">
      <c r="A1476" s="9">
        <v>2017</v>
      </c>
      <c r="B1476" t="s">
        <v>28</v>
      </c>
      <c r="C1476" t="s">
        <v>13</v>
      </c>
      <c r="D1476" s="9">
        <v>10</v>
      </c>
      <c r="E1476" s="9">
        <v>24</v>
      </c>
      <c r="F1476" s="9">
        <f>VLOOKUP(D1476,'Tablas auxiliares'!$H$1:$Q$28,Calculadora!$J$2+1,FALSE)*IF(VLOOKUP($A1476,'Tablas auxiliares'!$B$2:$C$6,2,FALSE)-Calculadora!$K$2=0,1,0)*IF($L$2=2,IFERROR(VLOOKUP(B1476,'Tablas auxiliares'!$AC$2:$AH$27,6,FALSE),0),1)</f>
        <v>0</v>
      </c>
      <c r="G1476" s="9">
        <f>VLOOKUP(E1476,'Tablas auxiliares'!$H$1:$Q$28,Calculadora!$J$2+1,FALSE)*IF(VLOOKUP($A1476,'Tablas auxiliares'!$B$2:$C$6,2,FALSE)-Calculadora!$K$2=0,1,0)*IF($L$2=2,IFERROR(VLOOKUP(B1476,'Tablas auxiliares'!$AC$2:$AH$27,6,FALSE),0),1)</f>
        <v>0</v>
      </c>
      <c r="H1476" s="9">
        <f t="shared" si="33"/>
        <v>0</v>
      </c>
    </row>
    <row r="1477" spans="1:8" x14ac:dyDescent="0.25">
      <c r="A1477" s="9">
        <v>2017</v>
      </c>
      <c r="B1477" t="s">
        <v>28</v>
      </c>
      <c r="C1477" t="s">
        <v>23</v>
      </c>
      <c r="D1477" s="9">
        <v>22</v>
      </c>
      <c r="E1477" s="9">
        <v>17</v>
      </c>
      <c r="F1477" s="9">
        <f>VLOOKUP(D1477,'Tablas auxiliares'!$H$1:$Q$28,Calculadora!$J$2+1,FALSE)*IF(VLOOKUP($A1477,'Tablas auxiliares'!$B$2:$C$6,2,FALSE)-Calculadora!$K$2=0,1,0)*IF($L$2=2,IFERROR(VLOOKUP(B1477,'Tablas auxiliares'!$AC$2:$AH$27,6,FALSE),0),1)</f>
        <v>0</v>
      </c>
      <c r="G1477" s="9">
        <f>VLOOKUP(E1477,'Tablas auxiliares'!$H$1:$Q$28,Calculadora!$J$2+1,FALSE)*IF(VLOOKUP($A1477,'Tablas auxiliares'!$B$2:$C$6,2,FALSE)-Calculadora!$K$2=0,1,0)*IF($L$2=2,IFERROR(VLOOKUP(B1477,'Tablas auxiliares'!$AC$2:$AH$27,6,FALSE),0),1)</f>
        <v>0</v>
      </c>
      <c r="H1477" s="9">
        <f t="shared" si="33"/>
        <v>0</v>
      </c>
    </row>
    <row r="1478" spans="1:8" x14ac:dyDescent="0.25">
      <c r="A1478" s="9">
        <v>2017</v>
      </c>
      <c r="B1478" t="s">
        <v>28</v>
      </c>
      <c r="C1478" t="s">
        <v>65</v>
      </c>
      <c r="D1478" s="9">
        <v>19</v>
      </c>
      <c r="E1478" s="9">
        <v>16</v>
      </c>
      <c r="F1478" s="9">
        <f>VLOOKUP(D1478,'Tablas auxiliares'!$H$1:$Q$28,Calculadora!$J$2+1,FALSE)*IF(VLOOKUP($A1478,'Tablas auxiliares'!$B$2:$C$6,2,FALSE)-Calculadora!$K$2=0,1,0)*IF($L$2=2,IFERROR(VLOOKUP(B1478,'Tablas auxiliares'!$AC$2:$AH$27,6,FALSE),0),1)</f>
        <v>0</v>
      </c>
      <c r="G1478" s="9">
        <f>VLOOKUP(E1478,'Tablas auxiliares'!$H$1:$Q$28,Calculadora!$J$2+1,FALSE)*IF(VLOOKUP($A1478,'Tablas auxiliares'!$B$2:$C$6,2,FALSE)-Calculadora!$K$2=0,1,0)*IF($L$2=2,IFERROR(VLOOKUP(B1478,'Tablas auxiliares'!$AC$2:$AH$27,6,FALSE),0),1)</f>
        <v>0</v>
      </c>
      <c r="H1478" s="9">
        <f t="shared" si="33"/>
        <v>0</v>
      </c>
    </row>
    <row r="1479" spans="1:8" x14ac:dyDescent="0.25">
      <c r="A1479" s="9">
        <v>2017</v>
      </c>
      <c r="B1479" t="s">
        <v>28</v>
      </c>
      <c r="C1479" t="s">
        <v>20</v>
      </c>
      <c r="D1479" s="9">
        <v>11</v>
      </c>
      <c r="E1479" s="9">
        <v>3</v>
      </c>
      <c r="F1479" s="9">
        <f>VLOOKUP(D1479,'Tablas auxiliares'!$H$1:$Q$28,Calculadora!$J$2+1,FALSE)*IF(VLOOKUP($A1479,'Tablas auxiliares'!$B$2:$C$6,2,FALSE)-Calculadora!$K$2=0,1,0)*IF($L$2=2,IFERROR(VLOOKUP(B1479,'Tablas auxiliares'!$AC$2:$AH$27,6,FALSE),0),1)</f>
        <v>0</v>
      </c>
      <c r="G1479" s="9">
        <f>VLOOKUP(E1479,'Tablas auxiliares'!$H$1:$Q$28,Calculadora!$J$2+1,FALSE)*IF(VLOOKUP($A1479,'Tablas auxiliares'!$B$2:$C$6,2,FALSE)-Calculadora!$K$2=0,1,0)*IF($L$2=2,IFERROR(VLOOKUP(B1479,'Tablas auxiliares'!$AC$2:$AH$27,6,FALSE),0),1)</f>
        <v>0</v>
      </c>
      <c r="H1479" s="9">
        <f t="shared" si="33"/>
        <v>0</v>
      </c>
    </row>
    <row r="1480" spans="1:8" x14ac:dyDescent="0.25">
      <c r="A1480" s="9">
        <v>2017</v>
      </c>
      <c r="B1480" t="s">
        <v>28</v>
      </c>
      <c r="C1480" t="s">
        <v>8</v>
      </c>
      <c r="D1480" s="9">
        <v>6</v>
      </c>
      <c r="E1480" s="9">
        <v>7</v>
      </c>
      <c r="F1480" s="9">
        <f>VLOOKUP(D1480,'Tablas auxiliares'!$H$1:$Q$28,Calculadora!$J$2+1,FALSE)*IF(VLOOKUP($A1480,'Tablas auxiliares'!$B$2:$C$6,2,FALSE)-Calculadora!$K$2=0,1,0)*IF($L$2=2,IFERROR(VLOOKUP(B1480,'Tablas auxiliares'!$AC$2:$AH$27,6,FALSE),0),1)</f>
        <v>0</v>
      </c>
      <c r="G1480" s="9">
        <f>VLOOKUP(E1480,'Tablas auxiliares'!$H$1:$Q$28,Calculadora!$J$2+1,FALSE)*IF(VLOOKUP($A1480,'Tablas auxiliares'!$B$2:$C$6,2,FALSE)-Calculadora!$K$2=0,1,0)*IF($L$2=2,IFERROR(VLOOKUP(B1480,'Tablas auxiliares'!$AC$2:$AH$27,6,FALSE),0),1)</f>
        <v>0</v>
      </c>
      <c r="H1480" s="9">
        <f t="shared" si="33"/>
        <v>0</v>
      </c>
    </row>
    <row r="1481" spans="1:8" x14ac:dyDescent="0.25">
      <c r="A1481" s="9">
        <v>2017</v>
      </c>
      <c r="B1481" t="s">
        <v>28</v>
      </c>
      <c r="C1481" t="s">
        <v>32</v>
      </c>
      <c r="D1481" s="9">
        <v>24</v>
      </c>
      <c r="E1481" s="9">
        <v>12</v>
      </c>
      <c r="F1481" s="9">
        <f>VLOOKUP(D1481,'Tablas auxiliares'!$H$1:$Q$28,Calculadora!$J$2+1,FALSE)*IF(VLOOKUP($A1481,'Tablas auxiliares'!$B$2:$C$6,2,FALSE)-Calculadora!$K$2=0,1,0)*IF($L$2=2,IFERROR(VLOOKUP(B1481,'Tablas auxiliares'!$AC$2:$AH$27,6,FALSE),0),1)</f>
        <v>0</v>
      </c>
      <c r="G1481" s="9">
        <f>VLOOKUP(E1481,'Tablas auxiliares'!$H$1:$Q$28,Calculadora!$J$2+1,FALSE)*IF(VLOOKUP($A1481,'Tablas auxiliares'!$B$2:$C$6,2,FALSE)-Calculadora!$K$2=0,1,0)*IF($L$2=2,IFERROR(VLOOKUP(B1481,'Tablas auxiliares'!$AC$2:$AH$27,6,FALSE),0),1)</f>
        <v>0</v>
      </c>
      <c r="H1481" s="9">
        <f t="shared" si="33"/>
        <v>0</v>
      </c>
    </row>
    <row r="1482" spans="1:8" x14ac:dyDescent="0.25">
      <c r="A1482" s="9">
        <v>2017</v>
      </c>
      <c r="B1482" t="s">
        <v>28</v>
      </c>
      <c r="C1482" t="s">
        <v>30</v>
      </c>
      <c r="D1482" s="9">
        <v>15</v>
      </c>
      <c r="E1482" s="9">
        <v>13</v>
      </c>
      <c r="F1482" s="9">
        <f>VLOOKUP(D1482,'Tablas auxiliares'!$H$1:$Q$28,Calculadora!$J$2+1,FALSE)*IF(VLOOKUP($A1482,'Tablas auxiliares'!$B$2:$C$6,2,FALSE)-Calculadora!$K$2=0,1,0)*IF($L$2=2,IFERROR(VLOOKUP(B1482,'Tablas auxiliares'!$AC$2:$AH$27,6,FALSE),0),1)</f>
        <v>0</v>
      </c>
      <c r="G1482" s="9">
        <f>VLOOKUP(E1482,'Tablas auxiliares'!$H$1:$Q$28,Calculadora!$J$2+1,FALSE)*IF(VLOOKUP($A1482,'Tablas auxiliares'!$B$2:$C$6,2,FALSE)-Calculadora!$K$2=0,1,0)*IF($L$2=2,IFERROR(VLOOKUP(B1482,'Tablas auxiliares'!$AC$2:$AH$27,6,FALSE),0),1)</f>
        <v>0</v>
      </c>
      <c r="H1482" s="9">
        <f t="shared" si="33"/>
        <v>0</v>
      </c>
    </row>
    <row r="1483" spans="1:8" x14ac:dyDescent="0.25">
      <c r="A1483" s="9">
        <v>2017</v>
      </c>
      <c r="B1483" t="s">
        <v>28</v>
      </c>
      <c r="C1483" t="s">
        <v>67</v>
      </c>
      <c r="D1483" s="9">
        <v>12</v>
      </c>
      <c r="E1483" s="9">
        <v>25</v>
      </c>
      <c r="F1483" s="9">
        <f>VLOOKUP(D1483,'Tablas auxiliares'!$H$1:$Q$28,Calculadora!$J$2+1,FALSE)*IF(VLOOKUP($A1483,'Tablas auxiliares'!$B$2:$C$6,2,FALSE)-Calculadora!$K$2=0,1,0)*IF($L$2=2,IFERROR(VLOOKUP(B1483,'Tablas auxiliares'!$AC$2:$AH$27,6,FALSE),0),1)</f>
        <v>0</v>
      </c>
      <c r="G1483" s="9">
        <f>VLOOKUP(E1483,'Tablas auxiliares'!$H$1:$Q$28,Calculadora!$J$2+1,FALSE)*IF(VLOOKUP($A1483,'Tablas auxiliares'!$B$2:$C$6,2,FALSE)-Calculadora!$K$2=0,1,0)*IF($L$2=2,IFERROR(VLOOKUP(B1483,'Tablas auxiliares'!$AC$2:$AH$27,6,FALSE),0),1)</f>
        <v>0</v>
      </c>
      <c r="H1483" s="9">
        <f t="shared" si="33"/>
        <v>0</v>
      </c>
    </row>
    <row r="1484" spans="1:8" x14ac:dyDescent="0.25">
      <c r="A1484" s="9">
        <v>2017</v>
      </c>
      <c r="B1484" t="s">
        <v>28</v>
      </c>
      <c r="C1484" t="s">
        <v>27</v>
      </c>
      <c r="D1484" s="9">
        <v>16</v>
      </c>
      <c r="E1484" s="9">
        <v>21</v>
      </c>
      <c r="F1484" s="9">
        <f>VLOOKUP(D1484,'Tablas auxiliares'!$H$1:$Q$28,Calculadora!$J$2+1,FALSE)*IF(VLOOKUP($A1484,'Tablas auxiliares'!$B$2:$C$6,2,FALSE)-Calculadora!$K$2=0,1,0)*IF($L$2=2,IFERROR(VLOOKUP(B1484,'Tablas auxiliares'!$AC$2:$AH$27,6,FALSE),0),1)</f>
        <v>0</v>
      </c>
      <c r="G1484" s="9">
        <f>VLOOKUP(E1484,'Tablas auxiliares'!$H$1:$Q$28,Calculadora!$J$2+1,FALSE)*IF(VLOOKUP($A1484,'Tablas auxiliares'!$B$2:$C$6,2,FALSE)-Calculadora!$K$2=0,1,0)*IF($L$2=2,IFERROR(VLOOKUP(B1484,'Tablas auxiliares'!$AC$2:$AH$27,6,FALSE),0),1)</f>
        <v>0</v>
      </c>
      <c r="H1484" s="9">
        <f t="shared" si="33"/>
        <v>0</v>
      </c>
    </row>
    <row r="1485" spans="1:8" x14ac:dyDescent="0.25">
      <c r="A1485" s="9">
        <v>2017</v>
      </c>
      <c r="B1485" t="s">
        <v>28</v>
      </c>
      <c r="C1485" t="s">
        <v>68</v>
      </c>
      <c r="D1485" s="9">
        <v>23</v>
      </c>
      <c r="E1485" s="9">
        <v>15</v>
      </c>
      <c r="F1485" s="9">
        <f>VLOOKUP(D1485,'Tablas auxiliares'!$H$1:$Q$28,Calculadora!$J$2+1,FALSE)*IF(VLOOKUP($A1485,'Tablas auxiliares'!$B$2:$C$6,2,FALSE)-Calculadora!$K$2=0,1,0)*IF($L$2=2,IFERROR(VLOOKUP(B1485,'Tablas auxiliares'!$AC$2:$AH$27,6,FALSE),0),1)</f>
        <v>0</v>
      </c>
      <c r="G1485" s="9">
        <f>VLOOKUP(E1485,'Tablas auxiliares'!$H$1:$Q$28,Calculadora!$J$2+1,FALSE)*IF(VLOOKUP($A1485,'Tablas auxiliares'!$B$2:$C$6,2,FALSE)-Calculadora!$K$2=0,1,0)*IF($L$2=2,IFERROR(VLOOKUP(B1485,'Tablas auxiliares'!$AC$2:$AH$27,6,FALSE),0),1)</f>
        <v>0</v>
      </c>
      <c r="H1485" s="9">
        <f t="shared" si="33"/>
        <v>0</v>
      </c>
    </row>
    <row r="1486" spans="1:8" x14ac:dyDescent="0.25">
      <c r="A1486" s="9">
        <v>2017</v>
      </c>
      <c r="B1486" t="s">
        <v>28</v>
      </c>
      <c r="C1486" t="s">
        <v>24</v>
      </c>
      <c r="D1486" s="9">
        <v>14</v>
      </c>
      <c r="E1486" s="9">
        <v>9</v>
      </c>
      <c r="F1486" s="9">
        <f>VLOOKUP(D1486,'Tablas auxiliares'!$H$1:$Q$28,Calculadora!$J$2+1,FALSE)*IF(VLOOKUP($A1486,'Tablas auxiliares'!$B$2:$C$6,2,FALSE)-Calculadora!$K$2=0,1,0)*IF($L$2=2,IFERROR(VLOOKUP(B1486,'Tablas auxiliares'!$AC$2:$AH$27,6,FALSE),0),1)</f>
        <v>0</v>
      </c>
      <c r="G1486" s="9">
        <f>VLOOKUP(E1486,'Tablas auxiliares'!$H$1:$Q$28,Calculadora!$J$2+1,FALSE)*IF(VLOOKUP($A1486,'Tablas auxiliares'!$B$2:$C$6,2,FALSE)-Calculadora!$K$2=0,1,0)*IF($L$2=2,IFERROR(VLOOKUP(B1486,'Tablas auxiliares'!$AC$2:$AH$27,6,FALSE),0),1)</f>
        <v>0</v>
      </c>
      <c r="H1486" s="9">
        <f t="shared" si="33"/>
        <v>0</v>
      </c>
    </row>
    <row r="1487" spans="1:8" x14ac:dyDescent="0.25">
      <c r="A1487" s="9">
        <v>2017</v>
      </c>
      <c r="B1487" t="s">
        <v>28</v>
      </c>
      <c r="C1487" t="s">
        <v>7</v>
      </c>
      <c r="D1487" s="9">
        <v>5</v>
      </c>
      <c r="E1487" s="9">
        <v>8</v>
      </c>
      <c r="F1487" s="9">
        <f>VLOOKUP(D1487,'Tablas auxiliares'!$H$1:$Q$28,Calculadora!$J$2+1,FALSE)*IF(VLOOKUP($A1487,'Tablas auxiliares'!$B$2:$C$6,2,FALSE)-Calculadora!$K$2=0,1,0)*IF($L$2=2,IFERROR(VLOOKUP(B1487,'Tablas auxiliares'!$AC$2:$AH$27,6,FALSE),0),1)</f>
        <v>0</v>
      </c>
      <c r="G1487" s="9">
        <f>VLOOKUP(E1487,'Tablas auxiliares'!$H$1:$Q$28,Calculadora!$J$2+1,FALSE)*IF(VLOOKUP($A1487,'Tablas auxiliares'!$B$2:$C$6,2,FALSE)-Calculadora!$K$2=0,1,0)*IF($L$2=2,IFERROR(VLOOKUP(B1487,'Tablas auxiliares'!$AC$2:$AH$27,6,FALSE),0),1)</f>
        <v>0</v>
      </c>
      <c r="H1487" s="9">
        <f t="shared" si="33"/>
        <v>0</v>
      </c>
    </row>
    <row r="1488" spans="1:8" x14ac:dyDescent="0.25">
      <c r="A1488" s="9">
        <v>2017</v>
      </c>
      <c r="B1488" t="s">
        <v>28</v>
      </c>
      <c r="C1488" t="s">
        <v>25</v>
      </c>
      <c r="D1488" s="9">
        <v>2</v>
      </c>
      <c r="E1488" s="9">
        <v>6</v>
      </c>
      <c r="F1488" s="9">
        <f>VLOOKUP(D1488,'Tablas auxiliares'!$H$1:$Q$28,Calculadora!$J$2+1,FALSE)*IF(VLOOKUP($A1488,'Tablas auxiliares'!$B$2:$C$6,2,FALSE)-Calculadora!$K$2=0,1,0)*IF($L$2=2,IFERROR(VLOOKUP(B1488,'Tablas auxiliares'!$AC$2:$AH$27,6,FALSE),0),1)</f>
        <v>0</v>
      </c>
      <c r="G1488" s="9">
        <f>VLOOKUP(E1488,'Tablas auxiliares'!$H$1:$Q$28,Calculadora!$J$2+1,FALSE)*IF(VLOOKUP($A1488,'Tablas auxiliares'!$B$2:$C$6,2,FALSE)-Calculadora!$K$2=0,1,0)*IF($L$2=2,IFERROR(VLOOKUP(B1488,'Tablas auxiliares'!$AC$2:$AH$27,6,FALSE),0),1)</f>
        <v>0</v>
      </c>
      <c r="H1488" s="9">
        <f t="shared" si="33"/>
        <v>0</v>
      </c>
    </row>
    <row r="1489" spans="1:8" x14ac:dyDescent="0.25">
      <c r="A1489" s="9">
        <v>2017</v>
      </c>
      <c r="B1489" t="s">
        <v>28</v>
      </c>
      <c r="C1489" t="s">
        <v>66</v>
      </c>
      <c r="D1489" s="9">
        <v>20</v>
      </c>
      <c r="E1489" s="9">
        <v>4</v>
      </c>
      <c r="F1489" s="9">
        <f>VLOOKUP(D1489,'Tablas auxiliares'!$H$1:$Q$28,Calculadora!$J$2+1,FALSE)*IF(VLOOKUP($A1489,'Tablas auxiliares'!$B$2:$C$6,2,FALSE)-Calculadora!$K$2=0,1,0)*IF($L$2=2,IFERROR(VLOOKUP(B1489,'Tablas auxiliares'!$AC$2:$AH$27,6,FALSE),0),1)</f>
        <v>0</v>
      </c>
      <c r="G1489" s="9">
        <f>VLOOKUP(E1489,'Tablas auxiliares'!$H$1:$Q$28,Calculadora!$J$2+1,FALSE)*IF(VLOOKUP($A1489,'Tablas auxiliares'!$B$2:$C$6,2,FALSE)-Calculadora!$K$2=0,1,0)*IF($L$2=2,IFERROR(VLOOKUP(B1489,'Tablas auxiliares'!$AC$2:$AH$27,6,FALSE),0),1)</f>
        <v>0</v>
      </c>
      <c r="H1489" s="9">
        <f t="shared" si="33"/>
        <v>0</v>
      </c>
    </row>
    <row r="1490" spans="1:8" x14ac:dyDescent="0.25">
      <c r="A1490" s="9">
        <v>2017</v>
      </c>
      <c r="B1490" t="s">
        <v>28</v>
      </c>
      <c r="C1490" t="s">
        <v>69</v>
      </c>
      <c r="D1490" s="9">
        <v>4</v>
      </c>
      <c r="E1490" s="9">
        <v>23</v>
      </c>
      <c r="F1490" s="9">
        <f>VLOOKUP(D1490,'Tablas auxiliares'!$H$1:$Q$28,Calculadora!$J$2+1,FALSE)*IF(VLOOKUP($A1490,'Tablas auxiliares'!$B$2:$C$6,2,FALSE)-Calculadora!$K$2=0,1,0)*IF($L$2=2,IFERROR(VLOOKUP(B1490,'Tablas auxiliares'!$AC$2:$AH$27,6,FALSE),0),1)</f>
        <v>0</v>
      </c>
      <c r="G1490" s="9">
        <f>VLOOKUP(E1490,'Tablas auxiliares'!$H$1:$Q$28,Calculadora!$J$2+1,FALSE)*IF(VLOOKUP($A1490,'Tablas auxiliares'!$B$2:$C$6,2,FALSE)-Calculadora!$K$2=0,1,0)*IF($L$2=2,IFERROR(VLOOKUP(B1490,'Tablas auxiliares'!$AC$2:$AH$27,6,FALSE),0),1)</f>
        <v>0</v>
      </c>
      <c r="H1490" s="9">
        <f t="shared" si="33"/>
        <v>0</v>
      </c>
    </row>
    <row r="1491" spans="1:8" x14ac:dyDescent="0.25">
      <c r="A1491" s="9">
        <v>2017</v>
      </c>
      <c r="B1491" t="s">
        <v>28</v>
      </c>
      <c r="C1491" t="s">
        <v>29</v>
      </c>
      <c r="D1491" s="9">
        <v>21</v>
      </c>
      <c r="E1491" s="9">
        <v>10</v>
      </c>
      <c r="F1491" s="9">
        <f>VLOOKUP(D1491,'Tablas auxiliares'!$H$1:$Q$28,Calculadora!$J$2+1,FALSE)*IF(VLOOKUP($A1491,'Tablas auxiliares'!$B$2:$C$6,2,FALSE)-Calculadora!$K$2=0,1,0)*IF($L$2=2,IFERROR(VLOOKUP(B1491,'Tablas auxiliares'!$AC$2:$AH$27,6,FALSE),0),1)</f>
        <v>0</v>
      </c>
      <c r="G1491" s="9">
        <f>VLOOKUP(E1491,'Tablas auxiliares'!$H$1:$Q$28,Calculadora!$J$2+1,FALSE)*IF(VLOOKUP($A1491,'Tablas auxiliares'!$B$2:$C$6,2,FALSE)-Calculadora!$K$2=0,1,0)*IF($L$2=2,IFERROR(VLOOKUP(B1491,'Tablas auxiliares'!$AC$2:$AH$27,6,FALSE),0),1)</f>
        <v>0</v>
      </c>
      <c r="H1491" s="9">
        <f t="shared" si="33"/>
        <v>0</v>
      </c>
    </row>
    <row r="1492" spans="1:8" x14ac:dyDescent="0.25">
      <c r="A1492" s="9">
        <v>2017</v>
      </c>
      <c r="B1492" t="s">
        <v>28</v>
      </c>
      <c r="C1492" t="s">
        <v>61</v>
      </c>
      <c r="D1492" s="9">
        <v>1</v>
      </c>
      <c r="E1492" s="9">
        <v>1</v>
      </c>
      <c r="F1492" s="9">
        <f>VLOOKUP(D1492,'Tablas auxiliares'!$H$1:$Q$28,Calculadora!$J$2+1,FALSE)*IF(VLOOKUP($A1492,'Tablas auxiliares'!$B$2:$C$6,2,FALSE)-Calculadora!$K$2=0,1,0)*IF($L$2=2,IFERROR(VLOOKUP(B1492,'Tablas auxiliares'!$AC$2:$AH$27,6,FALSE),0),1)</f>
        <v>0</v>
      </c>
      <c r="G1492" s="9">
        <f>VLOOKUP(E1492,'Tablas auxiliares'!$H$1:$Q$28,Calculadora!$J$2+1,FALSE)*IF(VLOOKUP($A1492,'Tablas auxiliares'!$B$2:$C$6,2,FALSE)-Calculadora!$K$2=0,1,0)*IF($L$2=2,IFERROR(VLOOKUP(B1492,'Tablas auxiliares'!$AC$2:$AH$27,6,FALSE),0),1)</f>
        <v>0</v>
      </c>
      <c r="H1492" s="9">
        <f t="shared" si="33"/>
        <v>0</v>
      </c>
    </row>
    <row r="1493" spans="1:8" x14ac:dyDescent="0.25">
      <c r="A1493" s="9">
        <v>2017</v>
      </c>
      <c r="B1493" t="s">
        <v>28</v>
      </c>
      <c r="C1493" t="s">
        <v>70</v>
      </c>
      <c r="D1493" s="9">
        <v>17</v>
      </c>
      <c r="E1493" s="9">
        <v>2</v>
      </c>
      <c r="F1493" s="9">
        <f>VLOOKUP(D1493,'Tablas auxiliares'!$H$1:$Q$28,Calculadora!$J$2+1,FALSE)*IF(VLOOKUP($A1493,'Tablas auxiliares'!$B$2:$C$6,2,FALSE)-Calculadora!$K$2=0,1,0)*IF($L$2=2,IFERROR(VLOOKUP(B1493,'Tablas auxiliares'!$AC$2:$AH$27,6,FALSE),0),1)</f>
        <v>0</v>
      </c>
      <c r="G1493" s="9">
        <f>VLOOKUP(E1493,'Tablas auxiliares'!$H$1:$Q$28,Calculadora!$J$2+1,FALSE)*IF(VLOOKUP($A1493,'Tablas auxiliares'!$B$2:$C$6,2,FALSE)-Calculadora!$K$2=0,1,0)*IF($L$2=2,IFERROR(VLOOKUP(B1493,'Tablas auxiliares'!$AC$2:$AH$27,6,FALSE),0),1)</f>
        <v>0</v>
      </c>
      <c r="H1493" s="9">
        <f t="shared" si="33"/>
        <v>0</v>
      </c>
    </row>
    <row r="1494" spans="1:8" x14ac:dyDescent="0.25">
      <c r="A1494" s="9">
        <v>2017</v>
      </c>
      <c r="B1494" t="s">
        <v>28</v>
      </c>
      <c r="C1494" t="s">
        <v>34</v>
      </c>
      <c r="D1494" s="9">
        <v>18</v>
      </c>
      <c r="E1494" s="9">
        <v>19</v>
      </c>
      <c r="F1494" s="9">
        <f>VLOOKUP(D1494,'Tablas auxiliares'!$H$1:$Q$28,Calculadora!$J$2+1,FALSE)*IF(VLOOKUP($A1494,'Tablas auxiliares'!$B$2:$C$6,2,FALSE)-Calculadora!$K$2=0,1,0)*IF($L$2=2,IFERROR(VLOOKUP(B1494,'Tablas auxiliares'!$AC$2:$AH$27,6,FALSE),0),1)</f>
        <v>0</v>
      </c>
      <c r="G1494" s="9">
        <f>VLOOKUP(E1494,'Tablas auxiliares'!$H$1:$Q$28,Calculadora!$J$2+1,FALSE)*IF(VLOOKUP($A1494,'Tablas auxiliares'!$B$2:$C$6,2,FALSE)-Calculadora!$K$2=0,1,0)*IF($L$2=2,IFERROR(VLOOKUP(B1494,'Tablas auxiliares'!$AC$2:$AH$27,6,FALSE),0),1)</f>
        <v>0</v>
      </c>
      <c r="H1494" s="9">
        <f t="shared" si="33"/>
        <v>0</v>
      </c>
    </row>
    <row r="1495" spans="1:8" x14ac:dyDescent="0.25">
      <c r="A1495" s="9">
        <v>2017</v>
      </c>
      <c r="B1495" t="s">
        <v>28</v>
      </c>
      <c r="C1495" t="s">
        <v>26</v>
      </c>
      <c r="D1495" s="9">
        <v>3</v>
      </c>
      <c r="E1495" s="9">
        <v>11</v>
      </c>
      <c r="F1495" s="9">
        <f>VLOOKUP(D1495,'Tablas auxiliares'!$H$1:$Q$28,Calculadora!$J$2+1,FALSE)*IF(VLOOKUP($A1495,'Tablas auxiliares'!$B$2:$C$6,2,FALSE)-Calculadora!$K$2=0,1,0)*IF($L$2=2,IFERROR(VLOOKUP(B1495,'Tablas auxiliares'!$AC$2:$AH$27,6,FALSE),0),1)</f>
        <v>0</v>
      </c>
      <c r="G1495" s="9">
        <f>VLOOKUP(E1495,'Tablas auxiliares'!$H$1:$Q$28,Calculadora!$J$2+1,FALSE)*IF(VLOOKUP($A1495,'Tablas auxiliares'!$B$2:$C$6,2,FALSE)-Calculadora!$K$2=0,1,0)*IF($L$2=2,IFERROR(VLOOKUP(B1495,'Tablas auxiliares'!$AC$2:$AH$27,6,FALSE),0),1)</f>
        <v>0</v>
      </c>
      <c r="H1495" s="9">
        <f t="shared" si="33"/>
        <v>0</v>
      </c>
    </row>
    <row r="1496" spans="1:8" x14ac:dyDescent="0.25">
      <c r="A1496" s="9">
        <v>2017</v>
      </c>
      <c r="B1496" t="s">
        <v>28</v>
      </c>
      <c r="C1496" t="s">
        <v>22</v>
      </c>
      <c r="D1496" s="9">
        <v>7</v>
      </c>
      <c r="E1496" s="9">
        <v>14</v>
      </c>
      <c r="F1496" s="9">
        <f>VLOOKUP(D1496,'Tablas auxiliares'!$H$1:$Q$28,Calculadora!$J$2+1,FALSE)*IF(VLOOKUP($A1496,'Tablas auxiliares'!$B$2:$C$6,2,FALSE)-Calculadora!$K$2=0,1,0)*IF($L$2=2,IFERROR(VLOOKUP(B1496,'Tablas auxiliares'!$AC$2:$AH$27,6,FALSE),0),1)</f>
        <v>0</v>
      </c>
      <c r="G1496" s="9">
        <f>VLOOKUP(E1496,'Tablas auxiliares'!$H$1:$Q$28,Calculadora!$J$2+1,FALSE)*IF(VLOOKUP($A1496,'Tablas auxiliares'!$B$2:$C$6,2,FALSE)-Calculadora!$K$2=0,1,0)*IF($L$2=2,IFERROR(VLOOKUP(B1496,'Tablas auxiliares'!$AC$2:$AH$27,6,FALSE),0),1)</f>
        <v>0</v>
      </c>
      <c r="H1496" s="9">
        <f t="shared" si="33"/>
        <v>0</v>
      </c>
    </row>
    <row r="1497" spans="1:8" x14ac:dyDescent="0.25">
      <c r="A1497" s="9">
        <v>2017</v>
      </c>
      <c r="B1497" t="s">
        <v>28</v>
      </c>
      <c r="C1497" t="s">
        <v>36</v>
      </c>
      <c r="D1497" s="9">
        <v>25</v>
      </c>
      <c r="E1497" s="9">
        <v>18</v>
      </c>
      <c r="F1497" s="9">
        <f>VLOOKUP(D1497,'Tablas auxiliares'!$H$1:$Q$28,Calculadora!$J$2+1,FALSE)*IF(VLOOKUP($A1497,'Tablas auxiliares'!$B$2:$C$6,2,FALSE)-Calculadora!$K$2=0,1,0)*IF($L$2=2,IFERROR(VLOOKUP(B1497,'Tablas auxiliares'!$AC$2:$AH$27,6,FALSE),0),1)</f>
        <v>0</v>
      </c>
      <c r="G1497" s="9">
        <f>VLOOKUP(E1497,'Tablas auxiliares'!$H$1:$Q$28,Calculadora!$J$2+1,FALSE)*IF(VLOOKUP($A1497,'Tablas auxiliares'!$B$2:$C$6,2,FALSE)-Calculadora!$K$2=0,1,0)*IF($L$2=2,IFERROR(VLOOKUP(B1497,'Tablas auxiliares'!$AC$2:$AH$27,6,FALSE),0),1)</f>
        <v>0</v>
      </c>
      <c r="H1497" s="9">
        <f t="shared" si="33"/>
        <v>0</v>
      </c>
    </row>
    <row r="1498" spans="1:8" x14ac:dyDescent="0.25">
      <c r="A1498" s="9">
        <v>2017</v>
      </c>
      <c r="B1498" t="s">
        <v>28</v>
      </c>
      <c r="C1498" t="s">
        <v>37</v>
      </c>
      <c r="D1498" s="9">
        <v>8</v>
      </c>
      <c r="E1498" s="9">
        <v>22</v>
      </c>
      <c r="F1498" s="9">
        <f>VLOOKUP(D1498,'Tablas auxiliares'!$H$1:$Q$28,Calculadora!$J$2+1,FALSE)*IF(VLOOKUP($A1498,'Tablas auxiliares'!$B$2:$C$6,2,FALSE)-Calculadora!$K$2=0,1,0)*IF($L$2=2,IFERROR(VLOOKUP(B1498,'Tablas auxiliares'!$AC$2:$AH$27,6,FALSE),0),1)</f>
        <v>0</v>
      </c>
      <c r="G1498" s="9">
        <f>VLOOKUP(E1498,'Tablas auxiliares'!$H$1:$Q$28,Calculadora!$J$2+1,FALSE)*IF(VLOOKUP($A1498,'Tablas auxiliares'!$B$2:$C$6,2,FALSE)-Calculadora!$K$2=0,1,0)*IF($L$2=2,IFERROR(VLOOKUP(B1498,'Tablas auxiliares'!$AC$2:$AH$27,6,FALSE),0),1)</f>
        <v>0</v>
      </c>
      <c r="H1498" s="9">
        <f t="shared" si="33"/>
        <v>0</v>
      </c>
    </row>
    <row r="1499" spans="1:8" x14ac:dyDescent="0.25">
      <c r="A1499" s="9">
        <v>2017</v>
      </c>
      <c r="B1499" t="s">
        <v>12</v>
      </c>
      <c r="C1499" t="s">
        <v>14</v>
      </c>
      <c r="D1499" s="9">
        <v>8</v>
      </c>
      <c r="E1499" s="9">
        <v>2</v>
      </c>
      <c r="F1499" s="9">
        <f>VLOOKUP(D1499,'Tablas auxiliares'!$H$1:$Q$28,Calculadora!$J$2+1,FALSE)*IF(VLOOKUP($A1499,'Tablas auxiliares'!$B$2:$C$6,2,FALSE)-Calculadora!$K$2=0,1,0)*IF($L$2=2,IFERROR(VLOOKUP(B1499,'Tablas auxiliares'!$AC$2:$AH$27,6,FALSE),0),1)</f>
        <v>0</v>
      </c>
      <c r="G1499" s="9">
        <f>VLOOKUP(E1499,'Tablas auxiliares'!$H$1:$Q$28,Calculadora!$J$2+1,FALSE)*IF(VLOOKUP($A1499,'Tablas auxiliares'!$B$2:$C$6,2,FALSE)-Calculadora!$K$2=0,1,0)*IF($L$2=2,IFERROR(VLOOKUP(B1499,'Tablas auxiliares'!$AC$2:$AH$27,6,FALSE),0),1)</f>
        <v>0</v>
      </c>
      <c r="H1499" s="9">
        <f t="shared" si="33"/>
        <v>0</v>
      </c>
    </row>
    <row r="1500" spans="1:8" x14ac:dyDescent="0.25">
      <c r="A1500" s="9">
        <v>2017</v>
      </c>
      <c r="B1500" t="s">
        <v>12</v>
      </c>
      <c r="C1500" t="s">
        <v>9</v>
      </c>
      <c r="D1500" s="9">
        <v>15</v>
      </c>
      <c r="E1500" s="9">
        <v>26</v>
      </c>
      <c r="F1500" s="9">
        <f>VLOOKUP(D1500,'Tablas auxiliares'!$H$1:$Q$28,Calculadora!$J$2+1,FALSE)*IF(VLOOKUP($A1500,'Tablas auxiliares'!$B$2:$C$6,2,FALSE)-Calculadora!$K$2=0,1,0)*IF($L$2=2,IFERROR(VLOOKUP(B1500,'Tablas auxiliares'!$AC$2:$AH$27,6,FALSE),0),1)</f>
        <v>0</v>
      </c>
      <c r="G1500" s="9">
        <f>VLOOKUP(E1500,'Tablas auxiliares'!$H$1:$Q$28,Calculadora!$J$2+1,FALSE)*IF(VLOOKUP($A1500,'Tablas auxiliares'!$B$2:$C$6,2,FALSE)-Calculadora!$K$2=0,1,0)*IF($L$2=2,IFERROR(VLOOKUP(B1500,'Tablas auxiliares'!$AC$2:$AH$27,6,FALSE),0),1)</f>
        <v>0</v>
      </c>
      <c r="H1500" s="9">
        <f t="shared" si="33"/>
        <v>0</v>
      </c>
    </row>
    <row r="1501" spans="1:8" x14ac:dyDescent="0.25">
      <c r="A1501" s="9">
        <v>2017</v>
      </c>
      <c r="B1501" t="s">
        <v>12</v>
      </c>
      <c r="C1501" t="s">
        <v>13</v>
      </c>
      <c r="D1501" s="9">
        <v>6</v>
      </c>
      <c r="E1501" s="9">
        <v>22</v>
      </c>
      <c r="F1501" s="9">
        <f>VLOOKUP(D1501,'Tablas auxiliares'!$H$1:$Q$28,Calculadora!$J$2+1,FALSE)*IF(VLOOKUP($A1501,'Tablas auxiliares'!$B$2:$C$6,2,FALSE)-Calculadora!$K$2=0,1,0)*IF($L$2=2,IFERROR(VLOOKUP(B1501,'Tablas auxiliares'!$AC$2:$AH$27,6,FALSE),0),1)</f>
        <v>0</v>
      </c>
      <c r="G1501" s="9">
        <f>VLOOKUP(E1501,'Tablas auxiliares'!$H$1:$Q$28,Calculadora!$J$2+1,FALSE)*IF(VLOOKUP($A1501,'Tablas auxiliares'!$B$2:$C$6,2,FALSE)-Calculadora!$K$2=0,1,0)*IF($L$2=2,IFERROR(VLOOKUP(B1501,'Tablas auxiliares'!$AC$2:$AH$27,6,FALSE),0),1)</f>
        <v>0</v>
      </c>
      <c r="H1501" s="9">
        <f t="shared" si="33"/>
        <v>0</v>
      </c>
    </row>
    <row r="1502" spans="1:8" x14ac:dyDescent="0.25">
      <c r="A1502" s="9">
        <v>2017</v>
      </c>
      <c r="B1502" t="s">
        <v>12</v>
      </c>
      <c r="C1502" t="s">
        <v>23</v>
      </c>
      <c r="D1502" s="9">
        <v>2</v>
      </c>
      <c r="E1502" s="9">
        <v>1</v>
      </c>
      <c r="F1502" s="9">
        <f>VLOOKUP(D1502,'Tablas auxiliares'!$H$1:$Q$28,Calculadora!$J$2+1,FALSE)*IF(VLOOKUP($A1502,'Tablas auxiliares'!$B$2:$C$6,2,FALSE)-Calculadora!$K$2=0,1,0)*IF($L$2=2,IFERROR(VLOOKUP(B1502,'Tablas auxiliares'!$AC$2:$AH$27,6,FALSE),0),1)</f>
        <v>0</v>
      </c>
      <c r="G1502" s="9">
        <f>VLOOKUP(E1502,'Tablas auxiliares'!$H$1:$Q$28,Calculadora!$J$2+1,FALSE)*IF(VLOOKUP($A1502,'Tablas auxiliares'!$B$2:$C$6,2,FALSE)-Calculadora!$K$2=0,1,0)*IF($L$2=2,IFERROR(VLOOKUP(B1502,'Tablas auxiliares'!$AC$2:$AH$27,6,FALSE),0),1)</f>
        <v>0</v>
      </c>
      <c r="H1502" s="9">
        <f t="shared" si="33"/>
        <v>0</v>
      </c>
    </row>
    <row r="1503" spans="1:8" x14ac:dyDescent="0.25">
      <c r="A1503" s="9">
        <v>2017</v>
      </c>
      <c r="B1503" t="s">
        <v>12</v>
      </c>
      <c r="C1503" t="s">
        <v>65</v>
      </c>
      <c r="D1503" s="9">
        <v>23</v>
      </c>
      <c r="E1503" s="9">
        <v>5</v>
      </c>
      <c r="F1503" s="9">
        <f>VLOOKUP(D1503,'Tablas auxiliares'!$H$1:$Q$28,Calculadora!$J$2+1,FALSE)*IF(VLOOKUP($A1503,'Tablas auxiliares'!$B$2:$C$6,2,FALSE)-Calculadora!$K$2=0,1,0)*IF($L$2=2,IFERROR(VLOOKUP(B1503,'Tablas auxiliares'!$AC$2:$AH$27,6,FALSE),0),1)</f>
        <v>0</v>
      </c>
      <c r="G1503" s="9">
        <f>VLOOKUP(E1503,'Tablas auxiliares'!$H$1:$Q$28,Calculadora!$J$2+1,FALSE)*IF(VLOOKUP($A1503,'Tablas auxiliares'!$B$2:$C$6,2,FALSE)-Calculadora!$K$2=0,1,0)*IF($L$2=2,IFERROR(VLOOKUP(B1503,'Tablas auxiliares'!$AC$2:$AH$27,6,FALSE),0),1)</f>
        <v>0</v>
      </c>
      <c r="H1503" s="9">
        <f t="shared" si="33"/>
        <v>0</v>
      </c>
    </row>
    <row r="1504" spans="1:8" x14ac:dyDescent="0.25">
      <c r="A1504" s="9">
        <v>2017</v>
      </c>
      <c r="B1504" t="s">
        <v>12</v>
      </c>
      <c r="C1504" t="s">
        <v>20</v>
      </c>
      <c r="D1504" s="9">
        <v>24</v>
      </c>
      <c r="E1504" s="9">
        <v>13</v>
      </c>
      <c r="F1504" s="9">
        <f>VLOOKUP(D1504,'Tablas auxiliares'!$H$1:$Q$28,Calculadora!$J$2+1,FALSE)*IF(VLOOKUP($A1504,'Tablas auxiliares'!$B$2:$C$6,2,FALSE)-Calculadora!$K$2=0,1,0)*IF($L$2=2,IFERROR(VLOOKUP(B1504,'Tablas auxiliares'!$AC$2:$AH$27,6,FALSE),0),1)</f>
        <v>0</v>
      </c>
      <c r="G1504" s="9">
        <f>VLOOKUP(E1504,'Tablas auxiliares'!$H$1:$Q$28,Calculadora!$J$2+1,FALSE)*IF(VLOOKUP($A1504,'Tablas auxiliares'!$B$2:$C$6,2,FALSE)-Calculadora!$K$2=0,1,0)*IF($L$2=2,IFERROR(VLOOKUP(B1504,'Tablas auxiliares'!$AC$2:$AH$27,6,FALSE),0),1)</f>
        <v>0</v>
      </c>
      <c r="H1504" s="9">
        <f t="shared" si="33"/>
        <v>0</v>
      </c>
    </row>
    <row r="1505" spans="1:8" x14ac:dyDescent="0.25">
      <c r="A1505" s="9">
        <v>2017</v>
      </c>
      <c r="B1505" t="s">
        <v>12</v>
      </c>
      <c r="C1505" t="s">
        <v>8</v>
      </c>
      <c r="D1505" s="9">
        <v>5</v>
      </c>
      <c r="E1505" s="9">
        <v>4</v>
      </c>
      <c r="F1505" s="9">
        <f>VLOOKUP(D1505,'Tablas auxiliares'!$H$1:$Q$28,Calculadora!$J$2+1,FALSE)*IF(VLOOKUP($A1505,'Tablas auxiliares'!$B$2:$C$6,2,FALSE)-Calculadora!$K$2=0,1,0)*IF($L$2=2,IFERROR(VLOOKUP(B1505,'Tablas auxiliares'!$AC$2:$AH$27,6,FALSE),0),1)</f>
        <v>0</v>
      </c>
      <c r="G1505" s="9">
        <f>VLOOKUP(E1505,'Tablas auxiliares'!$H$1:$Q$28,Calculadora!$J$2+1,FALSE)*IF(VLOOKUP($A1505,'Tablas auxiliares'!$B$2:$C$6,2,FALSE)-Calculadora!$K$2=0,1,0)*IF($L$2=2,IFERROR(VLOOKUP(B1505,'Tablas auxiliares'!$AC$2:$AH$27,6,FALSE),0),1)</f>
        <v>0</v>
      </c>
      <c r="H1505" s="9">
        <f t="shared" si="33"/>
        <v>0</v>
      </c>
    </row>
    <row r="1506" spans="1:8" x14ac:dyDescent="0.25">
      <c r="A1506" s="9">
        <v>2017</v>
      </c>
      <c r="B1506" t="s">
        <v>12</v>
      </c>
      <c r="C1506" t="s">
        <v>32</v>
      </c>
      <c r="D1506" s="9">
        <v>14</v>
      </c>
      <c r="E1506" s="9">
        <v>17</v>
      </c>
      <c r="F1506" s="9">
        <f>VLOOKUP(D1506,'Tablas auxiliares'!$H$1:$Q$28,Calculadora!$J$2+1,FALSE)*IF(VLOOKUP($A1506,'Tablas auxiliares'!$B$2:$C$6,2,FALSE)-Calculadora!$K$2=0,1,0)*IF($L$2=2,IFERROR(VLOOKUP(B1506,'Tablas auxiliares'!$AC$2:$AH$27,6,FALSE),0),1)</f>
        <v>0</v>
      </c>
      <c r="G1506" s="9">
        <f>VLOOKUP(E1506,'Tablas auxiliares'!$H$1:$Q$28,Calculadora!$J$2+1,FALSE)*IF(VLOOKUP($A1506,'Tablas auxiliares'!$B$2:$C$6,2,FALSE)-Calculadora!$K$2=0,1,0)*IF($L$2=2,IFERROR(VLOOKUP(B1506,'Tablas auxiliares'!$AC$2:$AH$27,6,FALSE),0),1)</f>
        <v>0</v>
      </c>
      <c r="H1506" s="9">
        <f t="shared" si="33"/>
        <v>0</v>
      </c>
    </row>
    <row r="1507" spans="1:8" x14ac:dyDescent="0.25">
      <c r="A1507" s="9">
        <v>2017</v>
      </c>
      <c r="B1507" t="s">
        <v>12</v>
      </c>
      <c r="C1507" t="s">
        <v>30</v>
      </c>
      <c r="D1507" s="9">
        <v>7</v>
      </c>
      <c r="E1507" s="9">
        <v>9</v>
      </c>
      <c r="F1507" s="9">
        <f>VLOOKUP(D1507,'Tablas auxiliares'!$H$1:$Q$28,Calculadora!$J$2+1,FALSE)*IF(VLOOKUP($A1507,'Tablas auxiliares'!$B$2:$C$6,2,FALSE)-Calculadora!$K$2=0,1,0)*IF($L$2=2,IFERROR(VLOOKUP(B1507,'Tablas auxiliares'!$AC$2:$AH$27,6,FALSE),0),1)</f>
        <v>0</v>
      </c>
      <c r="G1507" s="9">
        <f>VLOOKUP(E1507,'Tablas auxiliares'!$H$1:$Q$28,Calculadora!$J$2+1,FALSE)*IF(VLOOKUP($A1507,'Tablas auxiliares'!$B$2:$C$6,2,FALSE)-Calculadora!$K$2=0,1,0)*IF($L$2=2,IFERROR(VLOOKUP(B1507,'Tablas auxiliares'!$AC$2:$AH$27,6,FALSE),0),1)</f>
        <v>0</v>
      </c>
      <c r="H1507" s="9">
        <f t="shared" si="33"/>
        <v>0</v>
      </c>
    </row>
    <row r="1508" spans="1:8" x14ac:dyDescent="0.25">
      <c r="A1508" s="9">
        <v>2017</v>
      </c>
      <c r="B1508" t="s">
        <v>12</v>
      </c>
      <c r="C1508" t="s">
        <v>67</v>
      </c>
      <c r="D1508" s="9">
        <v>12</v>
      </c>
      <c r="E1508" s="9">
        <v>25</v>
      </c>
      <c r="F1508" s="9">
        <f>VLOOKUP(D1508,'Tablas auxiliares'!$H$1:$Q$28,Calculadora!$J$2+1,FALSE)*IF(VLOOKUP($A1508,'Tablas auxiliares'!$B$2:$C$6,2,FALSE)-Calculadora!$K$2=0,1,0)*IF($L$2=2,IFERROR(VLOOKUP(B1508,'Tablas auxiliares'!$AC$2:$AH$27,6,FALSE),0),1)</f>
        <v>0</v>
      </c>
      <c r="G1508" s="9">
        <f>VLOOKUP(E1508,'Tablas auxiliares'!$H$1:$Q$28,Calculadora!$J$2+1,FALSE)*IF(VLOOKUP($A1508,'Tablas auxiliares'!$B$2:$C$6,2,FALSE)-Calculadora!$K$2=0,1,0)*IF($L$2=2,IFERROR(VLOOKUP(B1508,'Tablas auxiliares'!$AC$2:$AH$27,6,FALSE),0),1)</f>
        <v>0</v>
      </c>
      <c r="H1508" s="9">
        <f t="shared" si="33"/>
        <v>0</v>
      </c>
    </row>
    <row r="1509" spans="1:8" x14ac:dyDescent="0.25">
      <c r="A1509" s="9">
        <v>2017</v>
      </c>
      <c r="B1509" t="s">
        <v>12</v>
      </c>
      <c r="C1509" t="s">
        <v>28</v>
      </c>
      <c r="D1509" s="9">
        <v>11</v>
      </c>
      <c r="E1509" s="9">
        <v>8</v>
      </c>
      <c r="F1509" s="9">
        <f>VLOOKUP(D1509,'Tablas auxiliares'!$H$1:$Q$28,Calculadora!$J$2+1,FALSE)*IF(VLOOKUP($A1509,'Tablas auxiliares'!$B$2:$C$6,2,FALSE)-Calculadora!$K$2=0,1,0)*IF($L$2=2,IFERROR(VLOOKUP(B1509,'Tablas auxiliares'!$AC$2:$AH$27,6,FALSE),0),1)</f>
        <v>0</v>
      </c>
      <c r="G1509" s="9">
        <f>VLOOKUP(E1509,'Tablas auxiliares'!$H$1:$Q$28,Calculadora!$J$2+1,FALSE)*IF(VLOOKUP($A1509,'Tablas auxiliares'!$B$2:$C$6,2,FALSE)-Calculadora!$K$2=0,1,0)*IF($L$2=2,IFERROR(VLOOKUP(B1509,'Tablas auxiliares'!$AC$2:$AH$27,6,FALSE),0),1)</f>
        <v>0</v>
      </c>
      <c r="H1509" s="9">
        <f t="shared" si="33"/>
        <v>0</v>
      </c>
    </row>
    <row r="1510" spans="1:8" x14ac:dyDescent="0.25">
      <c r="A1510" s="9">
        <v>2017</v>
      </c>
      <c r="B1510" t="s">
        <v>12</v>
      </c>
      <c r="C1510" t="s">
        <v>27</v>
      </c>
      <c r="D1510" s="9">
        <v>13</v>
      </c>
      <c r="E1510" s="9">
        <v>14</v>
      </c>
      <c r="F1510" s="9">
        <f>VLOOKUP(D1510,'Tablas auxiliares'!$H$1:$Q$28,Calculadora!$J$2+1,FALSE)*IF(VLOOKUP($A1510,'Tablas auxiliares'!$B$2:$C$6,2,FALSE)-Calculadora!$K$2=0,1,0)*IF($L$2=2,IFERROR(VLOOKUP(B1510,'Tablas auxiliares'!$AC$2:$AH$27,6,FALSE),0),1)</f>
        <v>0</v>
      </c>
      <c r="G1510" s="9">
        <f>VLOOKUP(E1510,'Tablas auxiliares'!$H$1:$Q$28,Calculadora!$J$2+1,FALSE)*IF(VLOOKUP($A1510,'Tablas auxiliares'!$B$2:$C$6,2,FALSE)-Calculadora!$K$2=0,1,0)*IF($L$2=2,IFERROR(VLOOKUP(B1510,'Tablas auxiliares'!$AC$2:$AH$27,6,FALSE),0),1)</f>
        <v>0</v>
      </c>
      <c r="H1510" s="9">
        <f t="shared" si="33"/>
        <v>0</v>
      </c>
    </row>
    <row r="1511" spans="1:8" x14ac:dyDescent="0.25">
      <c r="A1511" s="9">
        <v>2017</v>
      </c>
      <c r="B1511" t="s">
        <v>12</v>
      </c>
      <c r="C1511" t="s">
        <v>68</v>
      </c>
      <c r="D1511" s="9">
        <v>21</v>
      </c>
      <c r="E1511" s="9">
        <v>15</v>
      </c>
      <c r="F1511" s="9">
        <f>VLOOKUP(D1511,'Tablas auxiliares'!$H$1:$Q$28,Calculadora!$J$2+1,FALSE)*IF(VLOOKUP($A1511,'Tablas auxiliares'!$B$2:$C$6,2,FALSE)-Calculadora!$K$2=0,1,0)*IF($L$2=2,IFERROR(VLOOKUP(B1511,'Tablas auxiliares'!$AC$2:$AH$27,6,FALSE),0),1)</f>
        <v>0</v>
      </c>
      <c r="G1511" s="9">
        <f>VLOOKUP(E1511,'Tablas auxiliares'!$H$1:$Q$28,Calculadora!$J$2+1,FALSE)*IF(VLOOKUP($A1511,'Tablas auxiliares'!$B$2:$C$6,2,FALSE)-Calculadora!$K$2=0,1,0)*IF($L$2=2,IFERROR(VLOOKUP(B1511,'Tablas auxiliares'!$AC$2:$AH$27,6,FALSE),0),1)</f>
        <v>0</v>
      </c>
      <c r="H1511" s="9">
        <f t="shared" si="33"/>
        <v>0</v>
      </c>
    </row>
    <row r="1512" spans="1:8" x14ac:dyDescent="0.25">
      <c r="A1512" s="9">
        <v>2017</v>
      </c>
      <c r="B1512" t="s">
        <v>12</v>
      </c>
      <c r="C1512" t="s">
        <v>24</v>
      </c>
      <c r="D1512" s="9">
        <v>17</v>
      </c>
      <c r="E1512" s="9">
        <v>23</v>
      </c>
      <c r="F1512" s="9">
        <f>VLOOKUP(D1512,'Tablas auxiliares'!$H$1:$Q$28,Calculadora!$J$2+1,FALSE)*IF(VLOOKUP($A1512,'Tablas auxiliares'!$B$2:$C$6,2,FALSE)-Calculadora!$K$2=0,1,0)*IF($L$2=2,IFERROR(VLOOKUP(B1512,'Tablas auxiliares'!$AC$2:$AH$27,6,FALSE),0),1)</f>
        <v>0</v>
      </c>
      <c r="G1512" s="9">
        <f>VLOOKUP(E1512,'Tablas auxiliares'!$H$1:$Q$28,Calculadora!$J$2+1,FALSE)*IF(VLOOKUP($A1512,'Tablas auxiliares'!$B$2:$C$6,2,FALSE)-Calculadora!$K$2=0,1,0)*IF($L$2=2,IFERROR(VLOOKUP(B1512,'Tablas auxiliares'!$AC$2:$AH$27,6,FALSE),0),1)</f>
        <v>0</v>
      </c>
      <c r="H1512" s="9">
        <f t="shared" si="33"/>
        <v>0</v>
      </c>
    </row>
    <row r="1513" spans="1:8" x14ac:dyDescent="0.25">
      <c r="A1513" s="9">
        <v>2017</v>
      </c>
      <c r="B1513" t="s">
        <v>12</v>
      </c>
      <c r="C1513" t="s">
        <v>7</v>
      </c>
      <c r="D1513" s="9">
        <v>25</v>
      </c>
      <c r="E1513" s="9">
        <v>11</v>
      </c>
      <c r="F1513" s="9">
        <f>VLOOKUP(D1513,'Tablas auxiliares'!$H$1:$Q$28,Calculadora!$J$2+1,FALSE)*IF(VLOOKUP($A1513,'Tablas auxiliares'!$B$2:$C$6,2,FALSE)-Calculadora!$K$2=0,1,0)*IF($L$2=2,IFERROR(VLOOKUP(B1513,'Tablas auxiliares'!$AC$2:$AH$27,6,FALSE),0),1)</f>
        <v>0</v>
      </c>
      <c r="G1513" s="9">
        <f>VLOOKUP(E1513,'Tablas auxiliares'!$H$1:$Q$28,Calculadora!$J$2+1,FALSE)*IF(VLOOKUP($A1513,'Tablas auxiliares'!$B$2:$C$6,2,FALSE)-Calculadora!$K$2=0,1,0)*IF($L$2=2,IFERROR(VLOOKUP(B1513,'Tablas auxiliares'!$AC$2:$AH$27,6,FALSE),0),1)</f>
        <v>0</v>
      </c>
      <c r="H1513" s="9">
        <f t="shared" si="33"/>
        <v>0</v>
      </c>
    </row>
    <row r="1514" spans="1:8" x14ac:dyDescent="0.25">
      <c r="A1514" s="9">
        <v>2017</v>
      </c>
      <c r="B1514" t="s">
        <v>12</v>
      </c>
      <c r="C1514" t="s">
        <v>25</v>
      </c>
      <c r="D1514" s="9">
        <v>9</v>
      </c>
      <c r="E1514" s="9">
        <v>6</v>
      </c>
      <c r="F1514" s="9">
        <f>VLOOKUP(D1514,'Tablas auxiliares'!$H$1:$Q$28,Calculadora!$J$2+1,FALSE)*IF(VLOOKUP($A1514,'Tablas auxiliares'!$B$2:$C$6,2,FALSE)-Calculadora!$K$2=0,1,0)*IF($L$2=2,IFERROR(VLOOKUP(B1514,'Tablas auxiliares'!$AC$2:$AH$27,6,FALSE),0),1)</f>
        <v>0</v>
      </c>
      <c r="G1514" s="9">
        <f>VLOOKUP(E1514,'Tablas auxiliares'!$H$1:$Q$28,Calculadora!$J$2+1,FALSE)*IF(VLOOKUP($A1514,'Tablas auxiliares'!$B$2:$C$6,2,FALSE)-Calculadora!$K$2=0,1,0)*IF($L$2=2,IFERROR(VLOOKUP(B1514,'Tablas auxiliares'!$AC$2:$AH$27,6,FALSE),0),1)</f>
        <v>0</v>
      </c>
      <c r="H1514" s="9">
        <f t="shared" si="33"/>
        <v>0</v>
      </c>
    </row>
    <row r="1515" spans="1:8" x14ac:dyDescent="0.25">
      <c r="A1515" s="9">
        <v>2017</v>
      </c>
      <c r="B1515" t="s">
        <v>12</v>
      </c>
      <c r="C1515" t="s">
        <v>66</v>
      </c>
      <c r="D1515" s="9">
        <v>16</v>
      </c>
      <c r="E1515" s="9">
        <v>12</v>
      </c>
      <c r="F1515" s="9">
        <f>VLOOKUP(D1515,'Tablas auxiliares'!$H$1:$Q$28,Calculadora!$J$2+1,FALSE)*IF(VLOOKUP($A1515,'Tablas auxiliares'!$B$2:$C$6,2,FALSE)-Calculadora!$K$2=0,1,0)*IF($L$2=2,IFERROR(VLOOKUP(B1515,'Tablas auxiliares'!$AC$2:$AH$27,6,FALSE),0),1)</f>
        <v>0</v>
      </c>
      <c r="G1515" s="9">
        <f>VLOOKUP(E1515,'Tablas auxiliares'!$H$1:$Q$28,Calculadora!$J$2+1,FALSE)*IF(VLOOKUP($A1515,'Tablas auxiliares'!$B$2:$C$6,2,FALSE)-Calculadora!$K$2=0,1,0)*IF($L$2=2,IFERROR(VLOOKUP(B1515,'Tablas auxiliares'!$AC$2:$AH$27,6,FALSE),0),1)</f>
        <v>0</v>
      </c>
      <c r="H1515" s="9">
        <f t="shared" si="33"/>
        <v>0</v>
      </c>
    </row>
    <row r="1516" spans="1:8" x14ac:dyDescent="0.25">
      <c r="A1516" s="9">
        <v>2017</v>
      </c>
      <c r="B1516" t="s">
        <v>12</v>
      </c>
      <c r="C1516" t="s">
        <v>69</v>
      </c>
      <c r="D1516" s="9">
        <v>4</v>
      </c>
      <c r="E1516" s="9">
        <v>21</v>
      </c>
      <c r="F1516" s="9">
        <f>VLOOKUP(D1516,'Tablas auxiliares'!$H$1:$Q$28,Calculadora!$J$2+1,FALSE)*IF(VLOOKUP($A1516,'Tablas auxiliares'!$B$2:$C$6,2,FALSE)-Calculadora!$K$2=0,1,0)*IF($L$2=2,IFERROR(VLOOKUP(B1516,'Tablas auxiliares'!$AC$2:$AH$27,6,FALSE),0),1)</f>
        <v>0</v>
      </c>
      <c r="G1516" s="9">
        <f>VLOOKUP(E1516,'Tablas auxiliares'!$H$1:$Q$28,Calculadora!$J$2+1,FALSE)*IF(VLOOKUP($A1516,'Tablas auxiliares'!$B$2:$C$6,2,FALSE)-Calculadora!$K$2=0,1,0)*IF($L$2=2,IFERROR(VLOOKUP(B1516,'Tablas auxiliares'!$AC$2:$AH$27,6,FALSE),0),1)</f>
        <v>0</v>
      </c>
      <c r="H1516" s="9">
        <f t="shared" si="33"/>
        <v>0</v>
      </c>
    </row>
    <row r="1517" spans="1:8" x14ac:dyDescent="0.25">
      <c r="A1517" s="9">
        <v>2017</v>
      </c>
      <c r="B1517" t="s">
        <v>12</v>
      </c>
      <c r="C1517" t="s">
        <v>29</v>
      </c>
      <c r="D1517" s="9">
        <v>18</v>
      </c>
      <c r="E1517" s="9">
        <v>20</v>
      </c>
      <c r="F1517" s="9">
        <f>VLOOKUP(D1517,'Tablas auxiliares'!$H$1:$Q$28,Calculadora!$J$2+1,FALSE)*IF(VLOOKUP($A1517,'Tablas auxiliares'!$B$2:$C$6,2,FALSE)-Calculadora!$K$2=0,1,0)*IF($L$2=2,IFERROR(VLOOKUP(B1517,'Tablas auxiliares'!$AC$2:$AH$27,6,FALSE),0),1)</f>
        <v>0</v>
      </c>
      <c r="G1517" s="9">
        <f>VLOOKUP(E1517,'Tablas auxiliares'!$H$1:$Q$28,Calculadora!$J$2+1,FALSE)*IF(VLOOKUP($A1517,'Tablas auxiliares'!$B$2:$C$6,2,FALSE)-Calculadora!$K$2=0,1,0)*IF($L$2=2,IFERROR(VLOOKUP(B1517,'Tablas auxiliares'!$AC$2:$AH$27,6,FALSE),0),1)</f>
        <v>0</v>
      </c>
      <c r="H1517" s="9">
        <f t="shared" si="33"/>
        <v>0</v>
      </c>
    </row>
    <row r="1518" spans="1:8" x14ac:dyDescent="0.25">
      <c r="A1518" s="9">
        <v>2017</v>
      </c>
      <c r="B1518" t="s">
        <v>12</v>
      </c>
      <c r="C1518" t="s">
        <v>61</v>
      </c>
      <c r="D1518" s="9">
        <v>1</v>
      </c>
      <c r="E1518" s="9">
        <v>3</v>
      </c>
      <c r="F1518" s="9">
        <f>VLOOKUP(D1518,'Tablas auxiliares'!$H$1:$Q$28,Calculadora!$J$2+1,FALSE)*IF(VLOOKUP($A1518,'Tablas auxiliares'!$B$2:$C$6,2,FALSE)-Calculadora!$K$2=0,1,0)*IF($L$2=2,IFERROR(VLOOKUP(B1518,'Tablas auxiliares'!$AC$2:$AH$27,6,FALSE),0),1)</f>
        <v>0</v>
      </c>
      <c r="G1518" s="9">
        <f>VLOOKUP(E1518,'Tablas auxiliares'!$H$1:$Q$28,Calculadora!$J$2+1,FALSE)*IF(VLOOKUP($A1518,'Tablas auxiliares'!$B$2:$C$6,2,FALSE)-Calculadora!$K$2=0,1,0)*IF($L$2=2,IFERROR(VLOOKUP(B1518,'Tablas auxiliares'!$AC$2:$AH$27,6,FALSE),0),1)</f>
        <v>0</v>
      </c>
      <c r="H1518" s="9">
        <f t="shared" si="33"/>
        <v>0</v>
      </c>
    </row>
    <row r="1519" spans="1:8" x14ac:dyDescent="0.25">
      <c r="A1519" s="9">
        <v>2017</v>
      </c>
      <c r="B1519" t="s">
        <v>12</v>
      </c>
      <c r="C1519" t="s">
        <v>70</v>
      </c>
      <c r="D1519" s="9">
        <v>20</v>
      </c>
      <c r="E1519" s="9">
        <v>18</v>
      </c>
      <c r="F1519" s="9">
        <f>VLOOKUP(D1519,'Tablas auxiliares'!$H$1:$Q$28,Calculadora!$J$2+1,FALSE)*IF(VLOOKUP($A1519,'Tablas auxiliares'!$B$2:$C$6,2,FALSE)-Calculadora!$K$2=0,1,0)*IF($L$2=2,IFERROR(VLOOKUP(B1519,'Tablas auxiliares'!$AC$2:$AH$27,6,FALSE),0),1)</f>
        <v>0</v>
      </c>
      <c r="G1519" s="9">
        <f>VLOOKUP(E1519,'Tablas auxiliares'!$H$1:$Q$28,Calculadora!$J$2+1,FALSE)*IF(VLOOKUP($A1519,'Tablas auxiliares'!$B$2:$C$6,2,FALSE)-Calculadora!$K$2=0,1,0)*IF($L$2=2,IFERROR(VLOOKUP(B1519,'Tablas auxiliares'!$AC$2:$AH$27,6,FALSE),0),1)</f>
        <v>0</v>
      </c>
      <c r="H1519" s="9">
        <f t="shared" si="33"/>
        <v>0</v>
      </c>
    </row>
    <row r="1520" spans="1:8" x14ac:dyDescent="0.25">
      <c r="A1520" s="9">
        <v>2017</v>
      </c>
      <c r="B1520" t="s">
        <v>12</v>
      </c>
      <c r="C1520" t="s">
        <v>34</v>
      </c>
      <c r="D1520" s="9">
        <v>26</v>
      </c>
      <c r="E1520" s="9">
        <v>24</v>
      </c>
      <c r="F1520" s="9">
        <f>VLOOKUP(D1520,'Tablas auxiliares'!$H$1:$Q$28,Calculadora!$J$2+1,FALSE)*IF(VLOOKUP($A1520,'Tablas auxiliares'!$B$2:$C$6,2,FALSE)-Calculadora!$K$2=0,1,0)*IF($L$2=2,IFERROR(VLOOKUP(B1520,'Tablas auxiliares'!$AC$2:$AH$27,6,FALSE),0),1)</f>
        <v>0</v>
      </c>
      <c r="G1520" s="9">
        <f>VLOOKUP(E1520,'Tablas auxiliares'!$H$1:$Q$28,Calculadora!$J$2+1,FALSE)*IF(VLOOKUP($A1520,'Tablas auxiliares'!$B$2:$C$6,2,FALSE)-Calculadora!$K$2=0,1,0)*IF($L$2=2,IFERROR(VLOOKUP(B1520,'Tablas auxiliares'!$AC$2:$AH$27,6,FALSE),0),1)</f>
        <v>0</v>
      </c>
      <c r="H1520" s="9">
        <f t="shared" si="33"/>
        <v>0</v>
      </c>
    </row>
    <row r="1521" spans="1:8" x14ac:dyDescent="0.25">
      <c r="A1521" s="9">
        <v>2017</v>
      </c>
      <c r="B1521" t="s">
        <v>12</v>
      </c>
      <c r="C1521" t="s">
        <v>26</v>
      </c>
      <c r="D1521" s="9">
        <v>3</v>
      </c>
      <c r="E1521" s="9">
        <v>10</v>
      </c>
      <c r="F1521" s="9">
        <f>VLOOKUP(D1521,'Tablas auxiliares'!$H$1:$Q$28,Calculadora!$J$2+1,FALSE)*IF(VLOOKUP($A1521,'Tablas auxiliares'!$B$2:$C$6,2,FALSE)-Calculadora!$K$2=0,1,0)*IF($L$2=2,IFERROR(VLOOKUP(B1521,'Tablas auxiliares'!$AC$2:$AH$27,6,FALSE),0),1)</f>
        <v>0</v>
      </c>
      <c r="G1521" s="9">
        <f>VLOOKUP(E1521,'Tablas auxiliares'!$H$1:$Q$28,Calculadora!$J$2+1,FALSE)*IF(VLOOKUP($A1521,'Tablas auxiliares'!$B$2:$C$6,2,FALSE)-Calculadora!$K$2=0,1,0)*IF($L$2=2,IFERROR(VLOOKUP(B1521,'Tablas auxiliares'!$AC$2:$AH$27,6,FALSE),0),1)</f>
        <v>0</v>
      </c>
      <c r="H1521" s="9">
        <f t="shared" si="33"/>
        <v>0</v>
      </c>
    </row>
    <row r="1522" spans="1:8" x14ac:dyDescent="0.25">
      <c r="A1522" s="9">
        <v>2017</v>
      </c>
      <c r="B1522" t="s">
        <v>12</v>
      </c>
      <c r="C1522" t="s">
        <v>22</v>
      </c>
      <c r="D1522" s="9">
        <v>10</v>
      </c>
      <c r="E1522" s="9">
        <v>19</v>
      </c>
      <c r="F1522" s="9">
        <f>VLOOKUP(D1522,'Tablas auxiliares'!$H$1:$Q$28,Calculadora!$J$2+1,FALSE)*IF(VLOOKUP($A1522,'Tablas auxiliares'!$B$2:$C$6,2,FALSE)-Calculadora!$K$2=0,1,0)*IF($L$2=2,IFERROR(VLOOKUP(B1522,'Tablas auxiliares'!$AC$2:$AH$27,6,FALSE),0),1)</f>
        <v>0</v>
      </c>
      <c r="G1522" s="9">
        <f>VLOOKUP(E1522,'Tablas auxiliares'!$H$1:$Q$28,Calculadora!$J$2+1,FALSE)*IF(VLOOKUP($A1522,'Tablas auxiliares'!$B$2:$C$6,2,FALSE)-Calculadora!$K$2=0,1,0)*IF($L$2=2,IFERROR(VLOOKUP(B1522,'Tablas auxiliares'!$AC$2:$AH$27,6,FALSE),0),1)</f>
        <v>0</v>
      </c>
      <c r="H1522" s="9">
        <f t="shared" si="33"/>
        <v>0</v>
      </c>
    </row>
    <row r="1523" spans="1:8" x14ac:dyDescent="0.25">
      <c r="A1523" s="9">
        <v>2017</v>
      </c>
      <c r="B1523" t="s">
        <v>12</v>
      </c>
      <c r="C1523" t="s">
        <v>36</v>
      </c>
      <c r="D1523" s="9">
        <v>22</v>
      </c>
      <c r="E1523" s="9">
        <v>7</v>
      </c>
      <c r="F1523" s="9">
        <f>VLOOKUP(D1523,'Tablas auxiliares'!$H$1:$Q$28,Calculadora!$J$2+1,FALSE)*IF(VLOOKUP($A1523,'Tablas auxiliares'!$B$2:$C$6,2,FALSE)-Calculadora!$K$2=0,1,0)*IF($L$2=2,IFERROR(VLOOKUP(B1523,'Tablas auxiliares'!$AC$2:$AH$27,6,FALSE),0),1)</f>
        <v>0</v>
      </c>
      <c r="G1523" s="9">
        <f>VLOOKUP(E1523,'Tablas auxiliares'!$H$1:$Q$28,Calculadora!$J$2+1,FALSE)*IF(VLOOKUP($A1523,'Tablas auxiliares'!$B$2:$C$6,2,FALSE)-Calculadora!$K$2=0,1,0)*IF($L$2=2,IFERROR(VLOOKUP(B1523,'Tablas auxiliares'!$AC$2:$AH$27,6,FALSE),0),1)</f>
        <v>0</v>
      </c>
      <c r="H1523" s="9">
        <f t="shared" si="33"/>
        <v>0</v>
      </c>
    </row>
    <row r="1524" spans="1:8" x14ac:dyDescent="0.25">
      <c r="A1524" s="9">
        <v>2017</v>
      </c>
      <c r="B1524" t="s">
        <v>12</v>
      </c>
      <c r="C1524" t="s">
        <v>37</v>
      </c>
      <c r="D1524" s="9">
        <v>19</v>
      </c>
      <c r="E1524" s="9">
        <v>16</v>
      </c>
      <c r="F1524" s="9">
        <f>VLOOKUP(D1524,'Tablas auxiliares'!$H$1:$Q$28,Calculadora!$J$2+1,FALSE)*IF(VLOOKUP($A1524,'Tablas auxiliares'!$B$2:$C$6,2,FALSE)-Calculadora!$K$2=0,1,0)*IF($L$2=2,IFERROR(VLOOKUP(B1524,'Tablas auxiliares'!$AC$2:$AH$27,6,FALSE),0),1)</f>
        <v>0</v>
      </c>
      <c r="G1524" s="9">
        <f>VLOOKUP(E1524,'Tablas auxiliares'!$H$1:$Q$28,Calculadora!$J$2+1,FALSE)*IF(VLOOKUP($A1524,'Tablas auxiliares'!$B$2:$C$6,2,FALSE)-Calculadora!$K$2=0,1,0)*IF($L$2=2,IFERROR(VLOOKUP(B1524,'Tablas auxiliares'!$AC$2:$AH$27,6,FALSE),0),1)</f>
        <v>0</v>
      </c>
      <c r="H1524" s="9">
        <f t="shared" si="33"/>
        <v>0</v>
      </c>
    </row>
    <row r="1525" spans="1:8" x14ac:dyDescent="0.25">
      <c r="A1525" s="9">
        <v>2017</v>
      </c>
      <c r="B1525" t="s">
        <v>27</v>
      </c>
      <c r="C1525" t="s">
        <v>14</v>
      </c>
      <c r="D1525" s="9">
        <v>20</v>
      </c>
      <c r="E1525" s="9">
        <v>19</v>
      </c>
      <c r="F1525" s="9">
        <f>VLOOKUP(D1525,'Tablas auxiliares'!$H$1:$Q$28,Calculadora!$J$2+1,FALSE)*IF(VLOOKUP($A1525,'Tablas auxiliares'!$B$2:$C$6,2,FALSE)-Calculadora!$K$2=0,1,0)*IF($L$2=2,IFERROR(VLOOKUP(B1525,'Tablas auxiliares'!$AC$2:$AH$27,6,FALSE),0),1)</f>
        <v>0</v>
      </c>
      <c r="G1525" s="9">
        <f>VLOOKUP(E1525,'Tablas auxiliares'!$H$1:$Q$28,Calculadora!$J$2+1,FALSE)*IF(VLOOKUP($A1525,'Tablas auxiliares'!$B$2:$C$6,2,FALSE)-Calculadora!$K$2=0,1,0)*IF($L$2=2,IFERROR(VLOOKUP(B1525,'Tablas auxiliares'!$AC$2:$AH$27,6,FALSE),0),1)</f>
        <v>0</v>
      </c>
      <c r="H1525" s="9">
        <f t="shared" si="33"/>
        <v>0</v>
      </c>
    </row>
    <row r="1526" spans="1:8" x14ac:dyDescent="0.25">
      <c r="A1526" s="9">
        <v>2017</v>
      </c>
      <c r="B1526" t="s">
        <v>27</v>
      </c>
      <c r="C1526" t="s">
        <v>9</v>
      </c>
      <c r="D1526" s="9">
        <v>6</v>
      </c>
      <c r="E1526" s="9">
        <v>15</v>
      </c>
      <c r="F1526" s="9">
        <f>VLOOKUP(D1526,'Tablas auxiliares'!$H$1:$Q$28,Calculadora!$J$2+1,FALSE)*IF(VLOOKUP($A1526,'Tablas auxiliares'!$B$2:$C$6,2,FALSE)-Calculadora!$K$2=0,1,0)*IF($L$2=2,IFERROR(VLOOKUP(B1526,'Tablas auxiliares'!$AC$2:$AH$27,6,FALSE),0),1)</f>
        <v>0</v>
      </c>
      <c r="G1526" s="9">
        <f>VLOOKUP(E1526,'Tablas auxiliares'!$H$1:$Q$28,Calculadora!$J$2+1,FALSE)*IF(VLOOKUP($A1526,'Tablas auxiliares'!$B$2:$C$6,2,FALSE)-Calculadora!$K$2=0,1,0)*IF($L$2=2,IFERROR(VLOOKUP(B1526,'Tablas auxiliares'!$AC$2:$AH$27,6,FALSE),0),1)</f>
        <v>0</v>
      </c>
      <c r="H1526" s="9">
        <f t="shared" si="33"/>
        <v>0</v>
      </c>
    </row>
    <row r="1527" spans="1:8" x14ac:dyDescent="0.25">
      <c r="A1527" s="9">
        <v>2017</v>
      </c>
      <c r="B1527" t="s">
        <v>27</v>
      </c>
      <c r="C1527" t="s">
        <v>13</v>
      </c>
      <c r="D1527" s="9">
        <v>9</v>
      </c>
      <c r="E1527" s="9">
        <v>14</v>
      </c>
      <c r="F1527" s="9">
        <f>VLOOKUP(D1527,'Tablas auxiliares'!$H$1:$Q$28,Calculadora!$J$2+1,FALSE)*IF(VLOOKUP($A1527,'Tablas auxiliares'!$B$2:$C$6,2,FALSE)-Calculadora!$K$2=0,1,0)*IF($L$2=2,IFERROR(VLOOKUP(B1527,'Tablas auxiliares'!$AC$2:$AH$27,6,FALSE),0),1)</f>
        <v>0</v>
      </c>
      <c r="G1527" s="9">
        <f>VLOOKUP(E1527,'Tablas auxiliares'!$H$1:$Q$28,Calculadora!$J$2+1,FALSE)*IF(VLOOKUP($A1527,'Tablas auxiliares'!$B$2:$C$6,2,FALSE)-Calculadora!$K$2=0,1,0)*IF($L$2=2,IFERROR(VLOOKUP(B1527,'Tablas auxiliares'!$AC$2:$AH$27,6,FALSE),0),1)</f>
        <v>0</v>
      </c>
      <c r="H1527" s="9">
        <f t="shared" si="33"/>
        <v>0</v>
      </c>
    </row>
    <row r="1528" spans="1:8" x14ac:dyDescent="0.25">
      <c r="A1528" s="9">
        <v>2017</v>
      </c>
      <c r="B1528" t="s">
        <v>27</v>
      </c>
      <c r="C1528" t="s">
        <v>23</v>
      </c>
      <c r="D1528" s="9">
        <v>23</v>
      </c>
      <c r="E1528" s="9">
        <v>23</v>
      </c>
      <c r="F1528" s="9">
        <f>VLOOKUP(D1528,'Tablas auxiliares'!$H$1:$Q$28,Calculadora!$J$2+1,FALSE)*IF(VLOOKUP($A1528,'Tablas auxiliares'!$B$2:$C$6,2,FALSE)-Calculadora!$K$2=0,1,0)*IF($L$2=2,IFERROR(VLOOKUP(B1528,'Tablas auxiliares'!$AC$2:$AH$27,6,FALSE),0),1)</f>
        <v>0</v>
      </c>
      <c r="G1528" s="9">
        <f>VLOOKUP(E1528,'Tablas auxiliares'!$H$1:$Q$28,Calculadora!$J$2+1,FALSE)*IF(VLOOKUP($A1528,'Tablas auxiliares'!$B$2:$C$6,2,FALSE)-Calculadora!$K$2=0,1,0)*IF($L$2=2,IFERROR(VLOOKUP(B1528,'Tablas auxiliares'!$AC$2:$AH$27,6,FALSE),0),1)</f>
        <v>0</v>
      </c>
      <c r="H1528" s="9">
        <f t="shared" si="33"/>
        <v>0</v>
      </c>
    </row>
    <row r="1529" spans="1:8" x14ac:dyDescent="0.25">
      <c r="A1529" s="9">
        <v>2017</v>
      </c>
      <c r="B1529" t="s">
        <v>27</v>
      </c>
      <c r="C1529" t="s">
        <v>65</v>
      </c>
      <c r="D1529" s="9">
        <v>18</v>
      </c>
      <c r="E1529" s="9">
        <v>18</v>
      </c>
      <c r="F1529" s="9">
        <f>VLOOKUP(D1529,'Tablas auxiliares'!$H$1:$Q$28,Calculadora!$J$2+1,FALSE)*IF(VLOOKUP($A1529,'Tablas auxiliares'!$B$2:$C$6,2,FALSE)-Calculadora!$K$2=0,1,0)*IF($L$2=2,IFERROR(VLOOKUP(B1529,'Tablas auxiliares'!$AC$2:$AH$27,6,FALSE),0),1)</f>
        <v>0</v>
      </c>
      <c r="G1529" s="9">
        <f>VLOOKUP(E1529,'Tablas auxiliares'!$H$1:$Q$28,Calculadora!$J$2+1,FALSE)*IF(VLOOKUP($A1529,'Tablas auxiliares'!$B$2:$C$6,2,FALSE)-Calculadora!$K$2=0,1,0)*IF($L$2=2,IFERROR(VLOOKUP(B1529,'Tablas auxiliares'!$AC$2:$AH$27,6,FALSE),0),1)</f>
        <v>0</v>
      </c>
      <c r="H1529" s="9">
        <f t="shared" si="33"/>
        <v>0</v>
      </c>
    </row>
    <row r="1530" spans="1:8" x14ac:dyDescent="0.25">
      <c r="A1530" s="9">
        <v>2017</v>
      </c>
      <c r="B1530" t="s">
        <v>27</v>
      </c>
      <c r="C1530" t="s">
        <v>20</v>
      </c>
      <c r="D1530" s="9">
        <v>12</v>
      </c>
      <c r="E1530" s="9">
        <v>2</v>
      </c>
      <c r="F1530" s="9">
        <f>VLOOKUP(D1530,'Tablas auxiliares'!$H$1:$Q$28,Calculadora!$J$2+1,FALSE)*IF(VLOOKUP($A1530,'Tablas auxiliares'!$B$2:$C$6,2,FALSE)-Calculadora!$K$2=0,1,0)*IF($L$2=2,IFERROR(VLOOKUP(B1530,'Tablas auxiliares'!$AC$2:$AH$27,6,FALSE),0),1)</f>
        <v>0</v>
      </c>
      <c r="G1530" s="9">
        <f>VLOOKUP(E1530,'Tablas auxiliares'!$H$1:$Q$28,Calculadora!$J$2+1,FALSE)*IF(VLOOKUP($A1530,'Tablas auxiliares'!$B$2:$C$6,2,FALSE)-Calculadora!$K$2=0,1,0)*IF($L$2=2,IFERROR(VLOOKUP(B1530,'Tablas auxiliares'!$AC$2:$AH$27,6,FALSE),0),1)</f>
        <v>0</v>
      </c>
      <c r="H1530" s="9">
        <f t="shared" si="33"/>
        <v>0</v>
      </c>
    </row>
    <row r="1531" spans="1:8" x14ac:dyDescent="0.25">
      <c r="A1531" s="9">
        <v>2017</v>
      </c>
      <c r="B1531" t="s">
        <v>27</v>
      </c>
      <c r="C1531" t="s">
        <v>8</v>
      </c>
      <c r="D1531" s="9">
        <v>3</v>
      </c>
      <c r="E1531" s="9">
        <v>6</v>
      </c>
      <c r="F1531" s="9">
        <f>VLOOKUP(D1531,'Tablas auxiliares'!$H$1:$Q$28,Calculadora!$J$2+1,FALSE)*IF(VLOOKUP($A1531,'Tablas auxiliares'!$B$2:$C$6,2,FALSE)-Calculadora!$K$2=0,1,0)*IF($L$2=2,IFERROR(VLOOKUP(B1531,'Tablas auxiliares'!$AC$2:$AH$27,6,FALSE),0),1)</f>
        <v>0</v>
      </c>
      <c r="G1531" s="9">
        <f>VLOOKUP(E1531,'Tablas auxiliares'!$H$1:$Q$28,Calculadora!$J$2+1,FALSE)*IF(VLOOKUP($A1531,'Tablas auxiliares'!$B$2:$C$6,2,FALSE)-Calculadora!$K$2=0,1,0)*IF($L$2=2,IFERROR(VLOOKUP(B1531,'Tablas auxiliares'!$AC$2:$AH$27,6,FALSE),0),1)</f>
        <v>0</v>
      </c>
      <c r="H1531" s="9">
        <f t="shared" si="33"/>
        <v>0</v>
      </c>
    </row>
    <row r="1532" spans="1:8" x14ac:dyDescent="0.25">
      <c r="A1532" s="9">
        <v>2017</v>
      </c>
      <c r="B1532" t="s">
        <v>27</v>
      </c>
      <c r="C1532" t="s">
        <v>32</v>
      </c>
      <c r="D1532" s="9">
        <v>8</v>
      </c>
      <c r="E1532" s="9">
        <v>3</v>
      </c>
      <c r="F1532" s="9">
        <f>VLOOKUP(D1532,'Tablas auxiliares'!$H$1:$Q$28,Calculadora!$J$2+1,FALSE)*IF(VLOOKUP($A1532,'Tablas auxiliares'!$B$2:$C$6,2,FALSE)-Calculadora!$K$2=0,1,0)*IF($L$2=2,IFERROR(VLOOKUP(B1532,'Tablas auxiliares'!$AC$2:$AH$27,6,FALSE),0),1)</f>
        <v>0</v>
      </c>
      <c r="G1532" s="9">
        <f>VLOOKUP(E1532,'Tablas auxiliares'!$H$1:$Q$28,Calculadora!$J$2+1,FALSE)*IF(VLOOKUP($A1532,'Tablas auxiliares'!$B$2:$C$6,2,FALSE)-Calculadora!$K$2=0,1,0)*IF($L$2=2,IFERROR(VLOOKUP(B1532,'Tablas auxiliares'!$AC$2:$AH$27,6,FALSE),0),1)</f>
        <v>0</v>
      </c>
      <c r="H1532" s="9">
        <f t="shared" si="33"/>
        <v>0</v>
      </c>
    </row>
    <row r="1533" spans="1:8" x14ac:dyDescent="0.25">
      <c r="A1533" s="9">
        <v>2017</v>
      </c>
      <c r="B1533" t="s">
        <v>27</v>
      </c>
      <c r="C1533" t="s">
        <v>30</v>
      </c>
      <c r="D1533" s="9">
        <v>17</v>
      </c>
      <c r="E1533" s="9">
        <v>17</v>
      </c>
      <c r="F1533" s="9">
        <f>VLOOKUP(D1533,'Tablas auxiliares'!$H$1:$Q$28,Calculadora!$J$2+1,FALSE)*IF(VLOOKUP($A1533,'Tablas auxiliares'!$B$2:$C$6,2,FALSE)-Calculadora!$K$2=0,1,0)*IF($L$2=2,IFERROR(VLOOKUP(B1533,'Tablas auxiliares'!$AC$2:$AH$27,6,FALSE),0),1)</f>
        <v>0</v>
      </c>
      <c r="G1533" s="9">
        <f>VLOOKUP(E1533,'Tablas auxiliares'!$H$1:$Q$28,Calculadora!$J$2+1,FALSE)*IF(VLOOKUP($A1533,'Tablas auxiliares'!$B$2:$C$6,2,FALSE)-Calculadora!$K$2=0,1,0)*IF($L$2=2,IFERROR(VLOOKUP(B1533,'Tablas auxiliares'!$AC$2:$AH$27,6,FALSE),0),1)</f>
        <v>0</v>
      </c>
      <c r="H1533" s="9">
        <f t="shared" si="33"/>
        <v>0</v>
      </c>
    </row>
    <row r="1534" spans="1:8" x14ac:dyDescent="0.25">
      <c r="A1534" s="9">
        <v>2017</v>
      </c>
      <c r="B1534" t="s">
        <v>27</v>
      </c>
      <c r="C1534" t="s">
        <v>67</v>
      </c>
      <c r="D1534" s="9">
        <v>11</v>
      </c>
      <c r="E1534" s="9">
        <v>25</v>
      </c>
      <c r="F1534" s="9">
        <f>VLOOKUP(D1534,'Tablas auxiliares'!$H$1:$Q$28,Calculadora!$J$2+1,FALSE)*IF(VLOOKUP($A1534,'Tablas auxiliares'!$B$2:$C$6,2,FALSE)-Calculadora!$K$2=0,1,0)*IF($L$2=2,IFERROR(VLOOKUP(B1534,'Tablas auxiliares'!$AC$2:$AH$27,6,FALSE),0),1)</f>
        <v>0</v>
      </c>
      <c r="G1534" s="9">
        <f>VLOOKUP(E1534,'Tablas auxiliares'!$H$1:$Q$28,Calculadora!$J$2+1,FALSE)*IF(VLOOKUP($A1534,'Tablas auxiliares'!$B$2:$C$6,2,FALSE)-Calculadora!$K$2=0,1,0)*IF($L$2=2,IFERROR(VLOOKUP(B1534,'Tablas auxiliares'!$AC$2:$AH$27,6,FALSE),0),1)</f>
        <v>0</v>
      </c>
      <c r="H1534" s="9">
        <f t="shared" si="33"/>
        <v>0</v>
      </c>
    </row>
    <row r="1535" spans="1:8" x14ac:dyDescent="0.25">
      <c r="A1535" s="9">
        <v>2017</v>
      </c>
      <c r="B1535" t="s">
        <v>27</v>
      </c>
      <c r="C1535" t="s">
        <v>28</v>
      </c>
      <c r="D1535" s="9">
        <v>16</v>
      </c>
      <c r="E1535" s="9">
        <v>13</v>
      </c>
      <c r="F1535" s="9">
        <f>VLOOKUP(D1535,'Tablas auxiliares'!$H$1:$Q$28,Calculadora!$J$2+1,FALSE)*IF(VLOOKUP($A1535,'Tablas auxiliares'!$B$2:$C$6,2,FALSE)-Calculadora!$K$2=0,1,0)*IF($L$2=2,IFERROR(VLOOKUP(B1535,'Tablas auxiliares'!$AC$2:$AH$27,6,FALSE),0),1)</f>
        <v>0</v>
      </c>
      <c r="G1535" s="9">
        <f>VLOOKUP(E1535,'Tablas auxiliares'!$H$1:$Q$28,Calculadora!$J$2+1,FALSE)*IF(VLOOKUP($A1535,'Tablas auxiliares'!$B$2:$C$6,2,FALSE)-Calculadora!$K$2=0,1,0)*IF($L$2=2,IFERROR(VLOOKUP(B1535,'Tablas auxiliares'!$AC$2:$AH$27,6,FALSE),0),1)</f>
        <v>0</v>
      </c>
      <c r="H1535" s="9">
        <f t="shared" si="33"/>
        <v>0</v>
      </c>
    </row>
    <row r="1536" spans="1:8" x14ac:dyDescent="0.25">
      <c r="A1536" s="9">
        <v>2017</v>
      </c>
      <c r="B1536" t="s">
        <v>27</v>
      </c>
      <c r="C1536" t="s">
        <v>68</v>
      </c>
      <c r="D1536" s="9">
        <v>22</v>
      </c>
      <c r="E1536" s="9">
        <v>11</v>
      </c>
      <c r="F1536" s="9">
        <f>VLOOKUP(D1536,'Tablas auxiliares'!$H$1:$Q$28,Calculadora!$J$2+1,FALSE)*IF(VLOOKUP($A1536,'Tablas auxiliares'!$B$2:$C$6,2,FALSE)-Calculadora!$K$2=0,1,0)*IF($L$2=2,IFERROR(VLOOKUP(B1536,'Tablas auxiliares'!$AC$2:$AH$27,6,FALSE),0),1)</f>
        <v>0</v>
      </c>
      <c r="G1536" s="9">
        <f>VLOOKUP(E1536,'Tablas auxiliares'!$H$1:$Q$28,Calculadora!$J$2+1,FALSE)*IF(VLOOKUP($A1536,'Tablas auxiliares'!$B$2:$C$6,2,FALSE)-Calculadora!$K$2=0,1,0)*IF($L$2=2,IFERROR(VLOOKUP(B1536,'Tablas auxiliares'!$AC$2:$AH$27,6,FALSE),0),1)</f>
        <v>0</v>
      </c>
      <c r="H1536" s="9">
        <f t="shared" si="33"/>
        <v>0</v>
      </c>
    </row>
    <row r="1537" spans="1:8" x14ac:dyDescent="0.25">
      <c r="A1537" s="9">
        <v>2017</v>
      </c>
      <c r="B1537" t="s">
        <v>27</v>
      </c>
      <c r="C1537" t="s">
        <v>24</v>
      </c>
      <c r="D1537" s="9">
        <v>10</v>
      </c>
      <c r="E1537" s="9">
        <v>8</v>
      </c>
      <c r="F1537" s="9">
        <f>VLOOKUP(D1537,'Tablas auxiliares'!$H$1:$Q$28,Calculadora!$J$2+1,FALSE)*IF(VLOOKUP($A1537,'Tablas auxiliares'!$B$2:$C$6,2,FALSE)-Calculadora!$K$2=0,1,0)*IF($L$2=2,IFERROR(VLOOKUP(B1537,'Tablas auxiliares'!$AC$2:$AH$27,6,FALSE),0),1)</f>
        <v>0</v>
      </c>
      <c r="G1537" s="9">
        <f>VLOOKUP(E1537,'Tablas auxiliares'!$H$1:$Q$28,Calculadora!$J$2+1,FALSE)*IF(VLOOKUP($A1537,'Tablas auxiliares'!$B$2:$C$6,2,FALSE)-Calculadora!$K$2=0,1,0)*IF($L$2=2,IFERROR(VLOOKUP(B1537,'Tablas auxiliares'!$AC$2:$AH$27,6,FALSE),0),1)</f>
        <v>0</v>
      </c>
      <c r="H1537" s="9">
        <f t="shared" si="33"/>
        <v>0</v>
      </c>
    </row>
    <row r="1538" spans="1:8" x14ac:dyDescent="0.25">
      <c r="A1538" s="9">
        <v>2017</v>
      </c>
      <c r="B1538" t="s">
        <v>27</v>
      </c>
      <c r="C1538" t="s">
        <v>7</v>
      </c>
      <c r="D1538" s="9">
        <v>25</v>
      </c>
      <c r="E1538" s="9">
        <v>16</v>
      </c>
      <c r="F1538" s="9">
        <f>VLOOKUP(D1538,'Tablas auxiliares'!$H$1:$Q$28,Calculadora!$J$2+1,FALSE)*IF(VLOOKUP($A1538,'Tablas auxiliares'!$B$2:$C$6,2,FALSE)-Calculadora!$K$2=0,1,0)*IF($L$2=2,IFERROR(VLOOKUP(B1538,'Tablas auxiliares'!$AC$2:$AH$27,6,FALSE),0),1)</f>
        <v>0</v>
      </c>
      <c r="G1538" s="9">
        <f>VLOOKUP(E1538,'Tablas auxiliares'!$H$1:$Q$28,Calculadora!$J$2+1,FALSE)*IF(VLOOKUP($A1538,'Tablas auxiliares'!$B$2:$C$6,2,FALSE)-Calculadora!$K$2=0,1,0)*IF($L$2=2,IFERROR(VLOOKUP(B1538,'Tablas auxiliares'!$AC$2:$AH$27,6,FALSE),0),1)</f>
        <v>0</v>
      </c>
      <c r="H1538" s="9">
        <f t="shared" si="33"/>
        <v>0</v>
      </c>
    </row>
    <row r="1539" spans="1:8" x14ac:dyDescent="0.25">
      <c r="A1539" s="9">
        <v>2017</v>
      </c>
      <c r="B1539" t="s">
        <v>27</v>
      </c>
      <c r="C1539" t="s">
        <v>25</v>
      </c>
      <c r="D1539" s="9">
        <v>13</v>
      </c>
      <c r="E1539" s="9">
        <v>7</v>
      </c>
      <c r="F1539" s="9">
        <f>VLOOKUP(D1539,'Tablas auxiliares'!$H$1:$Q$28,Calculadora!$J$2+1,FALSE)*IF(VLOOKUP($A1539,'Tablas auxiliares'!$B$2:$C$6,2,FALSE)-Calculadora!$K$2=0,1,0)*IF($L$2=2,IFERROR(VLOOKUP(B1539,'Tablas auxiliares'!$AC$2:$AH$27,6,FALSE),0),1)</f>
        <v>0</v>
      </c>
      <c r="G1539" s="9">
        <f>VLOOKUP(E1539,'Tablas auxiliares'!$H$1:$Q$28,Calculadora!$J$2+1,FALSE)*IF(VLOOKUP($A1539,'Tablas auxiliares'!$B$2:$C$6,2,FALSE)-Calculadora!$K$2=0,1,0)*IF($L$2=2,IFERROR(VLOOKUP(B1539,'Tablas auxiliares'!$AC$2:$AH$27,6,FALSE),0),1)</f>
        <v>0</v>
      </c>
      <c r="H1539" s="9">
        <f t="shared" ref="H1539:H1602" si="34">IF($M$2=2,0,F1539)+IF($M$2=3,0,G1539)</f>
        <v>0</v>
      </c>
    </row>
    <row r="1540" spans="1:8" x14ac:dyDescent="0.25">
      <c r="A1540" s="9">
        <v>2017</v>
      </c>
      <c r="B1540" t="s">
        <v>27</v>
      </c>
      <c r="C1540" t="s">
        <v>66</v>
      </c>
      <c r="D1540" s="9">
        <v>19</v>
      </c>
      <c r="E1540" s="9">
        <v>4</v>
      </c>
      <c r="F1540" s="9">
        <f>VLOOKUP(D1540,'Tablas auxiliares'!$H$1:$Q$28,Calculadora!$J$2+1,FALSE)*IF(VLOOKUP($A1540,'Tablas auxiliares'!$B$2:$C$6,2,FALSE)-Calculadora!$K$2=0,1,0)*IF($L$2=2,IFERROR(VLOOKUP(B1540,'Tablas auxiliares'!$AC$2:$AH$27,6,FALSE),0),1)</f>
        <v>0</v>
      </c>
      <c r="G1540" s="9">
        <f>VLOOKUP(E1540,'Tablas auxiliares'!$H$1:$Q$28,Calculadora!$J$2+1,FALSE)*IF(VLOOKUP($A1540,'Tablas auxiliares'!$B$2:$C$6,2,FALSE)-Calculadora!$K$2=0,1,0)*IF($L$2=2,IFERROR(VLOOKUP(B1540,'Tablas auxiliares'!$AC$2:$AH$27,6,FALSE),0),1)</f>
        <v>0</v>
      </c>
      <c r="H1540" s="9">
        <f t="shared" si="34"/>
        <v>0</v>
      </c>
    </row>
    <row r="1541" spans="1:8" x14ac:dyDescent="0.25">
      <c r="A1541" s="9">
        <v>2017</v>
      </c>
      <c r="B1541" t="s">
        <v>27</v>
      </c>
      <c r="C1541" t="s">
        <v>69</v>
      </c>
      <c r="D1541" s="9">
        <v>1</v>
      </c>
      <c r="E1541" s="9">
        <v>20</v>
      </c>
      <c r="F1541" s="9">
        <f>VLOOKUP(D1541,'Tablas auxiliares'!$H$1:$Q$28,Calculadora!$J$2+1,FALSE)*IF(VLOOKUP($A1541,'Tablas auxiliares'!$B$2:$C$6,2,FALSE)-Calculadora!$K$2=0,1,0)*IF($L$2=2,IFERROR(VLOOKUP(B1541,'Tablas auxiliares'!$AC$2:$AH$27,6,FALSE),0),1)</f>
        <v>0</v>
      </c>
      <c r="G1541" s="9">
        <f>VLOOKUP(E1541,'Tablas auxiliares'!$H$1:$Q$28,Calculadora!$J$2+1,FALSE)*IF(VLOOKUP($A1541,'Tablas auxiliares'!$B$2:$C$6,2,FALSE)-Calculadora!$K$2=0,1,0)*IF($L$2=2,IFERROR(VLOOKUP(B1541,'Tablas auxiliares'!$AC$2:$AH$27,6,FALSE),0),1)</f>
        <v>0</v>
      </c>
      <c r="H1541" s="9">
        <f t="shared" si="34"/>
        <v>0</v>
      </c>
    </row>
    <row r="1542" spans="1:8" x14ac:dyDescent="0.25">
      <c r="A1542" s="9">
        <v>2017</v>
      </c>
      <c r="B1542" t="s">
        <v>27</v>
      </c>
      <c r="C1542" t="s">
        <v>29</v>
      </c>
      <c r="D1542" s="9">
        <v>15</v>
      </c>
      <c r="E1542" s="9">
        <v>9</v>
      </c>
      <c r="F1542" s="9">
        <f>VLOOKUP(D1542,'Tablas auxiliares'!$H$1:$Q$28,Calculadora!$J$2+1,FALSE)*IF(VLOOKUP($A1542,'Tablas auxiliares'!$B$2:$C$6,2,FALSE)-Calculadora!$K$2=0,1,0)*IF($L$2=2,IFERROR(VLOOKUP(B1542,'Tablas auxiliares'!$AC$2:$AH$27,6,FALSE),0),1)</f>
        <v>0</v>
      </c>
      <c r="G1542" s="9">
        <f>VLOOKUP(E1542,'Tablas auxiliares'!$H$1:$Q$28,Calculadora!$J$2+1,FALSE)*IF(VLOOKUP($A1542,'Tablas auxiliares'!$B$2:$C$6,2,FALSE)-Calculadora!$K$2=0,1,0)*IF($L$2=2,IFERROR(VLOOKUP(B1542,'Tablas auxiliares'!$AC$2:$AH$27,6,FALSE),0),1)</f>
        <v>0</v>
      </c>
      <c r="H1542" s="9">
        <f t="shared" si="34"/>
        <v>0</v>
      </c>
    </row>
    <row r="1543" spans="1:8" x14ac:dyDescent="0.25">
      <c r="A1543" s="9">
        <v>2017</v>
      </c>
      <c r="B1543" t="s">
        <v>27</v>
      </c>
      <c r="C1543" t="s">
        <v>61</v>
      </c>
      <c r="D1543" s="9">
        <v>2</v>
      </c>
      <c r="E1543" s="9">
        <v>1</v>
      </c>
      <c r="F1543" s="9">
        <f>VLOOKUP(D1543,'Tablas auxiliares'!$H$1:$Q$28,Calculadora!$J$2+1,FALSE)*IF(VLOOKUP($A1543,'Tablas auxiliares'!$B$2:$C$6,2,FALSE)-Calculadora!$K$2=0,1,0)*IF($L$2=2,IFERROR(VLOOKUP(B1543,'Tablas auxiliares'!$AC$2:$AH$27,6,FALSE),0),1)</f>
        <v>0</v>
      </c>
      <c r="G1543" s="9">
        <f>VLOOKUP(E1543,'Tablas auxiliares'!$H$1:$Q$28,Calculadora!$J$2+1,FALSE)*IF(VLOOKUP($A1543,'Tablas auxiliares'!$B$2:$C$6,2,FALSE)-Calculadora!$K$2=0,1,0)*IF($L$2=2,IFERROR(VLOOKUP(B1543,'Tablas auxiliares'!$AC$2:$AH$27,6,FALSE),0),1)</f>
        <v>0</v>
      </c>
      <c r="H1543" s="9">
        <f t="shared" si="34"/>
        <v>0</v>
      </c>
    </row>
    <row r="1544" spans="1:8" x14ac:dyDescent="0.25">
      <c r="A1544" s="9">
        <v>2017</v>
      </c>
      <c r="B1544" t="s">
        <v>27</v>
      </c>
      <c r="C1544" t="s">
        <v>70</v>
      </c>
      <c r="D1544" s="9">
        <v>21</v>
      </c>
      <c r="E1544" s="9">
        <v>5</v>
      </c>
      <c r="F1544" s="9">
        <f>VLOOKUP(D1544,'Tablas auxiliares'!$H$1:$Q$28,Calculadora!$J$2+1,FALSE)*IF(VLOOKUP($A1544,'Tablas auxiliares'!$B$2:$C$6,2,FALSE)-Calculadora!$K$2=0,1,0)*IF($L$2=2,IFERROR(VLOOKUP(B1544,'Tablas auxiliares'!$AC$2:$AH$27,6,FALSE),0),1)</f>
        <v>0</v>
      </c>
      <c r="G1544" s="9">
        <f>VLOOKUP(E1544,'Tablas auxiliares'!$H$1:$Q$28,Calculadora!$J$2+1,FALSE)*IF(VLOOKUP($A1544,'Tablas auxiliares'!$B$2:$C$6,2,FALSE)-Calculadora!$K$2=0,1,0)*IF($L$2=2,IFERROR(VLOOKUP(B1544,'Tablas auxiliares'!$AC$2:$AH$27,6,FALSE),0),1)</f>
        <v>0</v>
      </c>
      <c r="H1544" s="9">
        <f t="shared" si="34"/>
        <v>0</v>
      </c>
    </row>
    <row r="1545" spans="1:8" x14ac:dyDescent="0.25">
      <c r="A1545" s="9">
        <v>2017</v>
      </c>
      <c r="B1545" t="s">
        <v>27</v>
      </c>
      <c r="C1545" t="s">
        <v>34</v>
      </c>
      <c r="D1545" s="9">
        <v>24</v>
      </c>
      <c r="E1545" s="9">
        <v>24</v>
      </c>
      <c r="F1545" s="9">
        <f>VLOOKUP(D1545,'Tablas auxiliares'!$H$1:$Q$28,Calculadora!$J$2+1,FALSE)*IF(VLOOKUP($A1545,'Tablas auxiliares'!$B$2:$C$6,2,FALSE)-Calculadora!$K$2=0,1,0)*IF($L$2=2,IFERROR(VLOOKUP(B1545,'Tablas auxiliares'!$AC$2:$AH$27,6,FALSE),0),1)</f>
        <v>0</v>
      </c>
      <c r="G1545" s="9">
        <f>VLOOKUP(E1545,'Tablas auxiliares'!$H$1:$Q$28,Calculadora!$J$2+1,FALSE)*IF(VLOOKUP($A1545,'Tablas auxiliares'!$B$2:$C$6,2,FALSE)-Calculadora!$K$2=0,1,0)*IF($L$2=2,IFERROR(VLOOKUP(B1545,'Tablas auxiliares'!$AC$2:$AH$27,6,FALSE),0),1)</f>
        <v>0</v>
      </c>
      <c r="H1545" s="9">
        <f t="shared" si="34"/>
        <v>0</v>
      </c>
    </row>
    <row r="1546" spans="1:8" x14ac:dyDescent="0.25">
      <c r="A1546" s="9">
        <v>2017</v>
      </c>
      <c r="B1546" t="s">
        <v>27</v>
      </c>
      <c r="C1546" t="s">
        <v>26</v>
      </c>
      <c r="D1546" s="9">
        <v>7</v>
      </c>
      <c r="E1546" s="9">
        <v>12</v>
      </c>
      <c r="F1546" s="9">
        <f>VLOOKUP(D1546,'Tablas auxiliares'!$H$1:$Q$28,Calculadora!$J$2+1,FALSE)*IF(VLOOKUP($A1546,'Tablas auxiliares'!$B$2:$C$6,2,FALSE)-Calculadora!$K$2=0,1,0)*IF($L$2=2,IFERROR(VLOOKUP(B1546,'Tablas auxiliares'!$AC$2:$AH$27,6,FALSE),0),1)</f>
        <v>0</v>
      </c>
      <c r="G1546" s="9">
        <f>VLOOKUP(E1546,'Tablas auxiliares'!$H$1:$Q$28,Calculadora!$J$2+1,FALSE)*IF(VLOOKUP($A1546,'Tablas auxiliares'!$B$2:$C$6,2,FALSE)-Calculadora!$K$2=0,1,0)*IF($L$2=2,IFERROR(VLOOKUP(B1546,'Tablas auxiliares'!$AC$2:$AH$27,6,FALSE),0),1)</f>
        <v>0</v>
      </c>
      <c r="H1546" s="9">
        <f t="shared" si="34"/>
        <v>0</v>
      </c>
    </row>
    <row r="1547" spans="1:8" x14ac:dyDescent="0.25">
      <c r="A1547" s="9">
        <v>2017</v>
      </c>
      <c r="B1547" t="s">
        <v>27</v>
      </c>
      <c r="C1547" t="s">
        <v>22</v>
      </c>
      <c r="D1547" s="9">
        <v>4</v>
      </c>
      <c r="E1547" s="9">
        <v>10</v>
      </c>
      <c r="F1547" s="9">
        <f>VLOOKUP(D1547,'Tablas auxiliares'!$H$1:$Q$28,Calculadora!$J$2+1,FALSE)*IF(VLOOKUP($A1547,'Tablas auxiliares'!$B$2:$C$6,2,FALSE)-Calculadora!$K$2=0,1,0)*IF($L$2=2,IFERROR(VLOOKUP(B1547,'Tablas auxiliares'!$AC$2:$AH$27,6,FALSE),0),1)</f>
        <v>0</v>
      </c>
      <c r="G1547" s="9">
        <f>VLOOKUP(E1547,'Tablas auxiliares'!$H$1:$Q$28,Calculadora!$J$2+1,FALSE)*IF(VLOOKUP($A1547,'Tablas auxiliares'!$B$2:$C$6,2,FALSE)-Calculadora!$K$2=0,1,0)*IF($L$2=2,IFERROR(VLOOKUP(B1547,'Tablas auxiliares'!$AC$2:$AH$27,6,FALSE),0),1)</f>
        <v>0</v>
      </c>
      <c r="H1547" s="9">
        <f t="shared" si="34"/>
        <v>0</v>
      </c>
    </row>
    <row r="1548" spans="1:8" x14ac:dyDescent="0.25">
      <c r="A1548" s="9">
        <v>2017</v>
      </c>
      <c r="B1548" t="s">
        <v>27</v>
      </c>
      <c r="C1548" t="s">
        <v>36</v>
      </c>
      <c r="D1548" s="9">
        <v>14</v>
      </c>
      <c r="E1548" s="9">
        <v>21</v>
      </c>
      <c r="F1548" s="9">
        <f>VLOOKUP(D1548,'Tablas auxiliares'!$H$1:$Q$28,Calculadora!$J$2+1,FALSE)*IF(VLOOKUP($A1548,'Tablas auxiliares'!$B$2:$C$6,2,FALSE)-Calculadora!$K$2=0,1,0)*IF($L$2=2,IFERROR(VLOOKUP(B1548,'Tablas auxiliares'!$AC$2:$AH$27,6,FALSE),0),1)</f>
        <v>0</v>
      </c>
      <c r="G1548" s="9">
        <f>VLOOKUP(E1548,'Tablas auxiliares'!$H$1:$Q$28,Calculadora!$J$2+1,FALSE)*IF(VLOOKUP($A1548,'Tablas auxiliares'!$B$2:$C$6,2,FALSE)-Calculadora!$K$2=0,1,0)*IF($L$2=2,IFERROR(VLOOKUP(B1548,'Tablas auxiliares'!$AC$2:$AH$27,6,FALSE),0),1)</f>
        <v>0</v>
      </c>
      <c r="H1548" s="9">
        <f t="shared" si="34"/>
        <v>0</v>
      </c>
    </row>
    <row r="1549" spans="1:8" x14ac:dyDescent="0.25">
      <c r="A1549" s="9">
        <v>2017</v>
      </c>
      <c r="B1549" t="s">
        <v>27</v>
      </c>
      <c r="C1549" t="s">
        <v>37</v>
      </c>
      <c r="D1549" s="9">
        <v>5</v>
      </c>
      <c r="E1549" s="9">
        <v>22</v>
      </c>
      <c r="F1549" s="9">
        <f>VLOOKUP(D1549,'Tablas auxiliares'!$H$1:$Q$28,Calculadora!$J$2+1,FALSE)*IF(VLOOKUP($A1549,'Tablas auxiliares'!$B$2:$C$6,2,FALSE)-Calculadora!$K$2=0,1,0)*IF($L$2=2,IFERROR(VLOOKUP(B1549,'Tablas auxiliares'!$AC$2:$AH$27,6,FALSE),0),1)</f>
        <v>0</v>
      </c>
      <c r="G1549" s="9">
        <f>VLOOKUP(E1549,'Tablas auxiliares'!$H$1:$Q$28,Calculadora!$J$2+1,FALSE)*IF(VLOOKUP($A1549,'Tablas auxiliares'!$B$2:$C$6,2,FALSE)-Calculadora!$K$2=0,1,0)*IF($L$2=2,IFERROR(VLOOKUP(B1549,'Tablas auxiliares'!$AC$2:$AH$27,6,FALSE),0),1)</f>
        <v>0</v>
      </c>
      <c r="H1549" s="9">
        <f t="shared" si="34"/>
        <v>0</v>
      </c>
    </row>
    <row r="1550" spans="1:8" x14ac:dyDescent="0.25">
      <c r="A1550" s="9">
        <v>2017</v>
      </c>
      <c r="B1550" t="s">
        <v>68</v>
      </c>
      <c r="C1550" t="s">
        <v>14</v>
      </c>
      <c r="D1550" s="9">
        <v>3</v>
      </c>
      <c r="E1550" s="9">
        <v>9</v>
      </c>
      <c r="F1550" s="9">
        <f>VLOOKUP(D1550,'Tablas auxiliares'!$H$1:$Q$28,Calculadora!$J$2+1,FALSE)*IF(VLOOKUP($A1550,'Tablas auxiliares'!$B$2:$C$6,2,FALSE)-Calculadora!$K$2=0,1,0)*IF($L$2=2,IFERROR(VLOOKUP(B1550,'Tablas auxiliares'!$AC$2:$AH$27,6,FALSE),0),1)</f>
        <v>0</v>
      </c>
      <c r="G1550" s="9">
        <f>VLOOKUP(E1550,'Tablas auxiliares'!$H$1:$Q$28,Calculadora!$J$2+1,FALSE)*IF(VLOOKUP($A1550,'Tablas auxiliares'!$B$2:$C$6,2,FALSE)-Calculadora!$K$2=0,1,0)*IF($L$2=2,IFERROR(VLOOKUP(B1550,'Tablas auxiliares'!$AC$2:$AH$27,6,FALSE),0),1)</f>
        <v>0</v>
      </c>
      <c r="H1550" s="9">
        <f t="shared" si="34"/>
        <v>0</v>
      </c>
    </row>
    <row r="1551" spans="1:8" x14ac:dyDescent="0.25">
      <c r="A1551" s="9">
        <v>2017</v>
      </c>
      <c r="B1551" t="s">
        <v>68</v>
      </c>
      <c r="C1551" t="s">
        <v>9</v>
      </c>
      <c r="D1551" s="9">
        <v>15</v>
      </c>
      <c r="E1551" s="9">
        <v>15</v>
      </c>
      <c r="F1551" s="9">
        <f>VLOOKUP(D1551,'Tablas auxiliares'!$H$1:$Q$28,Calculadora!$J$2+1,FALSE)*IF(VLOOKUP($A1551,'Tablas auxiliares'!$B$2:$C$6,2,FALSE)-Calculadora!$K$2=0,1,0)*IF($L$2=2,IFERROR(VLOOKUP(B1551,'Tablas auxiliares'!$AC$2:$AH$27,6,FALSE),0),1)</f>
        <v>0</v>
      </c>
      <c r="G1551" s="9">
        <f>VLOOKUP(E1551,'Tablas auxiliares'!$H$1:$Q$28,Calculadora!$J$2+1,FALSE)*IF(VLOOKUP($A1551,'Tablas auxiliares'!$B$2:$C$6,2,FALSE)-Calculadora!$K$2=0,1,0)*IF($L$2=2,IFERROR(VLOOKUP(B1551,'Tablas auxiliares'!$AC$2:$AH$27,6,FALSE),0),1)</f>
        <v>0</v>
      </c>
      <c r="H1551" s="9">
        <f t="shared" si="34"/>
        <v>0</v>
      </c>
    </row>
    <row r="1552" spans="1:8" x14ac:dyDescent="0.25">
      <c r="A1552" s="9">
        <v>2017</v>
      </c>
      <c r="B1552" t="s">
        <v>68</v>
      </c>
      <c r="C1552" t="s">
        <v>13</v>
      </c>
      <c r="D1552" s="9">
        <v>14</v>
      </c>
      <c r="E1552" s="9">
        <v>20</v>
      </c>
      <c r="F1552" s="9">
        <f>VLOOKUP(D1552,'Tablas auxiliares'!$H$1:$Q$28,Calculadora!$J$2+1,FALSE)*IF(VLOOKUP($A1552,'Tablas auxiliares'!$B$2:$C$6,2,FALSE)-Calculadora!$K$2=0,1,0)*IF($L$2=2,IFERROR(VLOOKUP(B1552,'Tablas auxiliares'!$AC$2:$AH$27,6,FALSE),0),1)</f>
        <v>0</v>
      </c>
      <c r="G1552" s="9">
        <f>VLOOKUP(E1552,'Tablas auxiliares'!$H$1:$Q$28,Calculadora!$J$2+1,FALSE)*IF(VLOOKUP($A1552,'Tablas auxiliares'!$B$2:$C$6,2,FALSE)-Calculadora!$K$2=0,1,0)*IF($L$2=2,IFERROR(VLOOKUP(B1552,'Tablas auxiliares'!$AC$2:$AH$27,6,FALSE),0),1)</f>
        <v>0</v>
      </c>
      <c r="H1552" s="9">
        <f t="shared" si="34"/>
        <v>0</v>
      </c>
    </row>
    <row r="1553" spans="1:8" x14ac:dyDescent="0.25">
      <c r="A1553" s="9">
        <v>2017</v>
      </c>
      <c r="B1553" t="s">
        <v>68</v>
      </c>
      <c r="C1553" t="s">
        <v>23</v>
      </c>
      <c r="D1553" s="9">
        <v>2</v>
      </c>
      <c r="E1553" s="9">
        <v>17</v>
      </c>
      <c r="F1553" s="9">
        <f>VLOOKUP(D1553,'Tablas auxiliares'!$H$1:$Q$28,Calculadora!$J$2+1,FALSE)*IF(VLOOKUP($A1553,'Tablas auxiliares'!$B$2:$C$6,2,FALSE)-Calculadora!$K$2=0,1,0)*IF($L$2=2,IFERROR(VLOOKUP(B1553,'Tablas auxiliares'!$AC$2:$AH$27,6,FALSE),0),1)</f>
        <v>0</v>
      </c>
      <c r="G1553" s="9">
        <f>VLOOKUP(E1553,'Tablas auxiliares'!$H$1:$Q$28,Calculadora!$J$2+1,FALSE)*IF(VLOOKUP($A1553,'Tablas auxiliares'!$B$2:$C$6,2,FALSE)-Calculadora!$K$2=0,1,0)*IF($L$2=2,IFERROR(VLOOKUP(B1553,'Tablas auxiliares'!$AC$2:$AH$27,6,FALSE),0),1)</f>
        <v>0</v>
      </c>
      <c r="H1553" s="9">
        <f t="shared" si="34"/>
        <v>0</v>
      </c>
    </row>
    <row r="1554" spans="1:8" x14ac:dyDescent="0.25">
      <c r="A1554" s="9">
        <v>2017</v>
      </c>
      <c r="B1554" t="s">
        <v>68</v>
      </c>
      <c r="C1554" t="s">
        <v>65</v>
      </c>
      <c r="D1554" s="9">
        <v>8</v>
      </c>
      <c r="E1554" s="9">
        <v>25</v>
      </c>
      <c r="F1554" s="9">
        <f>VLOOKUP(D1554,'Tablas auxiliares'!$H$1:$Q$28,Calculadora!$J$2+1,FALSE)*IF(VLOOKUP($A1554,'Tablas auxiliares'!$B$2:$C$6,2,FALSE)-Calculadora!$K$2=0,1,0)*IF($L$2=2,IFERROR(VLOOKUP(B1554,'Tablas auxiliares'!$AC$2:$AH$27,6,FALSE),0),1)</f>
        <v>0</v>
      </c>
      <c r="G1554" s="9">
        <f>VLOOKUP(E1554,'Tablas auxiliares'!$H$1:$Q$28,Calculadora!$J$2+1,FALSE)*IF(VLOOKUP($A1554,'Tablas auxiliares'!$B$2:$C$6,2,FALSE)-Calculadora!$K$2=0,1,0)*IF($L$2=2,IFERROR(VLOOKUP(B1554,'Tablas auxiliares'!$AC$2:$AH$27,6,FALSE),0),1)</f>
        <v>0</v>
      </c>
      <c r="H1554" s="9">
        <f t="shared" si="34"/>
        <v>0</v>
      </c>
    </row>
    <row r="1555" spans="1:8" x14ac:dyDescent="0.25">
      <c r="A1555" s="9">
        <v>2017</v>
      </c>
      <c r="B1555" t="s">
        <v>68</v>
      </c>
      <c r="C1555" t="s">
        <v>20</v>
      </c>
      <c r="D1555" s="9">
        <v>12</v>
      </c>
      <c r="E1555" s="9">
        <v>6</v>
      </c>
      <c r="F1555" s="9">
        <f>VLOOKUP(D1555,'Tablas auxiliares'!$H$1:$Q$28,Calculadora!$J$2+1,FALSE)*IF(VLOOKUP($A1555,'Tablas auxiliares'!$B$2:$C$6,2,FALSE)-Calculadora!$K$2=0,1,0)*IF($L$2=2,IFERROR(VLOOKUP(B1555,'Tablas auxiliares'!$AC$2:$AH$27,6,FALSE),0),1)</f>
        <v>0</v>
      </c>
      <c r="G1555" s="9">
        <f>VLOOKUP(E1555,'Tablas auxiliares'!$H$1:$Q$28,Calculadora!$J$2+1,FALSE)*IF(VLOOKUP($A1555,'Tablas auxiliares'!$B$2:$C$6,2,FALSE)-Calculadora!$K$2=0,1,0)*IF($L$2=2,IFERROR(VLOOKUP(B1555,'Tablas auxiliares'!$AC$2:$AH$27,6,FALSE),0),1)</f>
        <v>0</v>
      </c>
      <c r="H1555" s="9">
        <f t="shared" si="34"/>
        <v>0</v>
      </c>
    </row>
    <row r="1556" spans="1:8" x14ac:dyDescent="0.25">
      <c r="A1556" s="9">
        <v>2017</v>
      </c>
      <c r="B1556" t="s">
        <v>68</v>
      </c>
      <c r="C1556" t="s">
        <v>8</v>
      </c>
      <c r="D1556" s="9">
        <v>9</v>
      </c>
      <c r="E1556" s="9">
        <v>2</v>
      </c>
      <c r="F1556" s="9">
        <f>VLOOKUP(D1556,'Tablas auxiliares'!$H$1:$Q$28,Calculadora!$J$2+1,FALSE)*IF(VLOOKUP($A1556,'Tablas auxiliares'!$B$2:$C$6,2,FALSE)-Calculadora!$K$2=0,1,0)*IF($L$2=2,IFERROR(VLOOKUP(B1556,'Tablas auxiliares'!$AC$2:$AH$27,6,FALSE),0),1)</f>
        <v>0</v>
      </c>
      <c r="G1556" s="9">
        <f>VLOOKUP(E1556,'Tablas auxiliares'!$H$1:$Q$28,Calculadora!$J$2+1,FALSE)*IF(VLOOKUP($A1556,'Tablas auxiliares'!$B$2:$C$6,2,FALSE)-Calculadora!$K$2=0,1,0)*IF($L$2=2,IFERROR(VLOOKUP(B1556,'Tablas auxiliares'!$AC$2:$AH$27,6,FALSE),0),1)</f>
        <v>0</v>
      </c>
      <c r="H1556" s="9">
        <f t="shared" si="34"/>
        <v>0</v>
      </c>
    </row>
    <row r="1557" spans="1:8" x14ac:dyDescent="0.25">
      <c r="A1557" s="9">
        <v>2017</v>
      </c>
      <c r="B1557" t="s">
        <v>68</v>
      </c>
      <c r="C1557" t="s">
        <v>32</v>
      </c>
      <c r="D1557" s="9">
        <v>17</v>
      </c>
      <c r="E1557" s="9">
        <v>13</v>
      </c>
      <c r="F1557" s="9">
        <f>VLOOKUP(D1557,'Tablas auxiliares'!$H$1:$Q$28,Calculadora!$J$2+1,FALSE)*IF(VLOOKUP($A1557,'Tablas auxiliares'!$B$2:$C$6,2,FALSE)-Calculadora!$K$2=0,1,0)*IF($L$2=2,IFERROR(VLOOKUP(B1557,'Tablas auxiliares'!$AC$2:$AH$27,6,FALSE),0),1)</f>
        <v>0</v>
      </c>
      <c r="G1557" s="9">
        <f>VLOOKUP(E1557,'Tablas auxiliares'!$H$1:$Q$28,Calculadora!$J$2+1,FALSE)*IF(VLOOKUP($A1557,'Tablas auxiliares'!$B$2:$C$6,2,FALSE)-Calculadora!$K$2=0,1,0)*IF($L$2=2,IFERROR(VLOOKUP(B1557,'Tablas auxiliares'!$AC$2:$AH$27,6,FALSE),0),1)</f>
        <v>0</v>
      </c>
      <c r="H1557" s="9">
        <f t="shared" si="34"/>
        <v>0</v>
      </c>
    </row>
    <row r="1558" spans="1:8" x14ac:dyDescent="0.25">
      <c r="A1558" s="9">
        <v>2017</v>
      </c>
      <c r="B1558" t="s">
        <v>68</v>
      </c>
      <c r="C1558" t="s">
        <v>30</v>
      </c>
      <c r="D1558" s="9">
        <v>1</v>
      </c>
      <c r="E1558" s="9">
        <v>1</v>
      </c>
      <c r="F1558" s="9">
        <f>VLOOKUP(D1558,'Tablas auxiliares'!$H$1:$Q$28,Calculadora!$J$2+1,FALSE)*IF(VLOOKUP($A1558,'Tablas auxiliares'!$B$2:$C$6,2,FALSE)-Calculadora!$K$2=0,1,0)*IF($L$2=2,IFERROR(VLOOKUP(B1558,'Tablas auxiliares'!$AC$2:$AH$27,6,FALSE),0),1)</f>
        <v>0</v>
      </c>
      <c r="G1558" s="9">
        <f>VLOOKUP(E1558,'Tablas auxiliares'!$H$1:$Q$28,Calculadora!$J$2+1,FALSE)*IF(VLOOKUP($A1558,'Tablas auxiliares'!$B$2:$C$6,2,FALSE)-Calculadora!$K$2=0,1,0)*IF($L$2=2,IFERROR(VLOOKUP(B1558,'Tablas auxiliares'!$AC$2:$AH$27,6,FALSE),0),1)</f>
        <v>0</v>
      </c>
      <c r="H1558" s="9">
        <f t="shared" si="34"/>
        <v>0</v>
      </c>
    </row>
    <row r="1559" spans="1:8" x14ac:dyDescent="0.25">
      <c r="A1559" s="9">
        <v>2017</v>
      </c>
      <c r="B1559" t="s">
        <v>68</v>
      </c>
      <c r="C1559" t="s">
        <v>67</v>
      </c>
      <c r="D1559" s="9">
        <v>18</v>
      </c>
      <c r="E1559" s="9">
        <v>19</v>
      </c>
      <c r="F1559" s="9">
        <f>VLOOKUP(D1559,'Tablas auxiliares'!$H$1:$Q$28,Calculadora!$J$2+1,FALSE)*IF(VLOOKUP($A1559,'Tablas auxiliares'!$B$2:$C$6,2,FALSE)-Calculadora!$K$2=0,1,0)*IF($L$2=2,IFERROR(VLOOKUP(B1559,'Tablas auxiliares'!$AC$2:$AH$27,6,FALSE),0),1)</f>
        <v>0</v>
      </c>
      <c r="G1559" s="9">
        <f>VLOOKUP(E1559,'Tablas auxiliares'!$H$1:$Q$28,Calculadora!$J$2+1,FALSE)*IF(VLOOKUP($A1559,'Tablas auxiliares'!$B$2:$C$6,2,FALSE)-Calculadora!$K$2=0,1,0)*IF($L$2=2,IFERROR(VLOOKUP(B1559,'Tablas auxiliares'!$AC$2:$AH$27,6,FALSE),0),1)</f>
        <v>0</v>
      </c>
      <c r="H1559" s="9">
        <f t="shared" si="34"/>
        <v>0</v>
      </c>
    </row>
    <row r="1560" spans="1:8" x14ac:dyDescent="0.25">
      <c r="A1560" s="9">
        <v>2017</v>
      </c>
      <c r="B1560" t="s">
        <v>68</v>
      </c>
      <c r="C1560" t="s">
        <v>28</v>
      </c>
      <c r="D1560" s="9">
        <v>13</v>
      </c>
      <c r="E1560" s="9">
        <v>7</v>
      </c>
      <c r="F1560" s="9">
        <f>VLOOKUP(D1560,'Tablas auxiliares'!$H$1:$Q$28,Calculadora!$J$2+1,FALSE)*IF(VLOOKUP($A1560,'Tablas auxiliares'!$B$2:$C$6,2,FALSE)-Calculadora!$K$2=0,1,0)*IF($L$2=2,IFERROR(VLOOKUP(B1560,'Tablas auxiliares'!$AC$2:$AH$27,6,FALSE),0),1)</f>
        <v>0</v>
      </c>
      <c r="G1560" s="9">
        <f>VLOOKUP(E1560,'Tablas auxiliares'!$H$1:$Q$28,Calculadora!$J$2+1,FALSE)*IF(VLOOKUP($A1560,'Tablas auxiliares'!$B$2:$C$6,2,FALSE)-Calculadora!$K$2=0,1,0)*IF($L$2=2,IFERROR(VLOOKUP(B1560,'Tablas auxiliares'!$AC$2:$AH$27,6,FALSE),0),1)</f>
        <v>0</v>
      </c>
      <c r="H1560" s="9">
        <f t="shared" si="34"/>
        <v>0</v>
      </c>
    </row>
    <row r="1561" spans="1:8" x14ac:dyDescent="0.25">
      <c r="A1561" s="9">
        <v>2017</v>
      </c>
      <c r="B1561" t="s">
        <v>68</v>
      </c>
      <c r="C1561" t="s">
        <v>27</v>
      </c>
      <c r="D1561" s="9">
        <v>25</v>
      </c>
      <c r="E1561" s="9">
        <v>23</v>
      </c>
      <c r="F1561" s="9">
        <f>VLOOKUP(D1561,'Tablas auxiliares'!$H$1:$Q$28,Calculadora!$J$2+1,FALSE)*IF(VLOOKUP($A1561,'Tablas auxiliares'!$B$2:$C$6,2,FALSE)-Calculadora!$K$2=0,1,0)*IF($L$2=2,IFERROR(VLOOKUP(B1561,'Tablas auxiliares'!$AC$2:$AH$27,6,FALSE),0),1)</f>
        <v>0</v>
      </c>
      <c r="G1561" s="9">
        <f>VLOOKUP(E1561,'Tablas auxiliares'!$H$1:$Q$28,Calculadora!$J$2+1,FALSE)*IF(VLOOKUP($A1561,'Tablas auxiliares'!$B$2:$C$6,2,FALSE)-Calculadora!$K$2=0,1,0)*IF($L$2=2,IFERROR(VLOOKUP(B1561,'Tablas auxiliares'!$AC$2:$AH$27,6,FALSE),0),1)</f>
        <v>0</v>
      </c>
      <c r="H1561" s="9">
        <f t="shared" si="34"/>
        <v>0</v>
      </c>
    </row>
    <row r="1562" spans="1:8" x14ac:dyDescent="0.25">
      <c r="A1562" s="9">
        <v>2017</v>
      </c>
      <c r="B1562" t="s">
        <v>68</v>
      </c>
      <c r="C1562" t="s">
        <v>24</v>
      </c>
      <c r="D1562" s="9">
        <v>21</v>
      </c>
      <c r="E1562" s="9">
        <v>11</v>
      </c>
      <c r="F1562" s="9">
        <f>VLOOKUP(D1562,'Tablas auxiliares'!$H$1:$Q$28,Calculadora!$J$2+1,FALSE)*IF(VLOOKUP($A1562,'Tablas auxiliares'!$B$2:$C$6,2,FALSE)-Calculadora!$K$2=0,1,0)*IF($L$2=2,IFERROR(VLOOKUP(B1562,'Tablas auxiliares'!$AC$2:$AH$27,6,FALSE),0),1)</f>
        <v>0</v>
      </c>
      <c r="G1562" s="9">
        <f>VLOOKUP(E1562,'Tablas auxiliares'!$H$1:$Q$28,Calculadora!$J$2+1,FALSE)*IF(VLOOKUP($A1562,'Tablas auxiliares'!$B$2:$C$6,2,FALSE)-Calculadora!$K$2=0,1,0)*IF($L$2=2,IFERROR(VLOOKUP(B1562,'Tablas auxiliares'!$AC$2:$AH$27,6,FALSE),0),1)</f>
        <v>0</v>
      </c>
      <c r="H1562" s="9">
        <f t="shared" si="34"/>
        <v>0</v>
      </c>
    </row>
    <row r="1563" spans="1:8" x14ac:dyDescent="0.25">
      <c r="A1563" s="9">
        <v>2017</v>
      </c>
      <c r="B1563" t="s">
        <v>68</v>
      </c>
      <c r="C1563" t="s">
        <v>7</v>
      </c>
      <c r="D1563" s="9">
        <v>24</v>
      </c>
      <c r="E1563" s="9">
        <v>16</v>
      </c>
      <c r="F1563" s="9">
        <f>VLOOKUP(D1563,'Tablas auxiliares'!$H$1:$Q$28,Calculadora!$J$2+1,FALSE)*IF(VLOOKUP($A1563,'Tablas auxiliares'!$B$2:$C$6,2,FALSE)-Calculadora!$K$2=0,1,0)*IF($L$2=2,IFERROR(VLOOKUP(B1563,'Tablas auxiliares'!$AC$2:$AH$27,6,FALSE),0),1)</f>
        <v>0</v>
      </c>
      <c r="G1563" s="9">
        <f>VLOOKUP(E1563,'Tablas auxiliares'!$H$1:$Q$28,Calculadora!$J$2+1,FALSE)*IF(VLOOKUP($A1563,'Tablas auxiliares'!$B$2:$C$6,2,FALSE)-Calculadora!$K$2=0,1,0)*IF($L$2=2,IFERROR(VLOOKUP(B1563,'Tablas auxiliares'!$AC$2:$AH$27,6,FALSE),0),1)</f>
        <v>0</v>
      </c>
      <c r="H1563" s="9">
        <f t="shared" si="34"/>
        <v>0</v>
      </c>
    </row>
    <row r="1564" spans="1:8" x14ac:dyDescent="0.25">
      <c r="A1564" s="9">
        <v>2017</v>
      </c>
      <c r="B1564" t="s">
        <v>68</v>
      </c>
      <c r="C1564" t="s">
        <v>25</v>
      </c>
      <c r="D1564" s="9">
        <v>7</v>
      </c>
      <c r="E1564" s="9">
        <v>4</v>
      </c>
      <c r="F1564" s="9">
        <f>VLOOKUP(D1564,'Tablas auxiliares'!$H$1:$Q$28,Calculadora!$J$2+1,FALSE)*IF(VLOOKUP($A1564,'Tablas auxiliares'!$B$2:$C$6,2,FALSE)-Calculadora!$K$2=0,1,0)*IF($L$2=2,IFERROR(VLOOKUP(B1564,'Tablas auxiliares'!$AC$2:$AH$27,6,FALSE),0),1)</f>
        <v>0</v>
      </c>
      <c r="G1564" s="9">
        <f>VLOOKUP(E1564,'Tablas auxiliares'!$H$1:$Q$28,Calculadora!$J$2+1,FALSE)*IF(VLOOKUP($A1564,'Tablas auxiliares'!$B$2:$C$6,2,FALSE)-Calculadora!$K$2=0,1,0)*IF($L$2=2,IFERROR(VLOOKUP(B1564,'Tablas auxiliares'!$AC$2:$AH$27,6,FALSE),0),1)</f>
        <v>0</v>
      </c>
      <c r="H1564" s="9">
        <f t="shared" si="34"/>
        <v>0</v>
      </c>
    </row>
    <row r="1565" spans="1:8" x14ac:dyDescent="0.25">
      <c r="A1565" s="9">
        <v>2017</v>
      </c>
      <c r="B1565" t="s">
        <v>68</v>
      </c>
      <c r="C1565" t="s">
        <v>66</v>
      </c>
      <c r="D1565" s="9">
        <v>4</v>
      </c>
      <c r="E1565" s="9">
        <v>5</v>
      </c>
      <c r="F1565" s="9">
        <f>VLOOKUP(D1565,'Tablas auxiliares'!$H$1:$Q$28,Calculadora!$J$2+1,FALSE)*IF(VLOOKUP($A1565,'Tablas auxiliares'!$B$2:$C$6,2,FALSE)-Calculadora!$K$2=0,1,0)*IF($L$2=2,IFERROR(VLOOKUP(B1565,'Tablas auxiliares'!$AC$2:$AH$27,6,FALSE),0),1)</f>
        <v>0</v>
      </c>
      <c r="G1565" s="9">
        <f>VLOOKUP(E1565,'Tablas auxiliares'!$H$1:$Q$28,Calculadora!$J$2+1,FALSE)*IF(VLOOKUP($A1565,'Tablas auxiliares'!$B$2:$C$6,2,FALSE)-Calculadora!$K$2=0,1,0)*IF($L$2=2,IFERROR(VLOOKUP(B1565,'Tablas auxiliares'!$AC$2:$AH$27,6,FALSE),0),1)</f>
        <v>0</v>
      </c>
      <c r="H1565" s="9">
        <f t="shared" si="34"/>
        <v>0</v>
      </c>
    </row>
    <row r="1566" spans="1:8" x14ac:dyDescent="0.25">
      <c r="A1566" s="9">
        <v>2017</v>
      </c>
      <c r="B1566" t="s">
        <v>68</v>
      </c>
      <c r="C1566" t="s">
        <v>69</v>
      </c>
      <c r="D1566" s="9">
        <v>16</v>
      </c>
      <c r="E1566" s="9">
        <v>21</v>
      </c>
      <c r="F1566" s="9">
        <f>VLOOKUP(D1566,'Tablas auxiliares'!$H$1:$Q$28,Calculadora!$J$2+1,FALSE)*IF(VLOOKUP($A1566,'Tablas auxiliares'!$B$2:$C$6,2,FALSE)-Calculadora!$K$2=0,1,0)*IF($L$2=2,IFERROR(VLOOKUP(B1566,'Tablas auxiliares'!$AC$2:$AH$27,6,FALSE),0),1)</f>
        <v>0</v>
      </c>
      <c r="G1566" s="9">
        <f>VLOOKUP(E1566,'Tablas auxiliares'!$H$1:$Q$28,Calculadora!$J$2+1,FALSE)*IF(VLOOKUP($A1566,'Tablas auxiliares'!$B$2:$C$6,2,FALSE)-Calculadora!$K$2=0,1,0)*IF($L$2=2,IFERROR(VLOOKUP(B1566,'Tablas auxiliares'!$AC$2:$AH$27,6,FALSE),0),1)</f>
        <v>0</v>
      </c>
      <c r="H1566" s="9">
        <f t="shared" si="34"/>
        <v>0</v>
      </c>
    </row>
    <row r="1567" spans="1:8" x14ac:dyDescent="0.25">
      <c r="A1567" s="9">
        <v>2017</v>
      </c>
      <c r="B1567" t="s">
        <v>68</v>
      </c>
      <c r="C1567" t="s">
        <v>29</v>
      </c>
      <c r="D1567" s="9">
        <v>22</v>
      </c>
      <c r="E1567" s="9">
        <v>14</v>
      </c>
      <c r="F1567" s="9">
        <f>VLOOKUP(D1567,'Tablas auxiliares'!$H$1:$Q$28,Calculadora!$J$2+1,FALSE)*IF(VLOOKUP($A1567,'Tablas auxiliares'!$B$2:$C$6,2,FALSE)-Calculadora!$K$2=0,1,0)*IF($L$2=2,IFERROR(VLOOKUP(B1567,'Tablas auxiliares'!$AC$2:$AH$27,6,FALSE),0),1)</f>
        <v>0</v>
      </c>
      <c r="G1567" s="9">
        <f>VLOOKUP(E1567,'Tablas auxiliares'!$H$1:$Q$28,Calculadora!$J$2+1,FALSE)*IF(VLOOKUP($A1567,'Tablas auxiliares'!$B$2:$C$6,2,FALSE)-Calculadora!$K$2=0,1,0)*IF($L$2=2,IFERROR(VLOOKUP(B1567,'Tablas auxiliares'!$AC$2:$AH$27,6,FALSE),0),1)</f>
        <v>0</v>
      </c>
      <c r="H1567" s="9">
        <f t="shared" si="34"/>
        <v>0</v>
      </c>
    </row>
    <row r="1568" spans="1:8" x14ac:dyDescent="0.25">
      <c r="A1568" s="9">
        <v>2017</v>
      </c>
      <c r="B1568" t="s">
        <v>68</v>
      </c>
      <c r="C1568" t="s">
        <v>61</v>
      </c>
      <c r="D1568" s="9">
        <v>6</v>
      </c>
      <c r="E1568" s="9">
        <v>3</v>
      </c>
      <c r="F1568" s="9">
        <f>VLOOKUP(D1568,'Tablas auxiliares'!$H$1:$Q$28,Calculadora!$J$2+1,FALSE)*IF(VLOOKUP($A1568,'Tablas auxiliares'!$B$2:$C$6,2,FALSE)-Calculadora!$K$2=0,1,0)*IF($L$2=2,IFERROR(VLOOKUP(B1568,'Tablas auxiliares'!$AC$2:$AH$27,6,FALSE),0),1)</f>
        <v>0</v>
      </c>
      <c r="G1568" s="9">
        <f>VLOOKUP(E1568,'Tablas auxiliares'!$H$1:$Q$28,Calculadora!$J$2+1,FALSE)*IF(VLOOKUP($A1568,'Tablas auxiliares'!$B$2:$C$6,2,FALSE)-Calculadora!$K$2=0,1,0)*IF($L$2=2,IFERROR(VLOOKUP(B1568,'Tablas auxiliares'!$AC$2:$AH$27,6,FALSE),0),1)</f>
        <v>0</v>
      </c>
      <c r="H1568" s="9">
        <f t="shared" si="34"/>
        <v>0</v>
      </c>
    </row>
    <row r="1569" spans="1:8" x14ac:dyDescent="0.25">
      <c r="A1569" s="9">
        <v>2017</v>
      </c>
      <c r="B1569" t="s">
        <v>68</v>
      </c>
      <c r="C1569" t="s">
        <v>70</v>
      </c>
      <c r="D1569" s="9">
        <v>5</v>
      </c>
      <c r="E1569" s="9">
        <v>10</v>
      </c>
      <c r="F1569" s="9">
        <f>VLOOKUP(D1569,'Tablas auxiliares'!$H$1:$Q$28,Calculadora!$J$2+1,FALSE)*IF(VLOOKUP($A1569,'Tablas auxiliares'!$B$2:$C$6,2,FALSE)-Calculadora!$K$2=0,1,0)*IF($L$2=2,IFERROR(VLOOKUP(B1569,'Tablas auxiliares'!$AC$2:$AH$27,6,FALSE),0),1)</f>
        <v>0</v>
      </c>
      <c r="G1569" s="9">
        <f>VLOOKUP(E1569,'Tablas auxiliares'!$H$1:$Q$28,Calculadora!$J$2+1,FALSE)*IF(VLOOKUP($A1569,'Tablas auxiliares'!$B$2:$C$6,2,FALSE)-Calculadora!$K$2=0,1,0)*IF($L$2=2,IFERROR(VLOOKUP(B1569,'Tablas auxiliares'!$AC$2:$AH$27,6,FALSE),0),1)</f>
        <v>0</v>
      </c>
      <c r="H1569" s="9">
        <f t="shared" si="34"/>
        <v>0</v>
      </c>
    </row>
    <row r="1570" spans="1:8" x14ac:dyDescent="0.25">
      <c r="A1570" s="9">
        <v>2017</v>
      </c>
      <c r="B1570" t="s">
        <v>68</v>
      </c>
      <c r="C1570" t="s">
        <v>34</v>
      </c>
      <c r="D1570" s="9">
        <v>23</v>
      </c>
      <c r="E1570" s="9">
        <v>24</v>
      </c>
      <c r="F1570" s="9">
        <f>VLOOKUP(D1570,'Tablas auxiliares'!$H$1:$Q$28,Calculadora!$J$2+1,FALSE)*IF(VLOOKUP($A1570,'Tablas auxiliares'!$B$2:$C$6,2,FALSE)-Calculadora!$K$2=0,1,0)*IF($L$2=2,IFERROR(VLOOKUP(B1570,'Tablas auxiliares'!$AC$2:$AH$27,6,FALSE),0),1)</f>
        <v>0</v>
      </c>
      <c r="G1570" s="9">
        <f>VLOOKUP(E1570,'Tablas auxiliares'!$H$1:$Q$28,Calculadora!$J$2+1,FALSE)*IF(VLOOKUP($A1570,'Tablas auxiliares'!$B$2:$C$6,2,FALSE)-Calculadora!$K$2=0,1,0)*IF($L$2=2,IFERROR(VLOOKUP(B1570,'Tablas auxiliares'!$AC$2:$AH$27,6,FALSE),0),1)</f>
        <v>0</v>
      </c>
      <c r="H1570" s="9">
        <f t="shared" si="34"/>
        <v>0</v>
      </c>
    </row>
    <row r="1571" spans="1:8" x14ac:dyDescent="0.25">
      <c r="A1571" s="9">
        <v>2017</v>
      </c>
      <c r="B1571" t="s">
        <v>68</v>
      </c>
      <c r="C1571" t="s">
        <v>26</v>
      </c>
      <c r="D1571" s="9">
        <v>11</v>
      </c>
      <c r="E1571" s="9">
        <v>8</v>
      </c>
      <c r="F1571" s="9">
        <f>VLOOKUP(D1571,'Tablas auxiliares'!$H$1:$Q$28,Calculadora!$J$2+1,FALSE)*IF(VLOOKUP($A1571,'Tablas auxiliares'!$B$2:$C$6,2,FALSE)-Calculadora!$K$2=0,1,0)*IF($L$2=2,IFERROR(VLOOKUP(B1571,'Tablas auxiliares'!$AC$2:$AH$27,6,FALSE),0),1)</f>
        <v>0</v>
      </c>
      <c r="G1571" s="9">
        <f>VLOOKUP(E1571,'Tablas auxiliares'!$H$1:$Q$28,Calculadora!$J$2+1,FALSE)*IF(VLOOKUP($A1571,'Tablas auxiliares'!$B$2:$C$6,2,FALSE)-Calculadora!$K$2=0,1,0)*IF($L$2=2,IFERROR(VLOOKUP(B1571,'Tablas auxiliares'!$AC$2:$AH$27,6,FALSE),0),1)</f>
        <v>0</v>
      </c>
      <c r="H1571" s="9">
        <f t="shared" si="34"/>
        <v>0</v>
      </c>
    </row>
    <row r="1572" spans="1:8" x14ac:dyDescent="0.25">
      <c r="A1572" s="9">
        <v>2017</v>
      </c>
      <c r="B1572" t="s">
        <v>68</v>
      </c>
      <c r="C1572" t="s">
        <v>22</v>
      </c>
      <c r="D1572" s="9">
        <v>19</v>
      </c>
      <c r="E1572" s="9">
        <v>18</v>
      </c>
      <c r="F1572" s="9">
        <f>VLOOKUP(D1572,'Tablas auxiliares'!$H$1:$Q$28,Calculadora!$J$2+1,FALSE)*IF(VLOOKUP($A1572,'Tablas auxiliares'!$B$2:$C$6,2,FALSE)-Calculadora!$K$2=0,1,0)*IF($L$2=2,IFERROR(VLOOKUP(B1572,'Tablas auxiliares'!$AC$2:$AH$27,6,FALSE),0),1)</f>
        <v>0</v>
      </c>
      <c r="G1572" s="9">
        <f>VLOOKUP(E1572,'Tablas auxiliares'!$H$1:$Q$28,Calculadora!$J$2+1,FALSE)*IF(VLOOKUP($A1572,'Tablas auxiliares'!$B$2:$C$6,2,FALSE)-Calculadora!$K$2=0,1,0)*IF($L$2=2,IFERROR(VLOOKUP(B1572,'Tablas auxiliares'!$AC$2:$AH$27,6,FALSE),0),1)</f>
        <v>0</v>
      </c>
      <c r="H1572" s="9">
        <f t="shared" si="34"/>
        <v>0</v>
      </c>
    </row>
    <row r="1573" spans="1:8" x14ac:dyDescent="0.25">
      <c r="A1573" s="9">
        <v>2017</v>
      </c>
      <c r="B1573" t="s">
        <v>68</v>
      </c>
      <c r="C1573" t="s">
        <v>36</v>
      </c>
      <c r="D1573" s="9">
        <v>20</v>
      </c>
      <c r="E1573" s="9">
        <v>22</v>
      </c>
      <c r="F1573" s="9">
        <f>VLOOKUP(D1573,'Tablas auxiliares'!$H$1:$Q$28,Calculadora!$J$2+1,FALSE)*IF(VLOOKUP($A1573,'Tablas auxiliares'!$B$2:$C$6,2,FALSE)-Calculadora!$K$2=0,1,0)*IF($L$2=2,IFERROR(VLOOKUP(B1573,'Tablas auxiliares'!$AC$2:$AH$27,6,FALSE),0),1)</f>
        <v>0</v>
      </c>
      <c r="G1573" s="9">
        <f>VLOOKUP(E1573,'Tablas auxiliares'!$H$1:$Q$28,Calculadora!$J$2+1,FALSE)*IF(VLOOKUP($A1573,'Tablas auxiliares'!$B$2:$C$6,2,FALSE)-Calculadora!$K$2=0,1,0)*IF($L$2=2,IFERROR(VLOOKUP(B1573,'Tablas auxiliares'!$AC$2:$AH$27,6,FALSE),0),1)</f>
        <v>0</v>
      </c>
      <c r="H1573" s="9">
        <f t="shared" si="34"/>
        <v>0</v>
      </c>
    </row>
    <row r="1574" spans="1:8" x14ac:dyDescent="0.25">
      <c r="A1574" s="9">
        <v>2017</v>
      </c>
      <c r="B1574" t="s">
        <v>68</v>
      </c>
      <c r="C1574" t="s">
        <v>37</v>
      </c>
      <c r="D1574" s="9">
        <v>10</v>
      </c>
      <c r="E1574" s="9">
        <v>12</v>
      </c>
      <c r="F1574" s="9">
        <f>VLOOKUP(D1574,'Tablas auxiliares'!$H$1:$Q$28,Calculadora!$J$2+1,FALSE)*IF(VLOOKUP($A1574,'Tablas auxiliares'!$B$2:$C$6,2,FALSE)-Calculadora!$K$2=0,1,0)*IF($L$2=2,IFERROR(VLOOKUP(B1574,'Tablas auxiliares'!$AC$2:$AH$27,6,FALSE),0),1)</f>
        <v>0</v>
      </c>
      <c r="G1574" s="9">
        <f>VLOOKUP(E1574,'Tablas auxiliares'!$H$1:$Q$28,Calculadora!$J$2+1,FALSE)*IF(VLOOKUP($A1574,'Tablas auxiliares'!$B$2:$C$6,2,FALSE)-Calculadora!$K$2=0,1,0)*IF($L$2=2,IFERROR(VLOOKUP(B1574,'Tablas auxiliares'!$AC$2:$AH$27,6,FALSE),0),1)</f>
        <v>0</v>
      </c>
      <c r="H1574" s="9">
        <f t="shared" si="34"/>
        <v>0</v>
      </c>
    </row>
    <row r="1575" spans="1:8" x14ac:dyDescent="0.25">
      <c r="A1575" s="9">
        <v>2017</v>
      </c>
      <c r="B1575" t="s">
        <v>24</v>
      </c>
      <c r="C1575" t="s">
        <v>14</v>
      </c>
      <c r="D1575" s="9">
        <v>9</v>
      </c>
      <c r="E1575" s="9">
        <v>19</v>
      </c>
      <c r="F1575" s="9">
        <f>VLOOKUP(D1575,'Tablas auxiliares'!$H$1:$Q$28,Calculadora!$J$2+1,FALSE)*IF(VLOOKUP($A1575,'Tablas auxiliares'!$B$2:$C$6,2,FALSE)-Calculadora!$K$2=0,1,0)*IF($L$2=2,IFERROR(VLOOKUP(B1575,'Tablas auxiliares'!$AC$2:$AH$27,6,FALSE),0),1)</f>
        <v>0</v>
      </c>
      <c r="G1575" s="9">
        <f>VLOOKUP(E1575,'Tablas auxiliares'!$H$1:$Q$28,Calculadora!$J$2+1,FALSE)*IF(VLOOKUP($A1575,'Tablas auxiliares'!$B$2:$C$6,2,FALSE)-Calculadora!$K$2=0,1,0)*IF($L$2=2,IFERROR(VLOOKUP(B1575,'Tablas auxiliares'!$AC$2:$AH$27,6,FALSE),0),1)</f>
        <v>0</v>
      </c>
      <c r="H1575" s="9">
        <f t="shared" si="34"/>
        <v>0</v>
      </c>
    </row>
    <row r="1576" spans="1:8" x14ac:dyDescent="0.25">
      <c r="A1576" s="9">
        <v>2017</v>
      </c>
      <c r="B1576" t="s">
        <v>24</v>
      </c>
      <c r="C1576" t="s">
        <v>9</v>
      </c>
      <c r="D1576" s="9">
        <v>4</v>
      </c>
      <c r="E1576" s="9">
        <v>16</v>
      </c>
      <c r="F1576" s="9">
        <f>VLOOKUP(D1576,'Tablas auxiliares'!$H$1:$Q$28,Calculadora!$J$2+1,FALSE)*IF(VLOOKUP($A1576,'Tablas auxiliares'!$B$2:$C$6,2,FALSE)-Calculadora!$K$2=0,1,0)*IF($L$2=2,IFERROR(VLOOKUP(B1576,'Tablas auxiliares'!$AC$2:$AH$27,6,FALSE),0),1)</f>
        <v>0</v>
      </c>
      <c r="G1576" s="9">
        <f>VLOOKUP(E1576,'Tablas auxiliares'!$H$1:$Q$28,Calculadora!$J$2+1,FALSE)*IF(VLOOKUP($A1576,'Tablas auxiliares'!$B$2:$C$6,2,FALSE)-Calculadora!$K$2=0,1,0)*IF($L$2=2,IFERROR(VLOOKUP(B1576,'Tablas auxiliares'!$AC$2:$AH$27,6,FALSE),0),1)</f>
        <v>0</v>
      </c>
      <c r="H1576" s="9">
        <f t="shared" si="34"/>
        <v>0</v>
      </c>
    </row>
    <row r="1577" spans="1:8" x14ac:dyDescent="0.25">
      <c r="A1577" s="9">
        <v>2017</v>
      </c>
      <c r="B1577" t="s">
        <v>24</v>
      </c>
      <c r="C1577" t="s">
        <v>13</v>
      </c>
      <c r="D1577" s="9">
        <v>11</v>
      </c>
      <c r="E1577" s="9">
        <v>15</v>
      </c>
      <c r="F1577" s="9">
        <f>VLOOKUP(D1577,'Tablas auxiliares'!$H$1:$Q$28,Calculadora!$J$2+1,FALSE)*IF(VLOOKUP($A1577,'Tablas auxiliares'!$B$2:$C$6,2,FALSE)-Calculadora!$K$2=0,1,0)*IF($L$2=2,IFERROR(VLOOKUP(B1577,'Tablas auxiliares'!$AC$2:$AH$27,6,FALSE),0),1)</f>
        <v>0</v>
      </c>
      <c r="G1577" s="9">
        <f>VLOOKUP(E1577,'Tablas auxiliares'!$H$1:$Q$28,Calculadora!$J$2+1,FALSE)*IF(VLOOKUP($A1577,'Tablas auxiliares'!$B$2:$C$6,2,FALSE)-Calculadora!$K$2=0,1,0)*IF($L$2=2,IFERROR(VLOOKUP(B1577,'Tablas auxiliares'!$AC$2:$AH$27,6,FALSE),0),1)</f>
        <v>0</v>
      </c>
      <c r="H1577" s="9">
        <f t="shared" si="34"/>
        <v>0</v>
      </c>
    </row>
    <row r="1578" spans="1:8" x14ac:dyDescent="0.25">
      <c r="A1578" s="9">
        <v>2017</v>
      </c>
      <c r="B1578" t="s">
        <v>24</v>
      </c>
      <c r="C1578" t="s">
        <v>23</v>
      </c>
      <c r="D1578" s="9">
        <v>7</v>
      </c>
      <c r="E1578" s="9">
        <v>17</v>
      </c>
      <c r="F1578" s="9">
        <f>VLOOKUP(D1578,'Tablas auxiliares'!$H$1:$Q$28,Calculadora!$J$2+1,FALSE)*IF(VLOOKUP($A1578,'Tablas auxiliares'!$B$2:$C$6,2,FALSE)-Calculadora!$K$2=0,1,0)*IF($L$2=2,IFERROR(VLOOKUP(B1578,'Tablas auxiliares'!$AC$2:$AH$27,6,FALSE),0),1)</f>
        <v>0</v>
      </c>
      <c r="G1578" s="9">
        <f>VLOOKUP(E1578,'Tablas auxiliares'!$H$1:$Q$28,Calculadora!$J$2+1,FALSE)*IF(VLOOKUP($A1578,'Tablas auxiliares'!$B$2:$C$6,2,FALSE)-Calculadora!$K$2=0,1,0)*IF($L$2=2,IFERROR(VLOOKUP(B1578,'Tablas auxiliares'!$AC$2:$AH$27,6,FALSE),0),1)</f>
        <v>0</v>
      </c>
      <c r="H1578" s="9">
        <f t="shared" si="34"/>
        <v>0</v>
      </c>
    </row>
    <row r="1579" spans="1:8" x14ac:dyDescent="0.25">
      <c r="A1579" s="9">
        <v>2017</v>
      </c>
      <c r="B1579" t="s">
        <v>24</v>
      </c>
      <c r="C1579" t="s">
        <v>65</v>
      </c>
      <c r="D1579" s="9">
        <v>15</v>
      </c>
      <c r="E1579" s="9">
        <v>20</v>
      </c>
      <c r="F1579" s="9">
        <f>VLOOKUP(D1579,'Tablas auxiliares'!$H$1:$Q$28,Calculadora!$J$2+1,FALSE)*IF(VLOOKUP($A1579,'Tablas auxiliares'!$B$2:$C$6,2,FALSE)-Calculadora!$K$2=0,1,0)*IF($L$2=2,IFERROR(VLOOKUP(B1579,'Tablas auxiliares'!$AC$2:$AH$27,6,FALSE),0),1)</f>
        <v>0</v>
      </c>
      <c r="G1579" s="9">
        <f>VLOOKUP(E1579,'Tablas auxiliares'!$H$1:$Q$28,Calculadora!$J$2+1,FALSE)*IF(VLOOKUP($A1579,'Tablas auxiliares'!$B$2:$C$6,2,FALSE)-Calculadora!$K$2=0,1,0)*IF($L$2=2,IFERROR(VLOOKUP(B1579,'Tablas auxiliares'!$AC$2:$AH$27,6,FALSE),0),1)</f>
        <v>0</v>
      </c>
      <c r="H1579" s="9">
        <f t="shared" si="34"/>
        <v>0</v>
      </c>
    </row>
    <row r="1580" spans="1:8" x14ac:dyDescent="0.25">
      <c r="A1580" s="9">
        <v>2017</v>
      </c>
      <c r="B1580" t="s">
        <v>24</v>
      </c>
      <c r="C1580" t="s">
        <v>20</v>
      </c>
      <c r="D1580" s="9">
        <v>13</v>
      </c>
      <c r="E1580" s="9">
        <v>3</v>
      </c>
      <c r="F1580" s="9">
        <f>VLOOKUP(D1580,'Tablas auxiliares'!$H$1:$Q$28,Calculadora!$J$2+1,FALSE)*IF(VLOOKUP($A1580,'Tablas auxiliares'!$B$2:$C$6,2,FALSE)-Calculadora!$K$2=0,1,0)*IF($L$2=2,IFERROR(VLOOKUP(B1580,'Tablas auxiliares'!$AC$2:$AH$27,6,FALSE),0),1)</f>
        <v>0</v>
      </c>
      <c r="G1580" s="9">
        <f>VLOOKUP(E1580,'Tablas auxiliares'!$H$1:$Q$28,Calculadora!$J$2+1,FALSE)*IF(VLOOKUP($A1580,'Tablas auxiliares'!$B$2:$C$6,2,FALSE)-Calculadora!$K$2=0,1,0)*IF($L$2=2,IFERROR(VLOOKUP(B1580,'Tablas auxiliares'!$AC$2:$AH$27,6,FALSE),0),1)</f>
        <v>0</v>
      </c>
      <c r="H1580" s="9">
        <f t="shared" si="34"/>
        <v>0</v>
      </c>
    </row>
    <row r="1581" spans="1:8" x14ac:dyDescent="0.25">
      <c r="A1581" s="9">
        <v>2017</v>
      </c>
      <c r="B1581" t="s">
        <v>24</v>
      </c>
      <c r="C1581" t="s">
        <v>8</v>
      </c>
      <c r="D1581" s="9">
        <v>2</v>
      </c>
      <c r="E1581" s="9">
        <v>1</v>
      </c>
      <c r="F1581" s="9">
        <f>VLOOKUP(D1581,'Tablas auxiliares'!$H$1:$Q$28,Calculadora!$J$2+1,FALSE)*IF(VLOOKUP($A1581,'Tablas auxiliares'!$B$2:$C$6,2,FALSE)-Calculadora!$K$2=0,1,0)*IF($L$2=2,IFERROR(VLOOKUP(B1581,'Tablas auxiliares'!$AC$2:$AH$27,6,FALSE),0),1)</f>
        <v>0</v>
      </c>
      <c r="G1581" s="9">
        <f>VLOOKUP(E1581,'Tablas auxiliares'!$H$1:$Q$28,Calculadora!$J$2+1,FALSE)*IF(VLOOKUP($A1581,'Tablas auxiliares'!$B$2:$C$6,2,FALSE)-Calculadora!$K$2=0,1,0)*IF($L$2=2,IFERROR(VLOOKUP(B1581,'Tablas auxiliares'!$AC$2:$AH$27,6,FALSE),0),1)</f>
        <v>0</v>
      </c>
      <c r="H1581" s="9">
        <f t="shared" si="34"/>
        <v>0</v>
      </c>
    </row>
    <row r="1582" spans="1:8" x14ac:dyDescent="0.25">
      <c r="A1582" s="9">
        <v>2017</v>
      </c>
      <c r="B1582" t="s">
        <v>24</v>
      </c>
      <c r="C1582" t="s">
        <v>32</v>
      </c>
      <c r="D1582" s="9">
        <v>24</v>
      </c>
      <c r="E1582" s="9">
        <v>6</v>
      </c>
      <c r="F1582" s="9">
        <f>VLOOKUP(D1582,'Tablas auxiliares'!$H$1:$Q$28,Calculadora!$J$2+1,FALSE)*IF(VLOOKUP($A1582,'Tablas auxiliares'!$B$2:$C$6,2,FALSE)-Calculadora!$K$2=0,1,0)*IF($L$2=2,IFERROR(VLOOKUP(B1582,'Tablas auxiliares'!$AC$2:$AH$27,6,FALSE),0),1)</f>
        <v>0</v>
      </c>
      <c r="G1582" s="9">
        <f>VLOOKUP(E1582,'Tablas auxiliares'!$H$1:$Q$28,Calculadora!$J$2+1,FALSE)*IF(VLOOKUP($A1582,'Tablas auxiliares'!$B$2:$C$6,2,FALSE)-Calculadora!$K$2=0,1,0)*IF($L$2=2,IFERROR(VLOOKUP(B1582,'Tablas auxiliares'!$AC$2:$AH$27,6,FALSE),0),1)</f>
        <v>0</v>
      </c>
      <c r="H1582" s="9">
        <f t="shared" si="34"/>
        <v>0</v>
      </c>
    </row>
    <row r="1583" spans="1:8" x14ac:dyDescent="0.25">
      <c r="A1583" s="9">
        <v>2017</v>
      </c>
      <c r="B1583" t="s">
        <v>24</v>
      </c>
      <c r="C1583" t="s">
        <v>30</v>
      </c>
      <c r="D1583" s="9">
        <v>18</v>
      </c>
      <c r="E1583" s="9">
        <v>9</v>
      </c>
      <c r="F1583" s="9">
        <f>VLOOKUP(D1583,'Tablas auxiliares'!$H$1:$Q$28,Calculadora!$J$2+1,FALSE)*IF(VLOOKUP($A1583,'Tablas auxiliares'!$B$2:$C$6,2,FALSE)-Calculadora!$K$2=0,1,0)*IF($L$2=2,IFERROR(VLOOKUP(B1583,'Tablas auxiliares'!$AC$2:$AH$27,6,FALSE),0),1)</f>
        <v>0</v>
      </c>
      <c r="G1583" s="9">
        <f>VLOOKUP(E1583,'Tablas auxiliares'!$H$1:$Q$28,Calculadora!$J$2+1,FALSE)*IF(VLOOKUP($A1583,'Tablas auxiliares'!$B$2:$C$6,2,FALSE)-Calculadora!$K$2=0,1,0)*IF($L$2=2,IFERROR(VLOOKUP(B1583,'Tablas auxiliares'!$AC$2:$AH$27,6,FALSE),0),1)</f>
        <v>0</v>
      </c>
      <c r="H1583" s="9">
        <f t="shared" si="34"/>
        <v>0</v>
      </c>
    </row>
    <row r="1584" spans="1:8" x14ac:dyDescent="0.25">
      <c r="A1584" s="9">
        <v>2017</v>
      </c>
      <c r="B1584" t="s">
        <v>24</v>
      </c>
      <c r="C1584" t="s">
        <v>67</v>
      </c>
      <c r="D1584" s="9">
        <v>6</v>
      </c>
      <c r="E1584" s="9">
        <v>23</v>
      </c>
      <c r="F1584" s="9">
        <f>VLOOKUP(D1584,'Tablas auxiliares'!$H$1:$Q$28,Calculadora!$J$2+1,FALSE)*IF(VLOOKUP($A1584,'Tablas auxiliares'!$B$2:$C$6,2,FALSE)-Calculadora!$K$2=0,1,0)*IF($L$2=2,IFERROR(VLOOKUP(B1584,'Tablas auxiliares'!$AC$2:$AH$27,6,FALSE),0),1)</f>
        <v>0</v>
      </c>
      <c r="G1584" s="9">
        <f>VLOOKUP(E1584,'Tablas auxiliares'!$H$1:$Q$28,Calculadora!$J$2+1,FALSE)*IF(VLOOKUP($A1584,'Tablas auxiliares'!$B$2:$C$6,2,FALSE)-Calculadora!$K$2=0,1,0)*IF($L$2=2,IFERROR(VLOOKUP(B1584,'Tablas auxiliares'!$AC$2:$AH$27,6,FALSE),0),1)</f>
        <v>0</v>
      </c>
      <c r="H1584" s="9">
        <f t="shared" si="34"/>
        <v>0</v>
      </c>
    </row>
    <row r="1585" spans="1:8" x14ac:dyDescent="0.25">
      <c r="A1585" s="9">
        <v>2017</v>
      </c>
      <c r="B1585" t="s">
        <v>24</v>
      </c>
      <c r="C1585" t="s">
        <v>28</v>
      </c>
      <c r="D1585" s="9">
        <v>12</v>
      </c>
      <c r="E1585" s="9">
        <v>10</v>
      </c>
      <c r="F1585" s="9">
        <f>VLOOKUP(D1585,'Tablas auxiliares'!$H$1:$Q$28,Calculadora!$J$2+1,FALSE)*IF(VLOOKUP($A1585,'Tablas auxiliares'!$B$2:$C$6,2,FALSE)-Calculadora!$K$2=0,1,0)*IF($L$2=2,IFERROR(VLOOKUP(B1585,'Tablas auxiliares'!$AC$2:$AH$27,6,FALSE),0),1)</f>
        <v>0</v>
      </c>
      <c r="G1585" s="9">
        <f>VLOOKUP(E1585,'Tablas auxiliares'!$H$1:$Q$28,Calculadora!$J$2+1,FALSE)*IF(VLOOKUP($A1585,'Tablas auxiliares'!$B$2:$C$6,2,FALSE)-Calculadora!$K$2=0,1,0)*IF($L$2=2,IFERROR(VLOOKUP(B1585,'Tablas auxiliares'!$AC$2:$AH$27,6,FALSE),0),1)</f>
        <v>0</v>
      </c>
      <c r="H1585" s="9">
        <f t="shared" si="34"/>
        <v>0</v>
      </c>
    </row>
    <row r="1586" spans="1:8" x14ac:dyDescent="0.25">
      <c r="A1586" s="9">
        <v>2017</v>
      </c>
      <c r="B1586" t="s">
        <v>24</v>
      </c>
      <c r="C1586" t="s">
        <v>27</v>
      </c>
      <c r="D1586" s="9">
        <v>19</v>
      </c>
      <c r="E1586" s="9">
        <v>22</v>
      </c>
      <c r="F1586" s="9">
        <f>VLOOKUP(D1586,'Tablas auxiliares'!$H$1:$Q$28,Calculadora!$J$2+1,FALSE)*IF(VLOOKUP($A1586,'Tablas auxiliares'!$B$2:$C$6,2,FALSE)-Calculadora!$K$2=0,1,0)*IF($L$2=2,IFERROR(VLOOKUP(B1586,'Tablas auxiliares'!$AC$2:$AH$27,6,FALSE),0),1)</f>
        <v>0</v>
      </c>
      <c r="G1586" s="9">
        <f>VLOOKUP(E1586,'Tablas auxiliares'!$H$1:$Q$28,Calculadora!$J$2+1,FALSE)*IF(VLOOKUP($A1586,'Tablas auxiliares'!$B$2:$C$6,2,FALSE)-Calculadora!$K$2=0,1,0)*IF($L$2=2,IFERROR(VLOOKUP(B1586,'Tablas auxiliares'!$AC$2:$AH$27,6,FALSE),0),1)</f>
        <v>0</v>
      </c>
      <c r="H1586" s="9">
        <f t="shared" si="34"/>
        <v>0</v>
      </c>
    </row>
    <row r="1587" spans="1:8" x14ac:dyDescent="0.25">
      <c r="A1587" s="9">
        <v>2017</v>
      </c>
      <c r="B1587" t="s">
        <v>24</v>
      </c>
      <c r="C1587" t="s">
        <v>68</v>
      </c>
      <c r="D1587" s="9">
        <v>22</v>
      </c>
      <c r="E1587" s="9">
        <v>21</v>
      </c>
      <c r="F1587" s="9">
        <f>VLOOKUP(D1587,'Tablas auxiliares'!$H$1:$Q$28,Calculadora!$J$2+1,FALSE)*IF(VLOOKUP($A1587,'Tablas auxiliares'!$B$2:$C$6,2,FALSE)-Calculadora!$K$2=0,1,0)*IF($L$2=2,IFERROR(VLOOKUP(B1587,'Tablas auxiliares'!$AC$2:$AH$27,6,FALSE),0),1)</f>
        <v>0</v>
      </c>
      <c r="G1587" s="9">
        <f>VLOOKUP(E1587,'Tablas auxiliares'!$H$1:$Q$28,Calculadora!$J$2+1,FALSE)*IF(VLOOKUP($A1587,'Tablas auxiliares'!$B$2:$C$6,2,FALSE)-Calculadora!$K$2=0,1,0)*IF($L$2=2,IFERROR(VLOOKUP(B1587,'Tablas auxiliares'!$AC$2:$AH$27,6,FALSE),0),1)</f>
        <v>0</v>
      </c>
      <c r="H1587" s="9">
        <f t="shared" si="34"/>
        <v>0</v>
      </c>
    </row>
    <row r="1588" spans="1:8" x14ac:dyDescent="0.25">
      <c r="A1588" s="9">
        <v>2017</v>
      </c>
      <c r="B1588" t="s">
        <v>24</v>
      </c>
      <c r="C1588" t="s">
        <v>7</v>
      </c>
      <c r="D1588" s="9">
        <v>21</v>
      </c>
      <c r="E1588" s="9">
        <v>14</v>
      </c>
      <c r="F1588" s="9">
        <f>VLOOKUP(D1588,'Tablas auxiliares'!$H$1:$Q$28,Calculadora!$J$2+1,FALSE)*IF(VLOOKUP($A1588,'Tablas auxiliares'!$B$2:$C$6,2,FALSE)-Calculadora!$K$2=0,1,0)*IF($L$2=2,IFERROR(VLOOKUP(B1588,'Tablas auxiliares'!$AC$2:$AH$27,6,FALSE),0),1)</f>
        <v>0</v>
      </c>
      <c r="G1588" s="9">
        <f>VLOOKUP(E1588,'Tablas auxiliares'!$H$1:$Q$28,Calculadora!$J$2+1,FALSE)*IF(VLOOKUP($A1588,'Tablas auxiliares'!$B$2:$C$6,2,FALSE)-Calculadora!$K$2=0,1,0)*IF($L$2=2,IFERROR(VLOOKUP(B1588,'Tablas auxiliares'!$AC$2:$AH$27,6,FALSE),0),1)</f>
        <v>0</v>
      </c>
      <c r="H1588" s="9">
        <f t="shared" si="34"/>
        <v>0</v>
      </c>
    </row>
    <row r="1589" spans="1:8" x14ac:dyDescent="0.25">
      <c r="A1589" s="9">
        <v>2017</v>
      </c>
      <c r="B1589" t="s">
        <v>24</v>
      </c>
      <c r="C1589" t="s">
        <v>25</v>
      </c>
      <c r="D1589" s="9">
        <v>20</v>
      </c>
      <c r="E1589" s="9">
        <v>7</v>
      </c>
      <c r="F1589" s="9">
        <f>VLOOKUP(D1589,'Tablas auxiliares'!$H$1:$Q$28,Calculadora!$J$2+1,FALSE)*IF(VLOOKUP($A1589,'Tablas auxiliares'!$B$2:$C$6,2,FALSE)-Calculadora!$K$2=0,1,0)*IF($L$2=2,IFERROR(VLOOKUP(B1589,'Tablas auxiliares'!$AC$2:$AH$27,6,FALSE),0),1)</f>
        <v>0</v>
      </c>
      <c r="G1589" s="9">
        <f>VLOOKUP(E1589,'Tablas auxiliares'!$H$1:$Q$28,Calculadora!$J$2+1,FALSE)*IF(VLOOKUP($A1589,'Tablas auxiliares'!$B$2:$C$6,2,FALSE)-Calculadora!$K$2=0,1,0)*IF($L$2=2,IFERROR(VLOOKUP(B1589,'Tablas auxiliares'!$AC$2:$AH$27,6,FALSE),0),1)</f>
        <v>0</v>
      </c>
      <c r="H1589" s="9">
        <f t="shared" si="34"/>
        <v>0</v>
      </c>
    </row>
    <row r="1590" spans="1:8" x14ac:dyDescent="0.25">
      <c r="A1590" s="9">
        <v>2017</v>
      </c>
      <c r="B1590" t="s">
        <v>24</v>
      </c>
      <c r="C1590" t="s">
        <v>66</v>
      </c>
      <c r="D1590" s="9">
        <v>14</v>
      </c>
      <c r="E1590" s="9">
        <v>2</v>
      </c>
      <c r="F1590" s="9">
        <f>VLOOKUP(D1590,'Tablas auxiliares'!$H$1:$Q$28,Calculadora!$J$2+1,FALSE)*IF(VLOOKUP($A1590,'Tablas auxiliares'!$B$2:$C$6,2,FALSE)-Calculadora!$K$2=0,1,0)*IF($L$2=2,IFERROR(VLOOKUP(B1590,'Tablas auxiliares'!$AC$2:$AH$27,6,FALSE),0),1)</f>
        <v>0</v>
      </c>
      <c r="G1590" s="9">
        <f>VLOOKUP(E1590,'Tablas auxiliares'!$H$1:$Q$28,Calculadora!$J$2+1,FALSE)*IF(VLOOKUP($A1590,'Tablas auxiliares'!$B$2:$C$6,2,FALSE)-Calculadora!$K$2=0,1,0)*IF($L$2=2,IFERROR(VLOOKUP(B1590,'Tablas auxiliares'!$AC$2:$AH$27,6,FALSE),0),1)</f>
        <v>0</v>
      </c>
      <c r="H1590" s="9">
        <f t="shared" si="34"/>
        <v>0</v>
      </c>
    </row>
    <row r="1591" spans="1:8" x14ac:dyDescent="0.25">
      <c r="A1591" s="9">
        <v>2017</v>
      </c>
      <c r="B1591" t="s">
        <v>24</v>
      </c>
      <c r="C1591" t="s">
        <v>69</v>
      </c>
      <c r="D1591" s="9">
        <v>5</v>
      </c>
      <c r="E1591" s="9">
        <v>13</v>
      </c>
      <c r="F1591" s="9">
        <f>VLOOKUP(D1591,'Tablas auxiliares'!$H$1:$Q$28,Calculadora!$J$2+1,FALSE)*IF(VLOOKUP($A1591,'Tablas auxiliares'!$B$2:$C$6,2,FALSE)-Calculadora!$K$2=0,1,0)*IF($L$2=2,IFERROR(VLOOKUP(B1591,'Tablas auxiliares'!$AC$2:$AH$27,6,FALSE),0),1)</f>
        <v>0</v>
      </c>
      <c r="G1591" s="9">
        <f>VLOOKUP(E1591,'Tablas auxiliares'!$H$1:$Q$28,Calculadora!$J$2+1,FALSE)*IF(VLOOKUP($A1591,'Tablas auxiliares'!$B$2:$C$6,2,FALSE)-Calculadora!$K$2=0,1,0)*IF($L$2=2,IFERROR(VLOOKUP(B1591,'Tablas auxiliares'!$AC$2:$AH$27,6,FALSE),0),1)</f>
        <v>0</v>
      </c>
      <c r="H1591" s="9">
        <f t="shared" si="34"/>
        <v>0</v>
      </c>
    </row>
    <row r="1592" spans="1:8" x14ac:dyDescent="0.25">
      <c r="A1592" s="9">
        <v>2017</v>
      </c>
      <c r="B1592" t="s">
        <v>24</v>
      </c>
      <c r="C1592" t="s">
        <v>29</v>
      </c>
      <c r="D1592" s="9">
        <v>17</v>
      </c>
      <c r="E1592" s="9">
        <v>12</v>
      </c>
      <c r="F1592" s="9">
        <f>VLOOKUP(D1592,'Tablas auxiliares'!$H$1:$Q$28,Calculadora!$J$2+1,FALSE)*IF(VLOOKUP($A1592,'Tablas auxiliares'!$B$2:$C$6,2,FALSE)-Calculadora!$K$2=0,1,0)*IF($L$2=2,IFERROR(VLOOKUP(B1592,'Tablas auxiliares'!$AC$2:$AH$27,6,FALSE),0),1)</f>
        <v>0</v>
      </c>
      <c r="G1592" s="9">
        <f>VLOOKUP(E1592,'Tablas auxiliares'!$H$1:$Q$28,Calculadora!$J$2+1,FALSE)*IF(VLOOKUP($A1592,'Tablas auxiliares'!$B$2:$C$6,2,FALSE)-Calculadora!$K$2=0,1,0)*IF($L$2=2,IFERROR(VLOOKUP(B1592,'Tablas auxiliares'!$AC$2:$AH$27,6,FALSE),0),1)</f>
        <v>0</v>
      </c>
      <c r="H1592" s="9">
        <f t="shared" si="34"/>
        <v>0</v>
      </c>
    </row>
    <row r="1593" spans="1:8" x14ac:dyDescent="0.25">
      <c r="A1593" s="9">
        <v>2017</v>
      </c>
      <c r="B1593" t="s">
        <v>24</v>
      </c>
      <c r="C1593" t="s">
        <v>61</v>
      </c>
      <c r="D1593" s="9">
        <v>1</v>
      </c>
      <c r="E1593" s="9">
        <v>4</v>
      </c>
      <c r="F1593" s="9">
        <f>VLOOKUP(D1593,'Tablas auxiliares'!$H$1:$Q$28,Calculadora!$J$2+1,FALSE)*IF(VLOOKUP($A1593,'Tablas auxiliares'!$B$2:$C$6,2,FALSE)-Calculadora!$K$2=0,1,0)*IF($L$2=2,IFERROR(VLOOKUP(B1593,'Tablas auxiliares'!$AC$2:$AH$27,6,FALSE),0),1)</f>
        <v>0</v>
      </c>
      <c r="G1593" s="9">
        <f>VLOOKUP(E1593,'Tablas auxiliares'!$H$1:$Q$28,Calculadora!$J$2+1,FALSE)*IF(VLOOKUP($A1593,'Tablas auxiliares'!$B$2:$C$6,2,FALSE)-Calculadora!$K$2=0,1,0)*IF($L$2=2,IFERROR(VLOOKUP(B1593,'Tablas auxiliares'!$AC$2:$AH$27,6,FALSE),0),1)</f>
        <v>0</v>
      </c>
      <c r="H1593" s="9">
        <f t="shared" si="34"/>
        <v>0</v>
      </c>
    </row>
    <row r="1594" spans="1:8" x14ac:dyDescent="0.25">
      <c r="A1594" s="9">
        <v>2017</v>
      </c>
      <c r="B1594" t="s">
        <v>24</v>
      </c>
      <c r="C1594" t="s">
        <v>70</v>
      </c>
      <c r="D1594" s="9">
        <v>23</v>
      </c>
      <c r="E1594" s="9">
        <v>5</v>
      </c>
      <c r="F1594" s="9">
        <f>VLOOKUP(D1594,'Tablas auxiliares'!$H$1:$Q$28,Calculadora!$J$2+1,FALSE)*IF(VLOOKUP($A1594,'Tablas auxiliares'!$B$2:$C$6,2,FALSE)-Calculadora!$K$2=0,1,0)*IF($L$2=2,IFERROR(VLOOKUP(B1594,'Tablas auxiliares'!$AC$2:$AH$27,6,FALSE),0),1)</f>
        <v>0</v>
      </c>
      <c r="G1594" s="9">
        <f>VLOOKUP(E1594,'Tablas auxiliares'!$H$1:$Q$28,Calculadora!$J$2+1,FALSE)*IF(VLOOKUP($A1594,'Tablas auxiliares'!$B$2:$C$6,2,FALSE)-Calculadora!$K$2=0,1,0)*IF($L$2=2,IFERROR(VLOOKUP(B1594,'Tablas auxiliares'!$AC$2:$AH$27,6,FALSE),0),1)</f>
        <v>0</v>
      </c>
      <c r="H1594" s="9">
        <f t="shared" si="34"/>
        <v>0</v>
      </c>
    </row>
    <row r="1595" spans="1:8" x14ac:dyDescent="0.25">
      <c r="A1595" s="9">
        <v>2017</v>
      </c>
      <c r="B1595" t="s">
        <v>24</v>
      </c>
      <c r="C1595" t="s">
        <v>34</v>
      </c>
      <c r="D1595" s="9">
        <v>25</v>
      </c>
      <c r="E1595" s="9">
        <v>25</v>
      </c>
      <c r="F1595" s="9">
        <f>VLOOKUP(D1595,'Tablas auxiliares'!$H$1:$Q$28,Calculadora!$J$2+1,FALSE)*IF(VLOOKUP($A1595,'Tablas auxiliares'!$B$2:$C$6,2,FALSE)-Calculadora!$K$2=0,1,0)*IF($L$2=2,IFERROR(VLOOKUP(B1595,'Tablas auxiliares'!$AC$2:$AH$27,6,FALSE),0),1)</f>
        <v>0</v>
      </c>
      <c r="G1595" s="9">
        <f>VLOOKUP(E1595,'Tablas auxiliares'!$H$1:$Q$28,Calculadora!$J$2+1,FALSE)*IF(VLOOKUP($A1595,'Tablas auxiliares'!$B$2:$C$6,2,FALSE)-Calculadora!$K$2=0,1,0)*IF($L$2=2,IFERROR(VLOOKUP(B1595,'Tablas auxiliares'!$AC$2:$AH$27,6,FALSE),0),1)</f>
        <v>0</v>
      </c>
      <c r="H1595" s="9">
        <f t="shared" si="34"/>
        <v>0</v>
      </c>
    </row>
    <row r="1596" spans="1:8" x14ac:dyDescent="0.25">
      <c r="A1596" s="9">
        <v>2017</v>
      </c>
      <c r="B1596" t="s">
        <v>24</v>
      </c>
      <c r="C1596" t="s">
        <v>26</v>
      </c>
      <c r="D1596" s="9">
        <v>10</v>
      </c>
      <c r="E1596" s="9">
        <v>8</v>
      </c>
      <c r="F1596" s="9">
        <f>VLOOKUP(D1596,'Tablas auxiliares'!$H$1:$Q$28,Calculadora!$J$2+1,FALSE)*IF(VLOOKUP($A1596,'Tablas auxiliares'!$B$2:$C$6,2,FALSE)-Calculadora!$K$2=0,1,0)*IF($L$2=2,IFERROR(VLOOKUP(B1596,'Tablas auxiliares'!$AC$2:$AH$27,6,FALSE),0),1)</f>
        <v>0</v>
      </c>
      <c r="G1596" s="9">
        <f>VLOOKUP(E1596,'Tablas auxiliares'!$H$1:$Q$28,Calculadora!$J$2+1,FALSE)*IF(VLOOKUP($A1596,'Tablas auxiliares'!$B$2:$C$6,2,FALSE)-Calculadora!$K$2=0,1,0)*IF($L$2=2,IFERROR(VLOOKUP(B1596,'Tablas auxiliares'!$AC$2:$AH$27,6,FALSE),0),1)</f>
        <v>0</v>
      </c>
      <c r="H1596" s="9">
        <f t="shared" si="34"/>
        <v>0</v>
      </c>
    </row>
    <row r="1597" spans="1:8" x14ac:dyDescent="0.25">
      <c r="A1597" s="9">
        <v>2017</v>
      </c>
      <c r="B1597" t="s">
        <v>24</v>
      </c>
      <c r="C1597" t="s">
        <v>22</v>
      </c>
      <c r="D1597" s="9">
        <v>3</v>
      </c>
      <c r="E1597" s="9">
        <v>11</v>
      </c>
      <c r="F1597" s="9">
        <f>VLOOKUP(D1597,'Tablas auxiliares'!$H$1:$Q$28,Calculadora!$J$2+1,FALSE)*IF(VLOOKUP($A1597,'Tablas auxiliares'!$B$2:$C$6,2,FALSE)-Calculadora!$K$2=0,1,0)*IF($L$2=2,IFERROR(VLOOKUP(B1597,'Tablas auxiliares'!$AC$2:$AH$27,6,FALSE),0),1)</f>
        <v>0</v>
      </c>
      <c r="G1597" s="9">
        <f>VLOOKUP(E1597,'Tablas auxiliares'!$H$1:$Q$28,Calculadora!$J$2+1,FALSE)*IF(VLOOKUP($A1597,'Tablas auxiliares'!$B$2:$C$6,2,FALSE)-Calculadora!$K$2=0,1,0)*IF($L$2=2,IFERROR(VLOOKUP(B1597,'Tablas auxiliares'!$AC$2:$AH$27,6,FALSE),0),1)</f>
        <v>0</v>
      </c>
      <c r="H1597" s="9">
        <f t="shared" si="34"/>
        <v>0</v>
      </c>
    </row>
    <row r="1598" spans="1:8" x14ac:dyDescent="0.25">
      <c r="A1598" s="9">
        <v>2017</v>
      </c>
      <c r="B1598" t="s">
        <v>24</v>
      </c>
      <c r="C1598" t="s">
        <v>36</v>
      </c>
      <c r="D1598" s="9">
        <v>16</v>
      </c>
      <c r="E1598" s="9">
        <v>24</v>
      </c>
      <c r="F1598" s="9">
        <f>VLOOKUP(D1598,'Tablas auxiliares'!$H$1:$Q$28,Calculadora!$J$2+1,FALSE)*IF(VLOOKUP($A1598,'Tablas auxiliares'!$B$2:$C$6,2,FALSE)-Calculadora!$K$2=0,1,0)*IF($L$2=2,IFERROR(VLOOKUP(B1598,'Tablas auxiliares'!$AC$2:$AH$27,6,FALSE),0),1)</f>
        <v>0</v>
      </c>
      <c r="G1598" s="9">
        <f>VLOOKUP(E1598,'Tablas auxiliares'!$H$1:$Q$28,Calculadora!$J$2+1,FALSE)*IF(VLOOKUP($A1598,'Tablas auxiliares'!$B$2:$C$6,2,FALSE)-Calculadora!$K$2=0,1,0)*IF($L$2=2,IFERROR(VLOOKUP(B1598,'Tablas auxiliares'!$AC$2:$AH$27,6,FALSE),0),1)</f>
        <v>0</v>
      </c>
      <c r="H1598" s="9">
        <f t="shared" si="34"/>
        <v>0</v>
      </c>
    </row>
    <row r="1599" spans="1:8" x14ac:dyDescent="0.25">
      <c r="A1599" s="9">
        <v>2017</v>
      </c>
      <c r="B1599" t="s">
        <v>24</v>
      </c>
      <c r="C1599" t="s">
        <v>37</v>
      </c>
      <c r="D1599" s="9">
        <v>8</v>
      </c>
      <c r="E1599" s="9">
        <v>18</v>
      </c>
      <c r="F1599" s="9">
        <f>VLOOKUP(D1599,'Tablas auxiliares'!$H$1:$Q$28,Calculadora!$J$2+1,FALSE)*IF(VLOOKUP($A1599,'Tablas auxiliares'!$B$2:$C$6,2,FALSE)-Calculadora!$K$2=0,1,0)*IF($L$2=2,IFERROR(VLOOKUP(B1599,'Tablas auxiliares'!$AC$2:$AH$27,6,FALSE),0),1)</f>
        <v>0</v>
      </c>
      <c r="G1599" s="9">
        <f>VLOOKUP(E1599,'Tablas auxiliares'!$H$1:$Q$28,Calculadora!$J$2+1,FALSE)*IF(VLOOKUP($A1599,'Tablas auxiliares'!$B$2:$C$6,2,FALSE)-Calculadora!$K$2=0,1,0)*IF($L$2=2,IFERROR(VLOOKUP(B1599,'Tablas auxiliares'!$AC$2:$AH$27,6,FALSE),0),1)</f>
        <v>0</v>
      </c>
      <c r="H1599" s="9">
        <f t="shared" si="34"/>
        <v>0</v>
      </c>
    </row>
    <row r="1600" spans="1:8" x14ac:dyDescent="0.25">
      <c r="A1600" s="9">
        <v>2017</v>
      </c>
      <c r="B1600" t="s">
        <v>90</v>
      </c>
      <c r="C1600" t="s">
        <v>14</v>
      </c>
      <c r="D1600" s="9">
        <v>19</v>
      </c>
      <c r="E1600" s="9">
        <v>22</v>
      </c>
      <c r="F1600" s="9">
        <f>VLOOKUP(D1600,'Tablas auxiliares'!$H$1:$Q$28,Calculadora!$J$2+1,FALSE)*IF(VLOOKUP($A1600,'Tablas auxiliares'!$B$2:$C$6,2,FALSE)-Calculadora!$K$2=0,1,0)*IF($L$2=2,IFERROR(VLOOKUP(B1600,'Tablas auxiliares'!$AC$2:$AH$27,6,FALSE),0),1)</f>
        <v>0</v>
      </c>
      <c r="G1600" s="9">
        <f>VLOOKUP(E1600,'Tablas auxiliares'!$H$1:$Q$28,Calculadora!$J$2+1,FALSE)*IF(VLOOKUP($A1600,'Tablas auxiliares'!$B$2:$C$6,2,FALSE)-Calculadora!$K$2=0,1,0)*IF($L$2=2,IFERROR(VLOOKUP(B1600,'Tablas auxiliares'!$AC$2:$AH$27,6,FALSE),0),1)</f>
        <v>0</v>
      </c>
      <c r="H1600" s="9">
        <f t="shared" si="34"/>
        <v>0</v>
      </c>
    </row>
    <row r="1601" spans="1:8" x14ac:dyDescent="0.25">
      <c r="A1601" s="9">
        <v>2017</v>
      </c>
      <c r="B1601" t="s">
        <v>90</v>
      </c>
      <c r="C1601" t="s">
        <v>9</v>
      </c>
      <c r="D1601" s="9">
        <v>2</v>
      </c>
      <c r="E1601" s="9">
        <v>11</v>
      </c>
      <c r="F1601" s="9">
        <f>VLOOKUP(D1601,'Tablas auxiliares'!$H$1:$Q$28,Calculadora!$J$2+1,FALSE)*IF(VLOOKUP($A1601,'Tablas auxiliares'!$B$2:$C$6,2,FALSE)-Calculadora!$K$2=0,1,0)*IF($L$2=2,IFERROR(VLOOKUP(B1601,'Tablas auxiliares'!$AC$2:$AH$27,6,FALSE),0),1)</f>
        <v>0</v>
      </c>
      <c r="G1601" s="9">
        <f>VLOOKUP(E1601,'Tablas auxiliares'!$H$1:$Q$28,Calculadora!$J$2+1,FALSE)*IF(VLOOKUP($A1601,'Tablas auxiliares'!$B$2:$C$6,2,FALSE)-Calculadora!$K$2=0,1,0)*IF($L$2=2,IFERROR(VLOOKUP(B1601,'Tablas auxiliares'!$AC$2:$AH$27,6,FALSE),0),1)</f>
        <v>0</v>
      </c>
      <c r="H1601" s="9">
        <f t="shared" si="34"/>
        <v>0</v>
      </c>
    </row>
    <row r="1602" spans="1:8" x14ac:dyDescent="0.25">
      <c r="A1602" s="9">
        <v>2017</v>
      </c>
      <c r="B1602" t="s">
        <v>90</v>
      </c>
      <c r="C1602" t="s">
        <v>13</v>
      </c>
      <c r="D1602" s="9">
        <v>11</v>
      </c>
      <c r="E1602" s="9">
        <v>18</v>
      </c>
      <c r="F1602" s="9">
        <f>VLOOKUP(D1602,'Tablas auxiliares'!$H$1:$Q$28,Calculadora!$J$2+1,FALSE)*IF(VLOOKUP($A1602,'Tablas auxiliares'!$B$2:$C$6,2,FALSE)-Calculadora!$K$2=0,1,0)*IF($L$2=2,IFERROR(VLOOKUP(B1602,'Tablas auxiliares'!$AC$2:$AH$27,6,FALSE),0),1)</f>
        <v>0</v>
      </c>
      <c r="G1602" s="9">
        <f>VLOOKUP(E1602,'Tablas auxiliares'!$H$1:$Q$28,Calculadora!$J$2+1,FALSE)*IF(VLOOKUP($A1602,'Tablas auxiliares'!$B$2:$C$6,2,FALSE)-Calculadora!$K$2=0,1,0)*IF($L$2=2,IFERROR(VLOOKUP(B1602,'Tablas auxiliares'!$AC$2:$AH$27,6,FALSE),0),1)</f>
        <v>0</v>
      </c>
      <c r="H1602" s="9">
        <f t="shared" si="34"/>
        <v>0</v>
      </c>
    </row>
    <row r="1603" spans="1:8" x14ac:dyDescent="0.25">
      <c r="A1603" s="9">
        <v>2017</v>
      </c>
      <c r="B1603" t="s">
        <v>90</v>
      </c>
      <c r="C1603" t="s">
        <v>23</v>
      </c>
      <c r="D1603" s="9">
        <v>15</v>
      </c>
      <c r="E1603" s="9">
        <v>20</v>
      </c>
      <c r="F1603" s="9">
        <f>VLOOKUP(D1603,'Tablas auxiliares'!$H$1:$Q$28,Calculadora!$J$2+1,FALSE)*IF(VLOOKUP($A1603,'Tablas auxiliares'!$B$2:$C$6,2,FALSE)-Calculadora!$K$2=0,1,0)*IF($L$2=2,IFERROR(VLOOKUP(B1603,'Tablas auxiliares'!$AC$2:$AH$27,6,FALSE),0),1)</f>
        <v>0</v>
      </c>
      <c r="G1603" s="9">
        <f>VLOOKUP(E1603,'Tablas auxiliares'!$H$1:$Q$28,Calculadora!$J$2+1,FALSE)*IF(VLOOKUP($A1603,'Tablas auxiliares'!$B$2:$C$6,2,FALSE)-Calculadora!$K$2=0,1,0)*IF($L$2=2,IFERROR(VLOOKUP(B1603,'Tablas auxiliares'!$AC$2:$AH$27,6,FALSE),0),1)</f>
        <v>0</v>
      </c>
      <c r="H1603" s="9">
        <f t="shared" ref="H1603:H1666" si="35">IF($M$2=2,0,F1603)+IF($M$2=3,0,G1603)</f>
        <v>0</v>
      </c>
    </row>
    <row r="1604" spans="1:8" x14ac:dyDescent="0.25">
      <c r="A1604" s="9">
        <v>2017</v>
      </c>
      <c r="B1604" t="s">
        <v>90</v>
      </c>
      <c r="C1604" t="s">
        <v>65</v>
      </c>
      <c r="D1604" s="9">
        <v>17</v>
      </c>
      <c r="E1604" s="9">
        <v>15</v>
      </c>
      <c r="F1604" s="9">
        <f>VLOOKUP(D1604,'Tablas auxiliares'!$H$1:$Q$28,Calculadora!$J$2+1,FALSE)*IF(VLOOKUP($A1604,'Tablas auxiliares'!$B$2:$C$6,2,FALSE)-Calculadora!$K$2=0,1,0)*IF($L$2=2,IFERROR(VLOOKUP(B1604,'Tablas auxiliares'!$AC$2:$AH$27,6,FALSE),0),1)</f>
        <v>0</v>
      </c>
      <c r="G1604" s="9">
        <f>VLOOKUP(E1604,'Tablas auxiliares'!$H$1:$Q$28,Calculadora!$J$2+1,FALSE)*IF(VLOOKUP($A1604,'Tablas auxiliares'!$B$2:$C$6,2,FALSE)-Calculadora!$K$2=0,1,0)*IF($L$2=2,IFERROR(VLOOKUP(B1604,'Tablas auxiliares'!$AC$2:$AH$27,6,FALSE),0),1)</f>
        <v>0</v>
      </c>
      <c r="H1604" s="9">
        <f t="shared" si="35"/>
        <v>0</v>
      </c>
    </row>
    <row r="1605" spans="1:8" x14ac:dyDescent="0.25">
      <c r="A1605" s="9">
        <v>2017</v>
      </c>
      <c r="B1605" t="s">
        <v>90</v>
      </c>
      <c r="C1605" t="s">
        <v>20</v>
      </c>
      <c r="D1605" s="9">
        <v>9</v>
      </c>
      <c r="E1605" s="9">
        <v>2</v>
      </c>
      <c r="F1605" s="9">
        <f>VLOOKUP(D1605,'Tablas auxiliares'!$H$1:$Q$28,Calculadora!$J$2+1,FALSE)*IF(VLOOKUP($A1605,'Tablas auxiliares'!$B$2:$C$6,2,FALSE)-Calculadora!$K$2=0,1,0)*IF($L$2=2,IFERROR(VLOOKUP(B1605,'Tablas auxiliares'!$AC$2:$AH$27,6,FALSE),0),1)</f>
        <v>0</v>
      </c>
      <c r="G1605" s="9">
        <f>VLOOKUP(E1605,'Tablas auxiliares'!$H$1:$Q$28,Calculadora!$J$2+1,FALSE)*IF(VLOOKUP($A1605,'Tablas auxiliares'!$B$2:$C$6,2,FALSE)-Calculadora!$K$2=0,1,0)*IF($L$2=2,IFERROR(VLOOKUP(B1605,'Tablas auxiliares'!$AC$2:$AH$27,6,FALSE),0),1)</f>
        <v>0</v>
      </c>
      <c r="H1605" s="9">
        <f t="shared" si="35"/>
        <v>0</v>
      </c>
    </row>
    <row r="1606" spans="1:8" x14ac:dyDescent="0.25">
      <c r="A1606" s="9">
        <v>2017</v>
      </c>
      <c r="B1606" t="s">
        <v>90</v>
      </c>
      <c r="C1606" t="s">
        <v>8</v>
      </c>
      <c r="D1606" s="9">
        <v>5</v>
      </c>
      <c r="E1606" s="9">
        <v>7</v>
      </c>
      <c r="F1606" s="9">
        <f>VLOOKUP(D1606,'Tablas auxiliares'!$H$1:$Q$28,Calculadora!$J$2+1,FALSE)*IF(VLOOKUP($A1606,'Tablas auxiliares'!$B$2:$C$6,2,FALSE)-Calculadora!$K$2=0,1,0)*IF($L$2=2,IFERROR(VLOOKUP(B1606,'Tablas auxiliares'!$AC$2:$AH$27,6,FALSE),0),1)</f>
        <v>0</v>
      </c>
      <c r="G1606" s="9">
        <f>VLOOKUP(E1606,'Tablas auxiliares'!$H$1:$Q$28,Calculadora!$J$2+1,FALSE)*IF(VLOOKUP($A1606,'Tablas auxiliares'!$B$2:$C$6,2,FALSE)-Calculadora!$K$2=0,1,0)*IF($L$2=2,IFERROR(VLOOKUP(B1606,'Tablas auxiliares'!$AC$2:$AH$27,6,FALSE),0),1)</f>
        <v>0</v>
      </c>
      <c r="H1606" s="9">
        <f t="shared" si="35"/>
        <v>0</v>
      </c>
    </row>
    <row r="1607" spans="1:8" x14ac:dyDescent="0.25">
      <c r="A1607" s="9">
        <v>2017</v>
      </c>
      <c r="B1607" t="s">
        <v>90</v>
      </c>
      <c r="C1607" t="s">
        <v>32</v>
      </c>
      <c r="D1607" s="9">
        <v>25</v>
      </c>
      <c r="E1607" s="9">
        <v>19</v>
      </c>
      <c r="F1607" s="9">
        <f>VLOOKUP(D1607,'Tablas auxiliares'!$H$1:$Q$28,Calculadora!$J$2+1,FALSE)*IF(VLOOKUP($A1607,'Tablas auxiliares'!$B$2:$C$6,2,FALSE)-Calculadora!$K$2=0,1,0)*IF($L$2=2,IFERROR(VLOOKUP(B1607,'Tablas auxiliares'!$AC$2:$AH$27,6,FALSE),0),1)</f>
        <v>0</v>
      </c>
      <c r="G1607" s="9">
        <f>VLOOKUP(E1607,'Tablas auxiliares'!$H$1:$Q$28,Calculadora!$J$2+1,FALSE)*IF(VLOOKUP($A1607,'Tablas auxiliares'!$B$2:$C$6,2,FALSE)-Calculadora!$K$2=0,1,0)*IF($L$2=2,IFERROR(VLOOKUP(B1607,'Tablas auxiliares'!$AC$2:$AH$27,6,FALSE),0),1)</f>
        <v>0</v>
      </c>
      <c r="H1607" s="9">
        <f t="shared" si="35"/>
        <v>0</v>
      </c>
    </row>
    <row r="1608" spans="1:8" x14ac:dyDescent="0.25">
      <c r="A1608" s="9">
        <v>2017</v>
      </c>
      <c r="B1608" t="s">
        <v>90</v>
      </c>
      <c r="C1608" t="s">
        <v>30</v>
      </c>
      <c r="D1608" s="9">
        <v>14</v>
      </c>
      <c r="E1608" s="9">
        <v>13</v>
      </c>
      <c r="F1608" s="9">
        <f>VLOOKUP(D1608,'Tablas auxiliares'!$H$1:$Q$28,Calculadora!$J$2+1,FALSE)*IF(VLOOKUP($A1608,'Tablas auxiliares'!$B$2:$C$6,2,FALSE)-Calculadora!$K$2=0,1,0)*IF($L$2=2,IFERROR(VLOOKUP(B1608,'Tablas auxiliares'!$AC$2:$AH$27,6,FALSE),0),1)</f>
        <v>0</v>
      </c>
      <c r="G1608" s="9">
        <f>VLOOKUP(E1608,'Tablas auxiliares'!$H$1:$Q$28,Calculadora!$J$2+1,FALSE)*IF(VLOOKUP($A1608,'Tablas auxiliares'!$B$2:$C$6,2,FALSE)-Calculadora!$K$2=0,1,0)*IF($L$2=2,IFERROR(VLOOKUP(B1608,'Tablas auxiliares'!$AC$2:$AH$27,6,FALSE),0),1)</f>
        <v>0</v>
      </c>
      <c r="H1608" s="9">
        <f t="shared" si="35"/>
        <v>0</v>
      </c>
    </row>
    <row r="1609" spans="1:8" x14ac:dyDescent="0.25">
      <c r="A1609" s="9">
        <v>2017</v>
      </c>
      <c r="B1609" t="s">
        <v>90</v>
      </c>
      <c r="C1609" t="s">
        <v>67</v>
      </c>
      <c r="D1609" s="9">
        <v>8</v>
      </c>
      <c r="E1609" s="9">
        <v>12</v>
      </c>
      <c r="F1609" s="9">
        <f>VLOOKUP(D1609,'Tablas auxiliares'!$H$1:$Q$28,Calculadora!$J$2+1,FALSE)*IF(VLOOKUP($A1609,'Tablas auxiliares'!$B$2:$C$6,2,FALSE)-Calculadora!$K$2=0,1,0)*IF($L$2=2,IFERROR(VLOOKUP(B1609,'Tablas auxiliares'!$AC$2:$AH$27,6,FALSE),0),1)</f>
        <v>0</v>
      </c>
      <c r="G1609" s="9">
        <f>VLOOKUP(E1609,'Tablas auxiliares'!$H$1:$Q$28,Calculadora!$J$2+1,FALSE)*IF(VLOOKUP($A1609,'Tablas auxiliares'!$B$2:$C$6,2,FALSE)-Calculadora!$K$2=0,1,0)*IF($L$2=2,IFERROR(VLOOKUP(B1609,'Tablas auxiliares'!$AC$2:$AH$27,6,FALSE),0),1)</f>
        <v>0</v>
      </c>
      <c r="H1609" s="9">
        <f t="shared" si="35"/>
        <v>0</v>
      </c>
    </row>
    <row r="1610" spans="1:8" x14ac:dyDescent="0.25">
      <c r="A1610" s="9">
        <v>2017</v>
      </c>
      <c r="B1610" t="s">
        <v>90</v>
      </c>
      <c r="C1610" t="s">
        <v>28</v>
      </c>
      <c r="D1610" s="9">
        <v>24</v>
      </c>
      <c r="E1610" s="9">
        <v>14</v>
      </c>
      <c r="F1610" s="9">
        <f>VLOOKUP(D1610,'Tablas auxiliares'!$H$1:$Q$28,Calculadora!$J$2+1,FALSE)*IF(VLOOKUP($A1610,'Tablas auxiliares'!$B$2:$C$6,2,FALSE)-Calculadora!$K$2=0,1,0)*IF($L$2=2,IFERROR(VLOOKUP(B1610,'Tablas auxiliares'!$AC$2:$AH$27,6,FALSE),0),1)</f>
        <v>0</v>
      </c>
      <c r="G1610" s="9">
        <f>VLOOKUP(E1610,'Tablas auxiliares'!$H$1:$Q$28,Calculadora!$J$2+1,FALSE)*IF(VLOOKUP($A1610,'Tablas auxiliares'!$B$2:$C$6,2,FALSE)-Calculadora!$K$2=0,1,0)*IF($L$2=2,IFERROR(VLOOKUP(B1610,'Tablas auxiliares'!$AC$2:$AH$27,6,FALSE),0),1)</f>
        <v>0</v>
      </c>
      <c r="H1610" s="9">
        <f t="shared" si="35"/>
        <v>0</v>
      </c>
    </row>
    <row r="1611" spans="1:8" x14ac:dyDescent="0.25">
      <c r="A1611" s="9">
        <v>2017</v>
      </c>
      <c r="B1611" t="s">
        <v>90</v>
      </c>
      <c r="C1611" t="s">
        <v>27</v>
      </c>
      <c r="D1611" s="9">
        <v>22</v>
      </c>
      <c r="E1611" s="9">
        <v>25</v>
      </c>
      <c r="F1611" s="9">
        <f>VLOOKUP(D1611,'Tablas auxiliares'!$H$1:$Q$28,Calculadora!$J$2+1,FALSE)*IF(VLOOKUP($A1611,'Tablas auxiliares'!$B$2:$C$6,2,FALSE)-Calculadora!$K$2=0,1,0)*IF($L$2=2,IFERROR(VLOOKUP(B1611,'Tablas auxiliares'!$AC$2:$AH$27,6,FALSE),0),1)</f>
        <v>0</v>
      </c>
      <c r="G1611" s="9">
        <f>VLOOKUP(E1611,'Tablas auxiliares'!$H$1:$Q$28,Calculadora!$J$2+1,FALSE)*IF(VLOOKUP($A1611,'Tablas auxiliares'!$B$2:$C$6,2,FALSE)-Calculadora!$K$2=0,1,0)*IF($L$2=2,IFERROR(VLOOKUP(B1611,'Tablas auxiliares'!$AC$2:$AH$27,6,FALSE),0),1)</f>
        <v>0</v>
      </c>
      <c r="H1611" s="9">
        <f t="shared" si="35"/>
        <v>0</v>
      </c>
    </row>
    <row r="1612" spans="1:8" x14ac:dyDescent="0.25">
      <c r="A1612" s="9">
        <v>2017</v>
      </c>
      <c r="B1612" t="s">
        <v>90</v>
      </c>
      <c r="C1612" t="s">
        <v>68</v>
      </c>
      <c r="D1612" s="9">
        <v>20</v>
      </c>
      <c r="E1612" s="9">
        <v>24</v>
      </c>
      <c r="F1612" s="9">
        <f>VLOOKUP(D1612,'Tablas auxiliares'!$H$1:$Q$28,Calculadora!$J$2+1,FALSE)*IF(VLOOKUP($A1612,'Tablas auxiliares'!$B$2:$C$6,2,FALSE)-Calculadora!$K$2=0,1,0)*IF($L$2=2,IFERROR(VLOOKUP(B1612,'Tablas auxiliares'!$AC$2:$AH$27,6,FALSE),0),1)</f>
        <v>0</v>
      </c>
      <c r="G1612" s="9">
        <f>VLOOKUP(E1612,'Tablas auxiliares'!$H$1:$Q$28,Calculadora!$J$2+1,FALSE)*IF(VLOOKUP($A1612,'Tablas auxiliares'!$B$2:$C$6,2,FALSE)-Calculadora!$K$2=0,1,0)*IF($L$2=2,IFERROR(VLOOKUP(B1612,'Tablas auxiliares'!$AC$2:$AH$27,6,FALSE),0),1)</f>
        <v>0</v>
      </c>
      <c r="H1612" s="9">
        <f t="shared" si="35"/>
        <v>0</v>
      </c>
    </row>
    <row r="1613" spans="1:8" x14ac:dyDescent="0.25">
      <c r="A1613" s="9">
        <v>2017</v>
      </c>
      <c r="B1613" t="s">
        <v>90</v>
      </c>
      <c r="C1613" t="s">
        <v>24</v>
      </c>
      <c r="D1613" s="9">
        <v>7</v>
      </c>
      <c r="E1613" s="9">
        <v>9</v>
      </c>
      <c r="F1613" s="9">
        <f>VLOOKUP(D1613,'Tablas auxiliares'!$H$1:$Q$28,Calculadora!$J$2+1,FALSE)*IF(VLOOKUP($A1613,'Tablas auxiliares'!$B$2:$C$6,2,FALSE)-Calculadora!$K$2=0,1,0)*IF($L$2=2,IFERROR(VLOOKUP(B1613,'Tablas auxiliares'!$AC$2:$AH$27,6,FALSE),0),1)</f>
        <v>0</v>
      </c>
      <c r="G1613" s="9">
        <f>VLOOKUP(E1613,'Tablas auxiliares'!$H$1:$Q$28,Calculadora!$J$2+1,FALSE)*IF(VLOOKUP($A1613,'Tablas auxiliares'!$B$2:$C$6,2,FALSE)-Calculadora!$K$2=0,1,0)*IF($L$2=2,IFERROR(VLOOKUP(B1613,'Tablas auxiliares'!$AC$2:$AH$27,6,FALSE),0),1)</f>
        <v>0</v>
      </c>
      <c r="H1613" s="9">
        <f t="shared" si="35"/>
        <v>0</v>
      </c>
    </row>
    <row r="1614" spans="1:8" x14ac:dyDescent="0.25">
      <c r="A1614" s="9">
        <v>2017</v>
      </c>
      <c r="B1614" t="s">
        <v>90</v>
      </c>
      <c r="C1614" t="s">
        <v>7</v>
      </c>
      <c r="D1614" s="9">
        <v>18</v>
      </c>
      <c r="E1614" s="9">
        <v>21</v>
      </c>
      <c r="F1614" s="9">
        <f>VLOOKUP(D1614,'Tablas auxiliares'!$H$1:$Q$28,Calculadora!$J$2+1,FALSE)*IF(VLOOKUP($A1614,'Tablas auxiliares'!$B$2:$C$6,2,FALSE)-Calculadora!$K$2=0,1,0)*IF($L$2=2,IFERROR(VLOOKUP(B1614,'Tablas auxiliares'!$AC$2:$AH$27,6,FALSE),0),1)</f>
        <v>0</v>
      </c>
      <c r="G1614" s="9">
        <f>VLOOKUP(E1614,'Tablas auxiliares'!$H$1:$Q$28,Calculadora!$J$2+1,FALSE)*IF(VLOOKUP($A1614,'Tablas auxiliares'!$B$2:$C$6,2,FALSE)-Calculadora!$K$2=0,1,0)*IF($L$2=2,IFERROR(VLOOKUP(B1614,'Tablas auxiliares'!$AC$2:$AH$27,6,FALSE),0),1)</f>
        <v>0</v>
      </c>
      <c r="H1614" s="9">
        <f t="shared" si="35"/>
        <v>0</v>
      </c>
    </row>
    <row r="1615" spans="1:8" x14ac:dyDescent="0.25">
      <c r="A1615" s="9">
        <v>2017</v>
      </c>
      <c r="B1615" t="s">
        <v>90</v>
      </c>
      <c r="C1615" t="s">
        <v>25</v>
      </c>
      <c r="D1615" s="9">
        <v>6</v>
      </c>
      <c r="E1615" s="9">
        <v>4</v>
      </c>
      <c r="F1615" s="9">
        <f>VLOOKUP(D1615,'Tablas auxiliares'!$H$1:$Q$28,Calculadora!$J$2+1,FALSE)*IF(VLOOKUP($A1615,'Tablas auxiliares'!$B$2:$C$6,2,FALSE)-Calculadora!$K$2=0,1,0)*IF($L$2=2,IFERROR(VLOOKUP(B1615,'Tablas auxiliares'!$AC$2:$AH$27,6,FALSE),0),1)</f>
        <v>0</v>
      </c>
      <c r="G1615" s="9">
        <f>VLOOKUP(E1615,'Tablas auxiliares'!$H$1:$Q$28,Calculadora!$J$2+1,FALSE)*IF(VLOOKUP($A1615,'Tablas auxiliares'!$B$2:$C$6,2,FALSE)-Calculadora!$K$2=0,1,0)*IF($L$2=2,IFERROR(VLOOKUP(B1615,'Tablas auxiliares'!$AC$2:$AH$27,6,FALSE),0),1)</f>
        <v>0</v>
      </c>
      <c r="H1615" s="9">
        <f t="shared" si="35"/>
        <v>0</v>
      </c>
    </row>
    <row r="1616" spans="1:8" x14ac:dyDescent="0.25">
      <c r="A1616" s="9">
        <v>2017</v>
      </c>
      <c r="B1616" t="s">
        <v>90</v>
      </c>
      <c r="C1616" t="s">
        <v>66</v>
      </c>
      <c r="D1616" s="9">
        <v>12</v>
      </c>
      <c r="E1616" s="9">
        <v>5</v>
      </c>
      <c r="F1616" s="9">
        <f>VLOOKUP(D1616,'Tablas auxiliares'!$H$1:$Q$28,Calculadora!$J$2+1,FALSE)*IF(VLOOKUP($A1616,'Tablas auxiliares'!$B$2:$C$6,2,FALSE)-Calculadora!$K$2=0,1,0)*IF($L$2=2,IFERROR(VLOOKUP(B1616,'Tablas auxiliares'!$AC$2:$AH$27,6,FALSE),0),1)</f>
        <v>0</v>
      </c>
      <c r="G1616" s="9">
        <f>VLOOKUP(E1616,'Tablas auxiliares'!$H$1:$Q$28,Calculadora!$J$2+1,FALSE)*IF(VLOOKUP($A1616,'Tablas auxiliares'!$B$2:$C$6,2,FALSE)-Calculadora!$K$2=0,1,0)*IF($L$2=2,IFERROR(VLOOKUP(B1616,'Tablas auxiliares'!$AC$2:$AH$27,6,FALSE),0),1)</f>
        <v>0</v>
      </c>
      <c r="H1616" s="9">
        <f t="shared" si="35"/>
        <v>0</v>
      </c>
    </row>
    <row r="1617" spans="1:8" x14ac:dyDescent="0.25">
      <c r="A1617" s="9">
        <v>2017</v>
      </c>
      <c r="B1617" t="s">
        <v>90</v>
      </c>
      <c r="C1617" t="s">
        <v>69</v>
      </c>
      <c r="D1617" s="9">
        <v>10</v>
      </c>
      <c r="E1617" s="9">
        <v>10</v>
      </c>
      <c r="F1617" s="9">
        <f>VLOOKUP(D1617,'Tablas auxiliares'!$H$1:$Q$28,Calculadora!$J$2+1,FALSE)*IF(VLOOKUP($A1617,'Tablas auxiliares'!$B$2:$C$6,2,FALSE)-Calculadora!$K$2=0,1,0)*IF($L$2=2,IFERROR(VLOOKUP(B1617,'Tablas auxiliares'!$AC$2:$AH$27,6,FALSE),0),1)</f>
        <v>0</v>
      </c>
      <c r="G1617" s="9">
        <f>VLOOKUP(E1617,'Tablas auxiliares'!$H$1:$Q$28,Calculadora!$J$2+1,FALSE)*IF(VLOOKUP($A1617,'Tablas auxiliares'!$B$2:$C$6,2,FALSE)-Calculadora!$K$2=0,1,0)*IF($L$2=2,IFERROR(VLOOKUP(B1617,'Tablas auxiliares'!$AC$2:$AH$27,6,FALSE),0),1)</f>
        <v>0</v>
      </c>
      <c r="H1617" s="9">
        <f t="shared" si="35"/>
        <v>0</v>
      </c>
    </row>
    <row r="1618" spans="1:8" x14ac:dyDescent="0.25">
      <c r="A1618" s="9">
        <v>2017</v>
      </c>
      <c r="B1618" t="s">
        <v>90</v>
      </c>
      <c r="C1618" t="s">
        <v>29</v>
      </c>
      <c r="D1618" s="9">
        <v>13</v>
      </c>
      <c r="E1618" s="9">
        <v>8</v>
      </c>
      <c r="F1618" s="9">
        <f>VLOOKUP(D1618,'Tablas auxiliares'!$H$1:$Q$28,Calculadora!$J$2+1,FALSE)*IF(VLOOKUP($A1618,'Tablas auxiliares'!$B$2:$C$6,2,FALSE)-Calculadora!$K$2=0,1,0)*IF($L$2=2,IFERROR(VLOOKUP(B1618,'Tablas auxiliares'!$AC$2:$AH$27,6,FALSE),0),1)</f>
        <v>0</v>
      </c>
      <c r="G1618" s="9">
        <f>VLOOKUP(E1618,'Tablas auxiliares'!$H$1:$Q$28,Calculadora!$J$2+1,FALSE)*IF(VLOOKUP($A1618,'Tablas auxiliares'!$B$2:$C$6,2,FALSE)-Calculadora!$K$2=0,1,0)*IF($L$2=2,IFERROR(VLOOKUP(B1618,'Tablas auxiliares'!$AC$2:$AH$27,6,FALSE),0),1)</f>
        <v>0</v>
      </c>
      <c r="H1618" s="9">
        <f t="shared" si="35"/>
        <v>0</v>
      </c>
    </row>
    <row r="1619" spans="1:8" x14ac:dyDescent="0.25">
      <c r="A1619" s="9">
        <v>2017</v>
      </c>
      <c r="B1619" t="s">
        <v>90</v>
      </c>
      <c r="C1619" t="s">
        <v>61</v>
      </c>
      <c r="D1619" s="9">
        <v>1</v>
      </c>
      <c r="E1619" s="9">
        <v>1</v>
      </c>
      <c r="F1619" s="9">
        <f>VLOOKUP(D1619,'Tablas auxiliares'!$H$1:$Q$28,Calculadora!$J$2+1,FALSE)*IF(VLOOKUP($A1619,'Tablas auxiliares'!$B$2:$C$6,2,FALSE)-Calculadora!$K$2=0,1,0)*IF($L$2=2,IFERROR(VLOOKUP(B1619,'Tablas auxiliares'!$AC$2:$AH$27,6,FALSE),0),1)</f>
        <v>0</v>
      </c>
      <c r="G1619" s="9">
        <f>VLOOKUP(E1619,'Tablas auxiliares'!$H$1:$Q$28,Calculadora!$J$2+1,FALSE)*IF(VLOOKUP($A1619,'Tablas auxiliares'!$B$2:$C$6,2,FALSE)-Calculadora!$K$2=0,1,0)*IF($L$2=2,IFERROR(VLOOKUP(B1619,'Tablas auxiliares'!$AC$2:$AH$27,6,FALSE),0),1)</f>
        <v>0</v>
      </c>
      <c r="H1619" s="9">
        <f t="shared" si="35"/>
        <v>0</v>
      </c>
    </row>
    <row r="1620" spans="1:8" x14ac:dyDescent="0.25">
      <c r="A1620" s="9">
        <v>2017</v>
      </c>
      <c r="B1620" t="s">
        <v>90</v>
      </c>
      <c r="C1620" t="s">
        <v>70</v>
      </c>
      <c r="D1620" s="9">
        <v>21</v>
      </c>
      <c r="E1620" s="9">
        <v>6</v>
      </c>
      <c r="F1620" s="9">
        <f>VLOOKUP(D1620,'Tablas auxiliares'!$H$1:$Q$28,Calculadora!$J$2+1,FALSE)*IF(VLOOKUP($A1620,'Tablas auxiliares'!$B$2:$C$6,2,FALSE)-Calculadora!$K$2=0,1,0)*IF($L$2=2,IFERROR(VLOOKUP(B1620,'Tablas auxiliares'!$AC$2:$AH$27,6,FALSE),0),1)</f>
        <v>0</v>
      </c>
      <c r="G1620" s="9">
        <f>VLOOKUP(E1620,'Tablas auxiliares'!$H$1:$Q$28,Calculadora!$J$2+1,FALSE)*IF(VLOOKUP($A1620,'Tablas auxiliares'!$B$2:$C$6,2,FALSE)-Calculadora!$K$2=0,1,0)*IF($L$2=2,IFERROR(VLOOKUP(B1620,'Tablas auxiliares'!$AC$2:$AH$27,6,FALSE),0),1)</f>
        <v>0</v>
      </c>
      <c r="H1620" s="9">
        <f t="shared" si="35"/>
        <v>0</v>
      </c>
    </row>
    <row r="1621" spans="1:8" x14ac:dyDescent="0.25">
      <c r="A1621" s="9">
        <v>2017</v>
      </c>
      <c r="B1621" t="s">
        <v>90</v>
      </c>
      <c r="C1621" t="s">
        <v>34</v>
      </c>
      <c r="D1621" s="9">
        <v>23</v>
      </c>
      <c r="E1621" s="9">
        <v>23</v>
      </c>
      <c r="F1621" s="9">
        <f>VLOOKUP(D1621,'Tablas auxiliares'!$H$1:$Q$28,Calculadora!$J$2+1,FALSE)*IF(VLOOKUP($A1621,'Tablas auxiliares'!$B$2:$C$6,2,FALSE)-Calculadora!$K$2=0,1,0)*IF($L$2=2,IFERROR(VLOOKUP(B1621,'Tablas auxiliares'!$AC$2:$AH$27,6,FALSE),0),1)</f>
        <v>0</v>
      </c>
      <c r="G1621" s="9">
        <f>VLOOKUP(E1621,'Tablas auxiliares'!$H$1:$Q$28,Calculadora!$J$2+1,FALSE)*IF(VLOOKUP($A1621,'Tablas auxiliares'!$B$2:$C$6,2,FALSE)-Calculadora!$K$2=0,1,0)*IF($L$2=2,IFERROR(VLOOKUP(B1621,'Tablas auxiliares'!$AC$2:$AH$27,6,FALSE),0),1)</f>
        <v>0</v>
      </c>
      <c r="H1621" s="9">
        <f t="shared" si="35"/>
        <v>0</v>
      </c>
    </row>
    <row r="1622" spans="1:8" x14ac:dyDescent="0.25">
      <c r="A1622" s="9">
        <v>2017</v>
      </c>
      <c r="B1622" t="s">
        <v>90</v>
      </c>
      <c r="C1622" t="s">
        <v>26</v>
      </c>
      <c r="D1622" s="9">
        <v>3</v>
      </c>
      <c r="E1622" s="9">
        <v>3</v>
      </c>
      <c r="F1622" s="9">
        <f>VLOOKUP(D1622,'Tablas auxiliares'!$H$1:$Q$28,Calculadora!$J$2+1,FALSE)*IF(VLOOKUP($A1622,'Tablas auxiliares'!$B$2:$C$6,2,FALSE)-Calculadora!$K$2=0,1,0)*IF($L$2=2,IFERROR(VLOOKUP(B1622,'Tablas auxiliares'!$AC$2:$AH$27,6,FALSE),0),1)</f>
        <v>0</v>
      </c>
      <c r="G1622" s="9">
        <f>VLOOKUP(E1622,'Tablas auxiliares'!$H$1:$Q$28,Calculadora!$J$2+1,FALSE)*IF(VLOOKUP($A1622,'Tablas auxiliares'!$B$2:$C$6,2,FALSE)-Calculadora!$K$2=0,1,0)*IF($L$2=2,IFERROR(VLOOKUP(B1622,'Tablas auxiliares'!$AC$2:$AH$27,6,FALSE),0),1)</f>
        <v>0</v>
      </c>
      <c r="H1622" s="9">
        <f t="shared" si="35"/>
        <v>0</v>
      </c>
    </row>
    <row r="1623" spans="1:8" x14ac:dyDescent="0.25">
      <c r="A1623" s="9">
        <v>2017</v>
      </c>
      <c r="B1623" t="s">
        <v>90</v>
      </c>
      <c r="C1623" t="s">
        <v>22</v>
      </c>
      <c r="D1623" s="9">
        <v>16</v>
      </c>
      <c r="E1623" s="9">
        <v>17</v>
      </c>
      <c r="F1623" s="9">
        <f>VLOOKUP(D1623,'Tablas auxiliares'!$H$1:$Q$28,Calculadora!$J$2+1,FALSE)*IF(VLOOKUP($A1623,'Tablas auxiliares'!$B$2:$C$6,2,FALSE)-Calculadora!$K$2=0,1,0)*IF($L$2=2,IFERROR(VLOOKUP(B1623,'Tablas auxiliares'!$AC$2:$AH$27,6,FALSE),0),1)</f>
        <v>0</v>
      </c>
      <c r="G1623" s="9">
        <f>VLOOKUP(E1623,'Tablas auxiliares'!$H$1:$Q$28,Calculadora!$J$2+1,FALSE)*IF(VLOOKUP($A1623,'Tablas auxiliares'!$B$2:$C$6,2,FALSE)-Calculadora!$K$2=0,1,0)*IF($L$2=2,IFERROR(VLOOKUP(B1623,'Tablas auxiliares'!$AC$2:$AH$27,6,FALSE),0),1)</f>
        <v>0</v>
      </c>
      <c r="H1623" s="9">
        <f t="shared" si="35"/>
        <v>0</v>
      </c>
    </row>
    <row r="1624" spans="1:8" x14ac:dyDescent="0.25">
      <c r="A1624" s="9">
        <v>2017</v>
      </c>
      <c r="B1624" t="s">
        <v>90</v>
      </c>
      <c r="C1624" t="s">
        <v>36</v>
      </c>
      <c r="D1624" s="9">
        <v>26</v>
      </c>
      <c r="E1624" s="9">
        <v>26</v>
      </c>
      <c r="F1624" s="9">
        <f>VLOOKUP(D1624,'Tablas auxiliares'!$H$1:$Q$28,Calculadora!$J$2+1,FALSE)*IF(VLOOKUP($A1624,'Tablas auxiliares'!$B$2:$C$6,2,FALSE)-Calculadora!$K$2=0,1,0)*IF($L$2=2,IFERROR(VLOOKUP(B1624,'Tablas auxiliares'!$AC$2:$AH$27,6,FALSE),0),1)</f>
        <v>0</v>
      </c>
      <c r="G1624" s="9">
        <f>VLOOKUP(E1624,'Tablas auxiliares'!$H$1:$Q$28,Calculadora!$J$2+1,FALSE)*IF(VLOOKUP($A1624,'Tablas auxiliares'!$B$2:$C$6,2,FALSE)-Calculadora!$K$2=0,1,0)*IF($L$2=2,IFERROR(VLOOKUP(B1624,'Tablas auxiliares'!$AC$2:$AH$27,6,FALSE),0),1)</f>
        <v>0</v>
      </c>
      <c r="H1624" s="9">
        <f t="shared" si="35"/>
        <v>0</v>
      </c>
    </row>
    <row r="1625" spans="1:8" x14ac:dyDescent="0.25">
      <c r="A1625" s="9">
        <v>2017</v>
      </c>
      <c r="B1625" t="s">
        <v>90</v>
      </c>
      <c r="C1625" t="s">
        <v>37</v>
      </c>
      <c r="D1625" s="9">
        <v>4</v>
      </c>
      <c r="E1625" s="9">
        <v>16</v>
      </c>
      <c r="F1625" s="9">
        <f>VLOOKUP(D1625,'Tablas auxiliares'!$H$1:$Q$28,Calculadora!$J$2+1,FALSE)*IF(VLOOKUP($A1625,'Tablas auxiliares'!$B$2:$C$6,2,FALSE)-Calculadora!$K$2=0,1,0)*IF($L$2=2,IFERROR(VLOOKUP(B1625,'Tablas auxiliares'!$AC$2:$AH$27,6,FALSE),0),1)</f>
        <v>0</v>
      </c>
      <c r="G1625" s="9">
        <f>VLOOKUP(E1625,'Tablas auxiliares'!$H$1:$Q$28,Calculadora!$J$2+1,FALSE)*IF(VLOOKUP($A1625,'Tablas auxiliares'!$B$2:$C$6,2,FALSE)-Calculadora!$K$2=0,1,0)*IF($L$2=2,IFERROR(VLOOKUP(B1625,'Tablas auxiliares'!$AC$2:$AH$27,6,FALSE),0),1)</f>
        <v>0</v>
      </c>
      <c r="H1625" s="9">
        <f t="shared" si="35"/>
        <v>0</v>
      </c>
    </row>
    <row r="1626" spans="1:8" x14ac:dyDescent="0.25">
      <c r="A1626" s="9">
        <v>2017</v>
      </c>
      <c r="B1626" t="s">
        <v>88</v>
      </c>
      <c r="C1626" t="s">
        <v>14</v>
      </c>
      <c r="D1626" s="9">
        <v>22</v>
      </c>
      <c r="E1626" s="9">
        <v>25</v>
      </c>
      <c r="F1626" s="9">
        <f>VLOOKUP(D1626,'Tablas auxiliares'!$H$1:$Q$28,Calculadora!$J$2+1,FALSE)*IF(VLOOKUP($A1626,'Tablas auxiliares'!$B$2:$C$6,2,FALSE)-Calculadora!$K$2=0,1,0)*IF($L$2=2,IFERROR(VLOOKUP(B1626,'Tablas auxiliares'!$AC$2:$AH$27,6,FALSE),0),1)</f>
        <v>0</v>
      </c>
      <c r="G1626" s="9">
        <f>VLOOKUP(E1626,'Tablas auxiliares'!$H$1:$Q$28,Calculadora!$J$2+1,FALSE)*IF(VLOOKUP($A1626,'Tablas auxiliares'!$B$2:$C$6,2,FALSE)-Calculadora!$K$2=0,1,0)*IF($L$2=2,IFERROR(VLOOKUP(B1626,'Tablas auxiliares'!$AC$2:$AH$27,6,FALSE),0),1)</f>
        <v>0</v>
      </c>
      <c r="H1626" s="9">
        <f t="shared" si="35"/>
        <v>0</v>
      </c>
    </row>
    <row r="1627" spans="1:8" x14ac:dyDescent="0.25">
      <c r="A1627" s="9">
        <v>2017</v>
      </c>
      <c r="B1627" t="s">
        <v>88</v>
      </c>
      <c r="C1627" t="s">
        <v>9</v>
      </c>
      <c r="D1627" s="9">
        <v>17</v>
      </c>
      <c r="E1627" s="9">
        <v>15</v>
      </c>
      <c r="F1627" s="9">
        <f>VLOOKUP(D1627,'Tablas auxiliares'!$H$1:$Q$28,Calculadora!$J$2+1,FALSE)*IF(VLOOKUP($A1627,'Tablas auxiliares'!$B$2:$C$6,2,FALSE)-Calculadora!$K$2=0,1,0)*IF($L$2=2,IFERROR(VLOOKUP(B1627,'Tablas auxiliares'!$AC$2:$AH$27,6,FALSE),0),1)</f>
        <v>0</v>
      </c>
      <c r="G1627" s="9">
        <f>VLOOKUP(E1627,'Tablas auxiliares'!$H$1:$Q$28,Calculadora!$J$2+1,FALSE)*IF(VLOOKUP($A1627,'Tablas auxiliares'!$B$2:$C$6,2,FALSE)-Calculadora!$K$2=0,1,0)*IF($L$2=2,IFERROR(VLOOKUP(B1627,'Tablas auxiliares'!$AC$2:$AH$27,6,FALSE),0),1)</f>
        <v>0</v>
      </c>
      <c r="H1627" s="9">
        <f t="shared" si="35"/>
        <v>0</v>
      </c>
    </row>
    <row r="1628" spans="1:8" x14ac:dyDescent="0.25">
      <c r="A1628" s="9">
        <v>2017</v>
      </c>
      <c r="B1628" t="s">
        <v>88</v>
      </c>
      <c r="C1628" t="s">
        <v>13</v>
      </c>
      <c r="D1628" s="9">
        <v>4</v>
      </c>
      <c r="E1628" s="9">
        <v>16</v>
      </c>
      <c r="F1628" s="9">
        <f>VLOOKUP(D1628,'Tablas auxiliares'!$H$1:$Q$28,Calculadora!$J$2+1,FALSE)*IF(VLOOKUP($A1628,'Tablas auxiliares'!$B$2:$C$6,2,FALSE)-Calculadora!$K$2=0,1,0)*IF($L$2=2,IFERROR(VLOOKUP(B1628,'Tablas auxiliares'!$AC$2:$AH$27,6,FALSE),0),1)</f>
        <v>0</v>
      </c>
      <c r="G1628" s="9">
        <f>VLOOKUP(E1628,'Tablas auxiliares'!$H$1:$Q$28,Calculadora!$J$2+1,FALSE)*IF(VLOOKUP($A1628,'Tablas auxiliares'!$B$2:$C$6,2,FALSE)-Calculadora!$K$2=0,1,0)*IF($L$2=2,IFERROR(VLOOKUP(B1628,'Tablas auxiliares'!$AC$2:$AH$27,6,FALSE),0),1)</f>
        <v>0</v>
      </c>
      <c r="H1628" s="9">
        <f t="shared" si="35"/>
        <v>0</v>
      </c>
    </row>
    <row r="1629" spans="1:8" x14ac:dyDescent="0.25">
      <c r="A1629" s="9">
        <v>2017</v>
      </c>
      <c r="B1629" t="s">
        <v>88</v>
      </c>
      <c r="C1629" t="s">
        <v>23</v>
      </c>
      <c r="D1629" s="9">
        <v>10</v>
      </c>
      <c r="E1629" s="9">
        <v>23</v>
      </c>
      <c r="F1629" s="9">
        <f>VLOOKUP(D1629,'Tablas auxiliares'!$H$1:$Q$28,Calculadora!$J$2+1,FALSE)*IF(VLOOKUP($A1629,'Tablas auxiliares'!$B$2:$C$6,2,FALSE)-Calculadora!$K$2=0,1,0)*IF($L$2=2,IFERROR(VLOOKUP(B1629,'Tablas auxiliares'!$AC$2:$AH$27,6,FALSE),0),1)</f>
        <v>0</v>
      </c>
      <c r="G1629" s="9">
        <f>VLOOKUP(E1629,'Tablas auxiliares'!$H$1:$Q$28,Calculadora!$J$2+1,FALSE)*IF(VLOOKUP($A1629,'Tablas auxiliares'!$B$2:$C$6,2,FALSE)-Calculadora!$K$2=0,1,0)*IF($L$2=2,IFERROR(VLOOKUP(B1629,'Tablas auxiliares'!$AC$2:$AH$27,6,FALSE),0),1)</f>
        <v>0</v>
      </c>
      <c r="H1629" s="9">
        <f t="shared" si="35"/>
        <v>0</v>
      </c>
    </row>
    <row r="1630" spans="1:8" x14ac:dyDescent="0.25">
      <c r="A1630" s="9">
        <v>2017</v>
      </c>
      <c r="B1630" t="s">
        <v>88</v>
      </c>
      <c r="C1630" t="s">
        <v>65</v>
      </c>
      <c r="D1630" s="9">
        <v>20</v>
      </c>
      <c r="E1630" s="9">
        <v>17</v>
      </c>
      <c r="F1630" s="9">
        <f>VLOOKUP(D1630,'Tablas auxiliares'!$H$1:$Q$28,Calculadora!$J$2+1,FALSE)*IF(VLOOKUP($A1630,'Tablas auxiliares'!$B$2:$C$6,2,FALSE)-Calculadora!$K$2=0,1,0)*IF($L$2=2,IFERROR(VLOOKUP(B1630,'Tablas auxiliares'!$AC$2:$AH$27,6,FALSE),0),1)</f>
        <v>0</v>
      </c>
      <c r="G1630" s="9">
        <f>VLOOKUP(E1630,'Tablas auxiliares'!$H$1:$Q$28,Calculadora!$J$2+1,FALSE)*IF(VLOOKUP($A1630,'Tablas auxiliares'!$B$2:$C$6,2,FALSE)-Calculadora!$K$2=0,1,0)*IF($L$2=2,IFERROR(VLOOKUP(B1630,'Tablas auxiliares'!$AC$2:$AH$27,6,FALSE),0),1)</f>
        <v>0</v>
      </c>
      <c r="H1630" s="9">
        <f t="shared" si="35"/>
        <v>0</v>
      </c>
    </row>
    <row r="1631" spans="1:8" x14ac:dyDescent="0.25">
      <c r="A1631" s="9">
        <v>2017</v>
      </c>
      <c r="B1631" t="s">
        <v>88</v>
      </c>
      <c r="C1631" t="s">
        <v>20</v>
      </c>
      <c r="D1631" s="9">
        <v>1</v>
      </c>
      <c r="E1631" s="9">
        <v>6</v>
      </c>
      <c r="F1631" s="9">
        <f>VLOOKUP(D1631,'Tablas auxiliares'!$H$1:$Q$28,Calculadora!$J$2+1,FALSE)*IF(VLOOKUP($A1631,'Tablas auxiliares'!$B$2:$C$6,2,FALSE)-Calculadora!$K$2=0,1,0)*IF($L$2=2,IFERROR(VLOOKUP(B1631,'Tablas auxiliares'!$AC$2:$AH$27,6,FALSE),0),1)</f>
        <v>0</v>
      </c>
      <c r="G1631" s="9">
        <f>VLOOKUP(E1631,'Tablas auxiliares'!$H$1:$Q$28,Calculadora!$J$2+1,FALSE)*IF(VLOOKUP($A1631,'Tablas auxiliares'!$B$2:$C$6,2,FALSE)-Calculadora!$K$2=0,1,0)*IF($L$2=2,IFERROR(VLOOKUP(B1631,'Tablas auxiliares'!$AC$2:$AH$27,6,FALSE),0),1)</f>
        <v>0</v>
      </c>
      <c r="H1631" s="9">
        <f t="shared" si="35"/>
        <v>0</v>
      </c>
    </row>
    <row r="1632" spans="1:8" x14ac:dyDescent="0.25">
      <c r="A1632" s="9">
        <v>2017</v>
      </c>
      <c r="B1632" t="s">
        <v>88</v>
      </c>
      <c r="C1632" t="s">
        <v>8</v>
      </c>
      <c r="D1632" s="9">
        <v>2</v>
      </c>
      <c r="E1632" s="9">
        <v>5</v>
      </c>
      <c r="F1632" s="9">
        <f>VLOOKUP(D1632,'Tablas auxiliares'!$H$1:$Q$28,Calculadora!$J$2+1,FALSE)*IF(VLOOKUP($A1632,'Tablas auxiliares'!$B$2:$C$6,2,FALSE)-Calculadora!$K$2=0,1,0)*IF($L$2=2,IFERROR(VLOOKUP(B1632,'Tablas auxiliares'!$AC$2:$AH$27,6,FALSE),0),1)</f>
        <v>0</v>
      </c>
      <c r="G1632" s="9">
        <f>VLOOKUP(E1632,'Tablas auxiliares'!$H$1:$Q$28,Calculadora!$J$2+1,FALSE)*IF(VLOOKUP($A1632,'Tablas auxiliares'!$B$2:$C$6,2,FALSE)-Calculadora!$K$2=0,1,0)*IF($L$2=2,IFERROR(VLOOKUP(B1632,'Tablas auxiliares'!$AC$2:$AH$27,6,FALSE),0),1)</f>
        <v>0</v>
      </c>
      <c r="H1632" s="9">
        <f t="shared" si="35"/>
        <v>0</v>
      </c>
    </row>
    <row r="1633" spans="1:8" x14ac:dyDescent="0.25">
      <c r="A1633" s="9">
        <v>2017</v>
      </c>
      <c r="B1633" t="s">
        <v>88</v>
      </c>
      <c r="C1633" t="s">
        <v>32</v>
      </c>
      <c r="D1633" s="9">
        <v>14</v>
      </c>
      <c r="E1633" s="9">
        <v>8</v>
      </c>
      <c r="F1633" s="9">
        <f>VLOOKUP(D1633,'Tablas auxiliares'!$H$1:$Q$28,Calculadora!$J$2+1,FALSE)*IF(VLOOKUP($A1633,'Tablas auxiliares'!$B$2:$C$6,2,FALSE)-Calculadora!$K$2=0,1,0)*IF($L$2=2,IFERROR(VLOOKUP(B1633,'Tablas auxiliares'!$AC$2:$AH$27,6,FALSE),0),1)</f>
        <v>0</v>
      </c>
      <c r="G1633" s="9">
        <f>VLOOKUP(E1633,'Tablas auxiliares'!$H$1:$Q$28,Calculadora!$J$2+1,FALSE)*IF(VLOOKUP($A1633,'Tablas auxiliares'!$B$2:$C$6,2,FALSE)-Calculadora!$K$2=0,1,0)*IF($L$2=2,IFERROR(VLOOKUP(B1633,'Tablas auxiliares'!$AC$2:$AH$27,6,FALSE),0),1)</f>
        <v>0</v>
      </c>
      <c r="H1633" s="9">
        <f t="shared" si="35"/>
        <v>0</v>
      </c>
    </row>
    <row r="1634" spans="1:8" x14ac:dyDescent="0.25">
      <c r="A1634" s="9">
        <v>2017</v>
      </c>
      <c r="B1634" t="s">
        <v>88</v>
      </c>
      <c r="C1634" t="s">
        <v>30</v>
      </c>
      <c r="D1634" s="9">
        <v>19</v>
      </c>
      <c r="E1634" s="9">
        <v>19</v>
      </c>
      <c r="F1634" s="9">
        <f>VLOOKUP(D1634,'Tablas auxiliares'!$H$1:$Q$28,Calculadora!$J$2+1,FALSE)*IF(VLOOKUP($A1634,'Tablas auxiliares'!$B$2:$C$6,2,FALSE)-Calculadora!$K$2=0,1,0)*IF($L$2=2,IFERROR(VLOOKUP(B1634,'Tablas auxiliares'!$AC$2:$AH$27,6,FALSE),0),1)</f>
        <v>0</v>
      </c>
      <c r="G1634" s="9">
        <f>VLOOKUP(E1634,'Tablas auxiliares'!$H$1:$Q$28,Calculadora!$J$2+1,FALSE)*IF(VLOOKUP($A1634,'Tablas auxiliares'!$B$2:$C$6,2,FALSE)-Calculadora!$K$2=0,1,0)*IF($L$2=2,IFERROR(VLOOKUP(B1634,'Tablas auxiliares'!$AC$2:$AH$27,6,FALSE),0),1)</f>
        <v>0</v>
      </c>
      <c r="H1634" s="9">
        <f t="shared" si="35"/>
        <v>0</v>
      </c>
    </row>
    <row r="1635" spans="1:8" x14ac:dyDescent="0.25">
      <c r="A1635" s="9">
        <v>2017</v>
      </c>
      <c r="B1635" t="s">
        <v>88</v>
      </c>
      <c r="C1635" t="s">
        <v>67</v>
      </c>
      <c r="D1635" s="9">
        <v>12</v>
      </c>
      <c r="E1635" s="9">
        <v>21</v>
      </c>
      <c r="F1635" s="9">
        <f>VLOOKUP(D1635,'Tablas auxiliares'!$H$1:$Q$28,Calculadora!$J$2+1,FALSE)*IF(VLOOKUP($A1635,'Tablas auxiliares'!$B$2:$C$6,2,FALSE)-Calculadora!$K$2=0,1,0)*IF($L$2=2,IFERROR(VLOOKUP(B1635,'Tablas auxiliares'!$AC$2:$AH$27,6,FALSE),0),1)</f>
        <v>0</v>
      </c>
      <c r="G1635" s="9">
        <f>VLOOKUP(E1635,'Tablas auxiliares'!$H$1:$Q$28,Calculadora!$J$2+1,FALSE)*IF(VLOOKUP($A1635,'Tablas auxiliares'!$B$2:$C$6,2,FALSE)-Calculadora!$K$2=0,1,0)*IF($L$2=2,IFERROR(VLOOKUP(B1635,'Tablas auxiliares'!$AC$2:$AH$27,6,FALSE),0),1)</f>
        <v>0</v>
      </c>
      <c r="H1635" s="9">
        <f t="shared" si="35"/>
        <v>0</v>
      </c>
    </row>
    <row r="1636" spans="1:8" x14ac:dyDescent="0.25">
      <c r="A1636" s="9">
        <v>2017</v>
      </c>
      <c r="B1636" t="s">
        <v>88</v>
      </c>
      <c r="C1636" t="s">
        <v>28</v>
      </c>
      <c r="D1636" s="9">
        <v>24</v>
      </c>
      <c r="E1636" s="9">
        <v>14</v>
      </c>
      <c r="F1636" s="9">
        <f>VLOOKUP(D1636,'Tablas auxiliares'!$H$1:$Q$28,Calculadora!$J$2+1,FALSE)*IF(VLOOKUP($A1636,'Tablas auxiliares'!$B$2:$C$6,2,FALSE)-Calculadora!$K$2=0,1,0)*IF($L$2=2,IFERROR(VLOOKUP(B1636,'Tablas auxiliares'!$AC$2:$AH$27,6,FALSE),0),1)</f>
        <v>0</v>
      </c>
      <c r="G1636" s="9">
        <f>VLOOKUP(E1636,'Tablas auxiliares'!$H$1:$Q$28,Calculadora!$J$2+1,FALSE)*IF(VLOOKUP($A1636,'Tablas auxiliares'!$B$2:$C$6,2,FALSE)-Calculadora!$K$2=0,1,0)*IF($L$2=2,IFERROR(VLOOKUP(B1636,'Tablas auxiliares'!$AC$2:$AH$27,6,FALSE),0),1)</f>
        <v>0</v>
      </c>
      <c r="H1636" s="9">
        <f t="shared" si="35"/>
        <v>0</v>
      </c>
    </row>
    <row r="1637" spans="1:8" x14ac:dyDescent="0.25">
      <c r="A1637" s="9">
        <v>2017</v>
      </c>
      <c r="B1637" t="s">
        <v>88</v>
      </c>
      <c r="C1637" t="s">
        <v>27</v>
      </c>
      <c r="D1637" s="9">
        <v>8</v>
      </c>
      <c r="E1637" s="9">
        <v>22</v>
      </c>
      <c r="F1637" s="9">
        <f>VLOOKUP(D1637,'Tablas auxiliares'!$H$1:$Q$28,Calculadora!$J$2+1,FALSE)*IF(VLOOKUP($A1637,'Tablas auxiliares'!$B$2:$C$6,2,FALSE)-Calculadora!$K$2=0,1,0)*IF($L$2=2,IFERROR(VLOOKUP(B1637,'Tablas auxiliares'!$AC$2:$AH$27,6,FALSE),0),1)</f>
        <v>0</v>
      </c>
      <c r="G1637" s="9">
        <f>VLOOKUP(E1637,'Tablas auxiliares'!$H$1:$Q$28,Calculadora!$J$2+1,FALSE)*IF(VLOOKUP($A1637,'Tablas auxiliares'!$B$2:$C$6,2,FALSE)-Calculadora!$K$2=0,1,0)*IF($L$2=2,IFERROR(VLOOKUP(B1637,'Tablas auxiliares'!$AC$2:$AH$27,6,FALSE),0),1)</f>
        <v>0</v>
      </c>
      <c r="H1637" s="9">
        <f t="shared" si="35"/>
        <v>0</v>
      </c>
    </row>
    <row r="1638" spans="1:8" x14ac:dyDescent="0.25">
      <c r="A1638" s="9">
        <v>2017</v>
      </c>
      <c r="B1638" t="s">
        <v>88</v>
      </c>
      <c r="C1638" t="s">
        <v>68</v>
      </c>
      <c r="D1638" s="9">
        <v>25</v>
      </c>
      <c r="E1638" s="9">
        <v>24</v>
      </c>
      <c r="F1638" s="9">
        <f>VLOOKUP(D1638,'Tablas auxiliares'!$H$1:$Q$28,Calculadora!$J$2+1,FALSE)*IF(VLOOKUP($A1638,'Tablas auxiliares'!$B$2:$C$6,2,FALSE)-Calculadora!$K$2=0,1,0)*IF($L$2=2,IFERROR(VLOOKUP(B1638,'Tablas auxiliares'!$AC$2:$AH$27,6,FALSE),0),1)</f>
        <v>0</v>
      </c>
      <c r="G1638" s="9">
        <f>VLOOKUP(E1638,'Tablas auxiliares'!$H$1:$Q$28,Calculadora!$J$2+1,FALSE)*IF(VLOOKUP($A1638,'Tablas auxiliares'!$B$2:$C$6,2,FALSE)-Calculadora!$K$2=0,1,0)*IF($L$2=2,IFERROR(VLOOKUP(B1638,'Tablas auxiliares'!$AC$2:$AH$27,6,FALSE),0),1)</f>
        <v>0</v>
      </c>
      <c r="H1638" s="9">
        <f t="shared" si="35"/>
        <v>0</v>
      </c>
    </row>
    <row r="1639" spans="1:8" x14ac:dyDescent="0.25">
      <c r="A1639" s="9">
        <v>2017</v>
      </c>
      <c r="B1639" t="s">
        <v>88</v>
      </c>
      <c r="C1639" t="s">
        <v>24</v>
      </c>
      <c r="D1639" s="9">
        <v>23</v>
      </c>
      <c r="E1639" s="9">
        <v>9</v>
      </c>
      <c r="F1639" s="9">
        <f>VLOOKUP(D1639,'Tablas auxiliares'!$H$1:$Q$28,Calculadora!$J$2+1,FALSE)*IF(VLOOKUP($A1639,'Tablas auxiliares'!$B$2:$C$6,2,FALSE)-Calculadora!$K$2=0,1,0)*IF($L$2=2,IFERROR(VLOOKUP(B1639,'Tablas auxiliares'!$AC$2:$AH$27,6,FALSE),0),1)</f>
        <v>0</v>
      </c>
      <c r="G1639" s="9">
        <f>VLOOKUP(E1639,'Tablas auxiliares'!$H$1:$Q$28,Calculadora!$J$2+1,FALSE)*IF(VLOOKUP($A1639,'Tablas auxiliares'!$B$2:$C$6,2,FALSE)-Calculadora!$K$2=0,1,0)*IF($L$2=2,IFERROR(VLOOKUP(B1639,'Tablas auxiliares'!$AC$2:$AH$27,6,FALSE),0),1)</f>
        <v>0</v>
      </c>
      <c r="H1639" s="9">
        <f t="shared" si="35"/>
        <v>0</v>
      </c>
    </row>
    <row r="1640" spans="1:8" x14ac:dyDescent="0.25">
      <c r="A1640" s="9">
        <v>2017</v>
      </c>
      <c r="B1640" t="s">
        <v>88</v>
      </c>
      <c r="C1640" t="s">
        <v>7</v>
      </c>
      <c r="D1640" s="9">
        <v>15</v>
      </c>
      <c r="E1640" s="9">
        <v>18</v>
      </c>
      <c r="F1640" s="9">
        <f>VLOOKUP(D1640,'Tablas auxiliares'!$H$1:$Q$28,Calculadora!$J$2+1,FALSE)*IF(VLOOKUP($A1640,'Tablas auxiliares'!$B$2:$C$6,2,FALSE)-Calculadora!$K$2=0,1,0)*IF($L$2=2,IFERROR(VLOOKUP(B1640,'Tablas auxiliares'!$AC$2:$AH$27,6,FALSE),0),1)</f>
        <v>0</v>
      </c>
      <c r="G1640" s="9">
        <f>VLOOKUP(E1640,'Tablas auxiliares'!$H$1:$Q$28,Calculadora!$J$2+1,FALSE)*IF(VLOOKUP($A1640,'Tablas auxiliares'!$B$2:$C$6,2,FALSE)-Calculadora!$K$2=0,1,0)*IF($L$2=2,IFERROR(VLOOKUP(B1640,'Tablas auxiliares'!$AC$2:$AH$27,6,FALSE),0),1)</f>
        <v>0</v>
      </c>
      <c r="H1640" s="9">
        <f t="shared" si="35"/>
        <v>0</v>
      </c>
    </row>
    <row r="1641" spans="1:8" x14ac:dyDescent="0.25">
      <c r="A1641" s="9">
        <v>2017</v>
      </c>
      <c r="B1641" t="s">
        <v>88</v>
      </c>
      <c r="C1641" t="s">
        <v>25</v>
      </c>
      <c r="D1641" s="9">
        <v>11</v>
      </c>
      <c r="E1641" s="9">
        <v>10</v>
      </c>
      <c r="F1641" s="9">
        <f>VLOOKUP(D1641,'Tablas auxiliares'!$H$1:$Q$28,Calculadora!$J$2+1,FALSE)*IF(VLOOKUP($A1641,'Tablas auxiliares'!$B$2:$C$6,2,FALSE)-Calculadora!$K$2=0,1,0)*IF($L$2=2,IFERROR(VLOOKUP(B1641,'Tablas auxiliares'!$AC$2:$AH$27,6,FALSE),0),1)</f>
        <v>0</v>
      </c>
      <c r="G1641" s="9">
        <f>VLOOKUP(E1641,'Tablas auxiliares'!$H$1:$Q$28,Calculadora!$J$2+1,FALSE)*IF(VLOOKUP($A1641,'Tablas auxiliares'!$B$2:$C$6,2,FALSE)-Calculadora!$K$2=0,1,0)*IF($L$2=2,IFERROR(VLOOKUP(B1641,'Tablas auxiliares'!$AC$2:$AH$27,6,FALSE),0),1)</f>
        <v>0</v>
      </c>
      <c r="H1641" s="9">
        <f t="shared" si="35"/>
        <v>0</v>
      </c>
    </row>
    <row r="1642" spans="1:8" x14ac:dyDescent="0.25">
      <c r="A1642" s="9">
        <v>2017</v>
      </c>
      <c r="B1642" t="s">
        <v>88</v>
      </c>
      <c r="C1642" t="s">
        <v>66</v>
      </c>
      <c r="D1642" s="9">
        <v>13</v>
      </c>
      <c r="E1642" s="9">
        <v>3</v>
      </c>
      <c r="F1642" s="9">
        <f>VLOOKUP(D1642,'Tablas auxiliares'!$H$1:$Q$28,Calculadora!$J$2+1,FALSE)*IF(VLOOKUP($A1642,'Tablas auxiliares'!$B$2:$C$6,2,FALSE)-Calculadora!$K$2=0,1,0)*IF($L$2=2,IFERROR(VLOOKUP(B1642,'Tablas auxiliares'!$AC$2:$AH$27,6,FALSE),0),1)</f>
        <v>0</v>
      </c>
      <c r="G1642" s="9">
        <f>VLOOKUP(E1642,'Tablas auxiliares'!$H$1:$Q$28,Calculadora!$J$2+1,FALSE)*IF(VLOOKUP($A1642,'Tablas auxiliares'!$B$2:$C$6,2,FALSE)-Calculadora!$K$2=0,1,0)*IF($L$2=2,IFERROR(VLOOKUP(B1642,'Tablas auxiliares'!$AC$2:$AH$27,6,FALSE),0),1)</f>
        <v>0</v>
      </c>
      <c r="H1642" s="9">
        <f t="shared" si="35"/>
        <v>0</v>
      </c>
    </row>
    <row r="1643" spans="1:8" x14ac:dyDescent="0.25">
      <c r="A1643" s="9">
        <v>2017</v>
      </c>
      <c r="B1643" t="s">
        <v>88</v>
      </c>
      <c r="C1643" t="s">
        <v>69</v>
      </c>
      <c r="D1643" s="9">
        <v>9</v>
      </c>
      <c r="E1643" s="9">
        <v>13</v>
      </c>
      <c r="F1643" s="9">
        <f>VLOOKUP(D1643,'Tablas auxiliares'!$H$1:$Q$28,Calculadora!$J$2+1,FALSE)*IF(VLOOKUP($A1643,'Tablas auxiliares'!$B$2:$C$6,2,FALSE)-Calculadora!$K$2=0,1,0)*IF($L$2=2,IFERROR(VLOOKUP(B1643,'Tablas auxiliares'!$AC$2:$AH$27,6,FALSE),0),1)</f>
        <v>0</v>
      </c>
      <c r="G1643" s="9">
        <f>VLOOKUP(E1643,'Tablas auxiliares'!$H$1:$Q$28,Calculadora!$J$2+1,FALSE)*IF(VLOOKUP($A1643,'Tablas auxiliares'!$B$2:$C$6,2,FALSE)-Calculadora!$K$2=0,1,0)*IF($L$2=2,IFERROR(VLOOKUP(B1643,'Tablas auxiliares'!$AC$2:$AH$27,6,FALSE),0),1)</f>
        <v>0</v>
      </c>
      <c r="H1643" s="9">
        <f t="shared" si="35"/>
        <v>0</v>
      </c>
    </row>
    <row r="1644" spans="1:8" x14ac:dyDescent="0.25">
      <c r="A1644" s="9">
        <v>2017</v>
      </c>
      <c r="B1644" t="s">
        <v>88</v>
      </c>
      <c r="C1644" t="s">
        <v>29</v>
      </c>
      <c r="D1644" s="9">
        <v>21</v>
      </c>
      <c r="E1644" s="9">
        <v>4</v>
      </c>
      <c r="F1644" s="9">
        <f>VLOOKUP(D1644,'Tablas auxiliares'!$H$1:$Q$28,Calculadora!$J$2+1,FALSE)*IF(VLOOKUP($A1644,'Tablas auxiliares'!$B$2:$C$6,2,FALSE)-Calculadora!$K$2=0,1,0)*IF($L$2=2,IFERROR(VLOOKUP(B1644,'Tablas auxiliares'!$AC$2:$AH$27,6,FALSE),0),1)</f>
        <v>0</v>
      </c>
      <c r="G1644" s="9">
        <f>VLOOKUP(E1644,'Tablas auxiliares'!$H$1:$Q$28,Calculadora!$J$2+1,FALSE)*IF(VLOOKUP($A1644,'Tablas auxiliares'!$B$2:$C$6,2,FALSE)-Calculadora!$K$2=0,1,0)*IF($L$2=2,IFERROR(VLOOKUP(B1644,'Tablas auxiliares'!$AC$2:$AH$27,6,FALSE),0),1)</f>
        <v>0</v>
      </c>
      <c r="H1644" s="9">
        <f t="shared" si="35"/>
        <v>0</v>
      </c>
    </row>
    <row r="1645" spans="1:8" x14ac:dyDescent="0.25">
      <c r="A1645" s="9">
        <v>2017</v>
      </c>
      <c r="B1645" t="s">
        <v>88</v>
      </c>
      <c r="C1645" t="s">
        <v>61</v>
      </c>
      <c r="D1645" s="9">
        <v>6</v>
      </c>
      <c r="E1645" s="9">
        <v>2</v>
      </c>
      <c r="F1645" s="9">
        <f>VLOOKUP(D1645,'Tablas auxiliares'!$H$1:$Q$28,Calculadora!$J$2+1,FALSE)*IF(VLOOKUP($A1645,'Tablas auxiliares'!$B$2:$C$6,2,FALSE)-Calculadora!$K$2=0,1,0)*IF($L$2=2,IFERROR(VLOOKUP(B1645,'Tablas auxiliares'!$AC$2:$AH$27,6,FALSE),0),1)</f>
        <v>0</v>
      </c>
      <c r="G1645" s="9">
        <f>VLOOKUP(E1645,'Tablas auxiliares'!$H$1:$Q$28,Calculadora!$J$2+1,FALSE)*IF(VLOOKUP($A1645,'Tablas auxiliares'!$B$2:$C$6,2,FALSE)-Calculadora!$K$2=0,1,0)*IF($L$2=2,IFERROR(VLOOKUP(B1645,'Tablas auxiliares'!$AC$2:$AH$27,6,FALSE),0),1)</f>
        <v>0</v>
      </c>
      <c r="H1645" s="9">
        <f t="shared" si="35"/>
        <v>0</v>
      </c>
    </row>
    <row r="1646" spans="1:8" x14ac:dyDescent="0.25">
      <c r="A1646" s="9">
        <v>2017</v>
      </c>
      <c r="B1646" t="s">
        <v>88</v>
      </c>
      <c r="C1646" t="s">
        <v>70</v>
      </c>
      <c r="D1646" s="9">
        <v>3</v>
      </c>
      <c r="E1646" s="9">
        <v>1</v>
      </c>
      <c r="F1646" s="9">
        <f>VLOOKUP(D1646,'Tablas auxiliares'!$H$1:$Q$28,Calculadora!$J$2+1,FALSE)*IF(VLOOKUP($A1646,'Tablas auxiliares'!$B$2:$C$6,2,FALSE)-Calculadora!$K$2=0,1,0)*IF($L$2=2,IFERROR(VLOOKUP(B1646,'Tablas auxiliares'!$AC$2:$AH$27,6,FALSE),0),1)</f>
        <v>0</v>
      </c>
      <c r="G1646" s="9">
        <f>VLOOKUP(E1646,'Tablas auxiliares'!$H$1:$Q$28,Calculadora!$J$2+1,FALSE)*IF(VLOOKUP($A1646,'Tablas auxiliares'!$B$2:$C$6,2,FALSE)-Calculadora!$K$2=0,1,0)*IF($L$2=2,IFERROR(VLOOKUP(B1646,'Tablas auxiliares'!$AC$2:$AH$27,6,FALSE),0),1)</f>
        <v>0</v>
      </c>
      <c r="H1646" s="9">
        <f t="shared" si="35"/>
        <v>0</v>
      </c>
    </row>
    <row r="1647" spans="1:8" x14ac:dyDescent="0.25">
      <c r="A1647" s="9">
        <v>2017</v>
      </c>
      <c r="B1647" t="s">
        <v>88</v>
      </c>
      <c r="C1647" t="s">
        <v>34</v>
      </c>
      <c r="D1647" s="9">
        <v>26</v>
      </c>
      <c r="E1647" s="9">
        <v>26</v>
      </c>
      <c r="F1647" s="9">
        <f>VLOOKUP(D1647,'Tablas auxiliares'!$H$1:$Q$28,Calculadora!$J$2+1,FALSE)*IF(VLOOKUP($A1647,'Tablas auxiliares'!$B$2:$C$6,2,FALSE)-Calculadora!$K$2=0,1,0)*IF($L$2=2,IFERROR(VLOOKUP(B1647,'Tablas auxiliares'!$AC$2:$AH$27,6,FALSE),0),1)</f>
        <v>0</v>
      </c>
      <c r="G1647" s="9">
        <f>VLOOKUP(E1647,'Tablas auxiliares'!$H$1:$Q$28,Calculadora!$J$2+1,FALSE)*IF(VLOOKUP($A1647,'Tablas auxiliares'!$B$2:$C$6,2,FALSE)-Calculadora!$K$2=0,1,0)*IF($L$2=2,IFERROR(VLOOKUP(B1647,'Tablas auxiliares'!$AC$2:$AH$27,6,FALSE),0),1)</f>
        <v>0</v>
      </c>
      <c r="H1647" s="9">
        <f t="shared" si="35"/>
        <v>0</v>
      </c>
    </row>
    <row r="1648" spans="1:8" x14ac:dyDescent="0.25">
      <c r="A1648" s="9">
        <v>2017</v>
      </c>
      <c r="B1648" t="s">
        <v>88</v>
      </c>
      <c r="C1648" t="s">
        <v>26</v>
      </c>
      <c r="D1648" s="9">
        <v>5</v>
      </c>
      <c r="E1648" s="9">
        <v>11</v>
      </c>
      <c r="F1648" s="9">
        <f>VLOOKUP(D1648,'Tablas auxiliares'!$H$1:$Q$28,Calculadora!$J$2+1,FALSE)*IF(VLOOKUP($A1648,'Tablas auxiliares'!$B$2:$C$6,2,FALSE)-Calculadora!$K$2=0,1,0)*IF($L$2=2,IFERROR(VLOOKUP(B1648,'Tablas auxiliares'!$AC$2:$AH$27,6,FALSE),0),1)</f>
        <v>0</v>
      </c>
      <c r="G1648" s="9">
        <f>VLOOKUP(E1648,'Tablas auxiliares'!$H$1:$Q$28,Calculadora!$J$2+1,FALSE)*IF(VLOOKUP($A1648,'Tablas auxiliares'!$B$2:$C$6,2,FALSE)-Calculadora!$K$2=0,1,0)*IF($L$2=2,IFERROR(VLOOKUP(B1648,'Tablas auxiliares'!$AC$2:$AH$27,6,FALSE),0),1)</f>
        <v>0</v>
      </c>
      <c r="H1648" s="9">
        <f t="shared" si="35"/>
        <v>0</v>
      </c>
    </row>
    <row r="1649" spans="1:8" x14ac:dyDescent="0.25">
      <c r="A1649" s="9">
        <v>2017</v>
      </c>
      <c r="B1649" t="s">
        <v>88</v>
      </c>
      <c r="C1649" t="s">
        <v>22</v>
      </c>
      <c r="D1649" s="9">
        <v>7</v>
      </c>
      <c r="E1649" s="9">
        <v>12</v>
      </c>
      <c r="F1649" s="9">
        <f>VLOOKUP(D1649,'Tablas auxiliares'!$H$1:$Q$28,Calculadora!$J$2+1,FALSE)*IF(VLOOKUP($A1649,'Tablas auxiliares'!$B$2:$C$6,2,FALSE)-Calculadora!$K$2=0,1,0)*IF($L$2=2,IFERROR(VLOOKUP(B1649,'Tablas auxiliares'!$AC$2:$AH$27,6,FALSE),0),1)</f>
        <v>0</v>
      </c>
      <c r="G1649" s="9">
        <f>VLOOKUP(E1649,'Tablas auxiliares'!$H$1:$Q$28,Calculadora!$J$2+1,FALSE)*IF(VLOOKUP($A1649,'Tablas auxiliares'!$B$2:$C$6,2,FALSE)-Calculadora!$K$2=0,1,0)*IF($L$2=2,IFERROR(VLOOKUP(B1649,'Tablas auxiliares'!$AC$2:$AH$27,6,FALSE),0),1)</f>
        <v>0</v>
      </c>
      <c r="H1649" s="9">
        <f t="shared" si="35"/>
        <v>0</v>
      </c>
    </row>
    <row r="1650" spans="1:8" x14ac:dyDescent="0.25">
      <c r="A1650" s="9">
        <v>2017</v>
      </c>
      <c r="B1650" t="s">
        <v>88</v>
      </c>
      <c r="C1650" t="s">
        <v>36</v>
      </c>
      <c r="D1650" s="9">
        <v>18</v>
      </c>
      <c r="E1650" s="9">
        <v>20</v>
      </c>
      <c r="F1650" s="9">
        <f>VLOOKUP(D1650,'Tablas auxiliares'!$H$1:$Q$28,Calculadora!$J$2+1,FALSE)*IF(VLOOKUP($A1650,'Tablas auxiliares'!$B$2:$C$6,2,FALSE)-Calculadora!$K$2=0,1,0)*IF($L$2=2,IFERROR(VLOOKUP(B1650,'Tablas auxiliares'!$AC$2:$AH$27,6,FALSE),0),1)</f>
        <v>0</v>
      </c>
      <c r="G1650" s="9">
        <f>VLOOKUP(E1650,'Tablas auxiliares'!$H$1:$Q$28,Calculadora!$J$2+1,FALSE)*IF(VLOOKUP($A1650,'Tablas auxiliares'!$B$2:$C$6,2,FALSE)-Calculadora!$K$2=0,1,0)*IF($L$2=2,IFERROR(VLOOKUP(B1650,'Tablas auxiliares'!$AC$2:$AH$27,6,FALSE),0),1)</f>
        <v>0</v>
      </c>
      <c r="H1650" s="9">
        <f t="shared" si="35"/>
        <v>0</v>
      </c>
    </row>
    <row r="1651" spans="1:8" x14ac:dyDescent="0.25">
      <c r="A1651" s="9">
        <v>2017</v>
      </c>
      <c r="B1651" t="s">
        <v>88</v>
      </c>
      <c r="C1651" t="s">
        <v>37</v>
      </c>
      <c r="D1651" s="9">
        <v>16</v>
      </c>
      <c r="E1651" s="9">
        <v>7</v>
      </c>
      <c r="F1651" s="9">
        <f>VLOOKUP(D1651,'Tablas auxiliares'!$H$1:$Q$28,Calculadora!$J$2+1,FALSE)*IF(VLOOKUP($A1651,'Tablas auxiliares'!$B$2:$C$6,2,FALSE)-Calculadora!$K$2=0,1,0)*IF($L$2=2,IFERROR(VLOOKUP(B1651,'Tablas auxiliares'!$AC$2:$AH$27,6,FALSE),0),1)</f>
        <v>0</v>
      </c>
      <c r="G1651" s="9">
        <f>VLOOKUP(E1651,'Tablas auxiliares'!$H$1:$Q$28,Calculadora!$J$2+1,FALSE)*IF(VLOOKUP($A1651,'Tablas auxiliares'!$B$2:$C$6,2,FALSE)-Calculadora!$K$2=0,1,0)*IF($L$2=2,IFERROR(VLOOKUP(B1651,'Tablas auxiliares'!$AC$2:$AH$27,6,FALSE),0),1)</f>
        <v>0</v>
      </c>
      <c r="H1651" s="9">
        <f t="shared" si="35"/>
        <v>0</v>
      </c>
    </row>
    <row r="1652" spans="1:8" x14ac:dyDescent="0.25">
      <c r="A1652" s="9">
        <v>2017</v>
      </c>
      <c r="B1652" t="s">
        <v>7</v>
      </c>
      <c r="C1652" t="s">
        <v>14</v>
      </c>
      <c r="D1652" s="9">
        <v>15</v>
      </c>
      <c r="E1652" s="9">
        <v>11</v>
      </c>
      <c r="F1652" s="9">
        <f>VLOOKUP(D1652,'Tablas auxiliares'!$H$1:$Q$28,Calculadora!$J$2+1,FALSE)*IF(VLOOKUP($A1652,'Tablas auxiliares'!$B$2:$C$6,2,FALSE)-Calculadora!$K$2=0,1,0)*IF($L$2=2,IFERROR(VLOOKUP(B1652,'Tablas auxiliares'!$AC$2:$AH$27,6,FALSE),0),1)</f>
        <v>0</v>
      </c>
      <c r="G1652" s="9">
        <f>VLOOKUP(E1652,'Tablas auxiliares'!$H$1:$Q$28,Calculadora!$J$2+1,FALSE)*IF(VLOOKUP($A1652,'Tablas auxiliares'!$B$2:$C$6,2,FALSE)-Calculadora!$K$2=0,1,0)*IF($L$2=2,IFERROR(VLOOKUP(B1652,'Tablas auxiliares'!$AC$2:$AH$27,6,FALSE),0),1)</f>
        <v>0</v>
      </c>
      <c r="H1652" s="9">
        <f t="shared" si="35"/>
        <v>0</v>
      </c>
    </row>
    <row r="1653" spans="1:8" x14ac:dyDescent="0.25">
      <c r="A1653" s="9">
        <v>2017</v>
      </c>
      <c r="B1653" t="s">
        <v>7</v>
      </c>
      <c r="C1653" t="s">
        <v>9</v>
      </c>
      <c r="D1653" s="9">
        <v>14</v>
      </c>
      <c r="E1653" s="9">
        <v>21</v>
      </c>
      <c r="F1653" s="9">
        <f>VLOOKUP(D1653,'Tablas auxiliares'!$H$1:$Q$28,Calculadora!$J$2+1,FALSE)*IF(VLOOKUP($A1653,'Tablas auxiliares'!$B$2:$C$6,2,FALSE)-Calculadora!$K$2=0,1,0)*IF($L$2=2,IFERROR(VLOOKUP(B1653,'Tablas auxiliares'!$AC$2:$AH$27,6,FALSE),0),1)</f>
        <v>0</v>
      </c>
      <c r="G1653" s="9">
        <f>VLOOKUP(E1653,'Tablas auxiliares'!$H$1:$Q$28,Calculadora!$J$2+1,FALSE)*IF(VLOOKUP($A1653,'Tablas auxiliares'!$B$2:$C$6,2,FALSE)-Calculadora!$K$2=0,1,0)*IF($L$2=2,IFERROR(VLOOKUP(B1653,'Tablas auxiliares'!$AC$2:$AH$27,6,FALSE),0),1)</f>
        <v>0</v>
      </c>
      <c r="H1653" s="9">
        <f t="shared" si="35"/>
        <v>0</v>
      </c>
    </row>
    <row r="1654" spans="1:8" x14ac:dyDescent="0.25">
      <c r="A1654" s="9">
        <v>2017</v>
      </c>
      <c r="B1654" t="s">
        <v>7</v>
      </c>
      <c r="C1654" t="s">
        <v>13</v>
      </c>
      <c r="D1654" s="9">
        <v>13</v>
      </c>
      <c r="E1654" s="9">
        <v>15</v>
      </c>
      <c r="F1654" s="9">
        <f>VLOOKUP(D1654,'Tablas auxiliares'!$H$1:$Q$28,Calculadora!$J$2+1,FALSE)*IF(VLOOKUP($A1654,'Tablas auxiliares'!$B$2:$C$6,2,FALSE)-Calculadora!$K$2=0,1,0)*IF($L$2=2,IFERROR(VLOOKUP(B1654,'Tablas auxiliares'!$AC$2:$AH$27,6,FALSE),0),1)</f>
        <v>0</v>
      </c>
      <c r="G1654" s="9">
        <f>VLOOKUP(E1654,'Tablas auxiliares'!$H$1:$Q$28,Calculadora!$J$2+1,FALSE)*IF(VLOOKUP($A1654,'Tablas auxiliares'!$B$2:$C$6,2,FALSE)-Calculadora!$K$2=0,1,0)*IF($L$2=2,IFERROR(VLOOKUP(B1654,'Tablas auxiliares'!$AC$2:$AH$27,6,FALSE),0),1)</f>
        <v>0</v>
      </c>
      <c r="H1654" s="9">
        <f t="shared" si="35"/>
        <v>0</v>
      </c>
    </row>
    <row r="1655" spans="1:8" x14ac:dyDescent="0.25">
      <c r="A1655" s="9">
        <v>2017</v>
      </c>
      <c r="B1655" t="s">
        <v>7</v>
      </c>
      <c r="C1655" t="s">
        <v>23</v>
      </c>
      <c r="D1655" s="9">
        <v>11</v>
      </c>
      <c r="E1655" s="9">
        <v>19</v>
      </c>
      <c r="F1655" s="9">
        <f>VLOOKUP(D1655,'Tablas auxiliares'!$H$1:$Q$28,Calculadora!$J$2+1,FALSE)*IF(VLOOKUP($A1655,'Tablas auxiliares'!$B$2:$C$6,2,FALSE)-Calculadora!$K$2=0,1,0)*IF($L$2=2,IFERROR(VLOOKUP(B1655,'Tablas auxiliares'!$AC$2:$AH$27,6,FALSE),0),1)</f>
        <v>0</v>
      </c>
      <c r="G1655" s="9">
        <f>VLOOKUP(E1655,'Tablas auxiliares'!$H$1:$Q$28,Calculadora!$J$2+1,FALSE)*IF(VLOOKUP($A1655,'Tablas auxiliares'!$B$2:$C$6,2,FALSE)-Calculadora!$K$2=0,1,0)*IF($L$2=2,IFERROR(VLOOKUP(B1655,'Tablas auxiliares'!$AC$2:$AH$27,6,FALSE),0),1)</f>
        <v>0</v>
      </c>
      <c r="H1655" s="9">
        <f t="shared" si="35"/>
        <v>0</v>
      </c>
    </row>
    <row r="1656" spans="1:8" x14ac:dyDescent="0.25">
      <c r="A1656" s="9">
        <v>2017</v>
      </c>
      <c r="B1656" t="s">
        <v>7</v>
      </c>
      <c r="C1656" t="s">
        <v>65</v>
      </c>
      <c r="D1656" s="9">
        <v>10</v>
      </c>
      <c r="E1656" s="9">
        <v>9</v>
      </c>
      <c r="F1656" s="9">
        <f>VLOOKUP(D1656,'Tablas auxiliares'!$H$1:$Q$28,Calculadora!$J$2+1,FALSE)*IF(VLOOKUP($A1656,'Tablas auxiliares'!$B$2:$C$6,2,FALSE)-Calculadora!$K$2=0,1,0)*IF($L$2=2,IFERROR(VLOOKUP(B1656,'Tablas auxiliares'!$AC$2:$AH$27,6,FALSE),0),1)</f>
        <v>0</v>
      </c>
      <c r="G1656" s="9">
        <f>VLOOKUP(E1656,'Tablas auxiliares'!$H$1:$Q$28,Calculadora!$J$2+1,FALSE)*IF(VLOOKUP($A1656,'Tablas auxiliares'!$B$2:$C$6,2,FALSE)-Calculadora!$K$2=0,1,0)*IF($L$2=2,IFERROR(VLOOKUP(B1656,'Tablas auxiliares'!$AC$2:$AH$27,6,FALSE),0),1)</f>
        <v>0</v>
      </c>
      <c r="H1656" s="9">
        <f t="shared" si="35"/>
        <v>0</v>
      </c>
    </row>
    <row r="1657" spans="1:8" x14ac:dyDescent="0.25">
      <c r="A1657" s="9">
        <v>2017</v>
      </c>
      <c r="B1657" t="s">
        <v>7</v>
      </c>
      <c r="C1657" t="s">
        <v>20</v>
      </c>
      <c r="D1657" s="9">
        <v>3</v>
      </c>
      <c r="E1657" s="9">
        <v>5</v>
      </c>
      <c r="F1657" s="9">
        <f>VLOOKUP(D1657,'Tablas auxiliares'!$H$1:$Q$28,Calculadora!$J$2+1,FALSE)*IF(VLOOKUP($A1657,'Tablas auxiliares'!$B$2:$C$6,2,FALSE)-Calculadora!$K$2=0,1,0)*IF($L$2=2,IFERROR(VLOOKUP(B1657,'Tablas auxiliares'!$AC$2:$AH$27,6,FALSE),0),1)</f>
        <v>0</v>
      </c>
      <c r="G1657" s="9">
        <f>VLOOKUP(E1657,'Tablas auxiliares'!$H$1:$Q$28,Calculadora!$J$2+1,FALSE)*IF(VLOOKUP($A1657,'Tablas auxiliares'!$B$2:$C$6,2,FALSE)-Calculadora!$K$2=0,1,0)*IF($L$2=2,IFERROR(VLOOKUP(B1657,'Tablas auxiliares'!$AC$2:$AH$27,6,FALSE),0),1)</f>
        <v>0</v>
      </c>
      <c r="H1657" s="9">
        <f t="shared" si="35"/>
        <v>0</v>
      </c>
    </row>
    <row r="1658" spans="1:8" x14ac:dyDescent="0.25">
      <c r="A1658" s="9">
        <v>2017</v>
      </c>
      <c r="B1658" t="s">
        <v>7</v>
      </c>
      <c r="C1658" t="s">
        <v>8</v>
      </c>
      <c r="D1658" s="9">
        <v>4</v>
      </c>
      <c r="E1658" s="9">
        <v>2</v>
      </c>
      <c r="F1658" s="9">
        <f>VLOOKUP(D1658,'Tablas auxiliares'!$H$1:$Q$28,Calculadora!$J$2+1,FALSE)*IF(VLOOKUP($A1658,'Tablas auxiliares'!$B$2:$C$6,2,FALSE)-Calculadora!$K$2=0,1,0)*IF($L$2=2,IFERROR(VLOOKUP(B1658,'Tablas auxiliares'!$AC$2:$AH$27,6,FALSE),0),1)</f>
        <v>0</v>
      </c>
      <c r="G1658" s="9">
        <f>VLOOKUP(E1658,'Tablas auxiliares'!$H$1:$Q$28,Calculadora!$J$2+1,FALSE)*IF(VLOOKUP($A1658,'Tablas auxiliares'!$B$2:$C$6,2,FALSE)-Calculadora!$K$2=0,1,0)*IF($L$2=2,IFERROR(VLOOKUP(B1658,'Tablas auxiliares'!$AC$2:$AH$27,6,FALSE),0),1)</f>
        <v>0</v>
      </c>
      <c r="H1658" s="9">
        <f t="shared" si="35"/>
        <v>0</v>
      </c>
    </row>
    <row r="1659" spans="1:8" x14ac:dyDescent="0.25">
      <c r="A1659" s="9">
        <v>2017</v>
      </c>
      <c r="B1659" t="s">
        <v>7</v>
      </c>
      <c r="C1659" t="s">
        <v>32</v>
      </c>
      <c r="D1659" s="9">
        <v>24</v>
      </c>
      <c r="E1659" s="9">
        <v>12</v>
      </c>
      <c r="F1659" s="9">
        <f>VLOOKUP(D1659,'Tablas auxiliares'!$H$1:$Q$28,Calculadora!$J$2+1,FALSE)*IF(VLOOKUP($A1659,'Tablas auxiliares'!$B$2:$C$6,2,FALSE)-Calculadora!$K$2=0,1,0)*IF($L$2=2,IFERROR(VLOOKUP(B1659,'Tablas auxiliares'!$AC$2:$AH$27,6,FALSE),0),1)</f>
        <v>0</v>
      </c>
      <c r="G1659" s="9">
        <f>VLOOKUP(E1659,'Tablas auxiliares'!$H$1:$Q$28,Calculadora!$J$2+1,FALSE)*IF(VLOOKUP($A1659,'Tablas auxiliares'!$B$2:$C$6,2,FALSE)-Calculadora!$K$2=0,1,0)*IF($L$2=2,IFERROR(VLOOKUP(B1659,'Tablas auxiliares'!$AC$2:$AH$27,6,FALSE),0),1)</f>
        <v>0</v>
      </c>
      <c r="H1659" s="9">
        <f t="shared" si="35"/>
        <v>0</v>
      </c>
    </row>
    <row r="1660" spans="1:8" x14ac:dyDescent="0.25">
      <c r="A1660" s="9">
        <v>2017</v>
      </c>
      <c r="B1660" t="s">
        <v>7</v>
      </c>
      <c r="C1660" t="s">
        <v>30</v>
      </c>
      <c r="D1660" s="9">
        <v>20</v>
      </c>
      <c r="E1660" s="9">
        <v>13</v>
      </c>
      <c r="F1660" s="9">
        <f>VLOOKUP(D1660,'Tablas auxiliares'!$H$1:$Q$28,Calculadora!$J$2+1,FALSE)*IF(VLOOKUP($A1660,'Tablas auxiliares'!$B$2:$C$6,2,FALSE)-Calculadora!$K$2=0,1,0)*IF($L$2=2,IFERROR(VLOOKUP(B1660,'Tablas auxiliares'!$AC$2:$AH$27,6,FALSE),0),1)</f>
        <v>0</v>
      </c>
      <c r="G1660" s="9">
        <f>VLOOKUP(E1660,'Tablas auxiliares'!$H$1:$Q$28,Calculadora!$J$2+1,FALSE)*IF(VLOOKUP($A1660,'Tablas auxiliares'!$B$2:$C$6,2,FALSE)-Calculadora!$K$2=0,1,0)*IF($L$2=2,IFERROR(VLOOKUP(B1660,'Tablas auxiliares'!$AC$2:$AH$27,6,FALSE),0),1)</f>
        <v>0</v>
      </c>
      <c r="H1660" s="9">
        <f t="shared" si="35"/>
        <v>0</v>
      </c>
    </row>
    <row r="1661" spans="1:8" x14ac:dyDescent="0.25">
      <c r="A1661" s="9">
        <v>2017</v>
      </c>
      <c r="B1661" t="s">
        <v>7</v>
      </c>
      <c r="C1661" t="s">
        <v>67</v>
      </c>
      <c r="D1661" s="9">
        <v>16</v>
      </c>
      <c r="E1661" s="9">
        <v>20</v>
      </c>
      <c r="F1661" s="9">
        <f>VLOOKUP(D1661,'Tablas auxiliares'!$H$1:$Q$28,Calculadora!$J$2+1,FALSE)*IF(VLOOKUP($A1661,'Tablas auxiliares'!$B$2:$C$6,2,FALSE)-Calculadora!$K$2=0,1,0)*IF($L$2=2,IFERROR(VLOOKUP(B1661,'Tablas auxiliares'!$AC$2:$AH$27,6,FALSE),0),1)</f>
        <v>0</v>
      </c>
      <c r="G1661" s="9">
        <f>VLOOKUP(E1661,'Tablas auxiliares'!$H$1:$Q$28,Calculadora!$J$2+1,FALSE)*IF(VLOOKUP($A1661,'Tablas auxiliares'!$B$2:$C$6,2,FALSE)-Calculadora!$K$2=0,1,0)*IF($L$2=2,IFERROR(VLOOKUP(B1661,'Tablas auxiliares'!$AC$2:$AH$27,6,FALSE),0),1)</f>
        <v>0</v>
      </c>
      <c r="H1661" s="9">
        <f t="shared" si="35"/>
        <v>0</v>
      </c>
    </row>
    <row r="1662" spans="1:8" x14ac:dyDescent="0.25">
      <c r="A1662" s="9">
        <v>2017</v>
      </c>
      <c r="B1662" t="s">
        <v>7</v>
      </c>
      <c r="C1662" t="s">
        <v>28</v>
      </c>
      <c r="D1662" s="9">
        <v>5</v>
      </c>
      <c r="E1662" s="9">
        <v>7</v>
      </c>
      <c r="F1662" s="9">
        <f>VLOOKUP(D1662,'Tablas auxiliares'!$H$1:$Q$28,Calculadora!$J$2+1,FALSE)*IF(VLOOKUP($A1662,'Tablas auxiliares'!$B$2:$C$6,2,FALSE)-Calculadora!$K$2=0,1,0)*IF($L$2=2,IFERROR(VLOOKUP(B1662,'Tablas auxiliares'!$AC$2:$AH$27,6,FALSE),0),1)</f>
        <v>0</v>
      </c>
      <c r="G1662" s="9">
        <f>VLOOKUP(E1662,'Tablas auxiliares'!$H$1:$Q$28,Calculadora!$J$2+1,FALSE)*IF(VLOOKUP($A1662,'Tablas auxiliares'!$B$2:$C$6,2,FALSE)-Calculadora!$K$2=0,1,0)*IF($L$2=2,IFERROR(VLOOKUP(B1662,'Tablas auxiliares'!$AC$2:$AH$27,6,FALSE),0),1)</f>
        <v>0</v>
      </c>
      <c r="H1662" s="9">
        <f t="shared" si="35"/>
        <v>0</v>
      </c>
    </row>
    <row r="1663" spans="1:8" x14ac:dyDescent="0.25">
      <c r="A1663" s="9">
        <v>2017</v>
      </c>
      <c r="B1663" t="s">
        <v>7</v>
      </c>
      <c r="C1663" t="s">
        <v>27</v>
      </c>
      <c r="D1663" s="9">
        <v>21</v>
      </c>
      <c r="E1663" s="9">
        <v>24</v>
      </c>
      <c r="F1663" s="9">
        <f>VLOOKUP(D1663,'Tablas auxiliares'!$H$1:$Q$28,Calculadora!$J$2+1,FALSE)*IF(VLOOKUP($A1663,'Tablas auxiliares'!$B$2:$C$6,2,FALSE)-Calculadora!$K$2=0,1,0)*IF($L$2=2,IFERROR(VLOOKUP(B1663,'Tablas auxiliares'!$AC$2:$AH$27,6,FALSE),0),1)</f>
        <v>0</v>
      </c>
      <c r="G1663" s="9">
        <f>VLOOKUP(E1663,'Tablas auxiliares'!$H$1:$Q$28,Calculadora!$J$2+1,FALSE)*IF(VLOOKUP($A1663,'Tablas auxiliares'!$B$2:$C$6,2,FALSE)-Calculadora!$K$2=0,1,0)*IF($L$2=2,IFERROR(VLOOKUP(B1663,'Tablas auxiliares'!$AC$2:$AH$27,6,FALSE),0),1)</f>
        <v>0</v>
      </c>
      <c r="H1663" s="9">
        <f t="shared" si="35"/>
        <v>0</v>
      </c>
    </row>
    <row r="1664" spans="1:8" x14ac:dyDescent="0.25">
      <c r="A1664" s="9">
        <v>2017</v>
      </c>
      <c r="B1664" t="s">
        <v>7</v>
      </c>
      <c r="C1664" t="s">
        <v>68</v>
      </c>
      <c r="D1664" s="9">
        <v>22</v>
      </c>
      <c r="E1664" s="9">
        <v>22</v>
      </c>
      <c r="F1664" s="9">
        <f>VLOOKUP(D1664,'Tablas auxiliares'!$H$1:$Q$28,Calculadora!$J$2+1,FALSE)*IF(VLOOKUP($A1664,'Tablas auxiliares'!$B$2:$C$6,2,FALSE)-Calculadora!$K$2=0,1,0)*IF($L$2=2,IFERROR(VLOOKUP(B1664,'Tablas auxiliares'!$AC$2:$AH$27,6,FALSE),0),1)</f>
        <v>0</v>
      </c>
      <c r="G1664" s="9">
        <f>VLOOKUP(E1664,'Tablas auxiliares'!$H$1:$Q$28,Calculadora!$J$2+1,FALSE)*IF(VLOOKUP($A1664,'Tablas auxiliares'!$B$2:$C$6,2,FALSE)-Calculadora!$K$2=0,1,0)*IF($L$2=2,IFERROR(VLOOKUP(B1664,'Tablas auxiliares'!$AC$2:$AH$27,6,FALSE),0),1)</f>
        <v>0</v>
      </c>
      <c r="H1664" s="9">
        <f t="shared" si="35"/>
        <v>0</v>
      </c>
    </row>
    <row r="1665" spans="1:8" x14ac:dyDescent="0.25">
      <c r="A1665" s="9">
        <v>2017</v>
      </c>
      <c r="B1665" t="s">
        <v>7</v>
      </c>
      <c r="C1665" t="s">
        <v>24</v>
      </c>
      <c r="D1665" s="9">
        <v>12</v>
      </c>
      <c r="E1665" s="9">
        <v>10</v>
      </c>
      <c r="F1665" s="9">
        <f>VLOOKUP(D1665,'Tablas auxiliares'!$H$1:$Q$28,Calculadora!$J$2+1,FALSE)*IF(VLOOKUP($A1665,'Tablas auxiliares'!$B$2:$C$6,2,FALSE)-Calculadora!$K$2=0,1,0)*IF($L$2=2,IFERROR(VLOOKUP(B1665,'Tablas auxiliares'!$AC$2:$AH$27,6,FALSE),0),1)</f>
        <v>0</v>
      </c>
      <c r="G1665" s="9">
        <f>VLOOKUP(E1665,'Tablas auxiliares'!$H$1:$Q$28,Calculadora!$J$2+1,FALSE)*IF(VLOOKUP($A1665,'Tablas auxiliares'!$B$2:$C$6,2,FALSE)-Calculadora!$K$2=0,1,0)*IF($L$2=2,IFERROR(VLOOKUP(B1665,'Tablas auxiliares'!$AC$2:$AH$27,6,FALSE),0),1)</f>
        <v>0</v>
      </c>
      <c r="H1665" s="9">
        <f t="shared" si="35"/>
        <v>0</v>
      </c>
    </row>
    <row r="1666" spans="1:8" x14ac:dyDescent="0.25">
      <c r="A1666" s="9">
        <v>2017</v>
      </c>
      <c r="B1666" t="s">
        <v>7</v>
      </c>
      <c r="C1666" t="s">
        <v>25</v>
      </c>
      <c r="D1666" s="9">
        <v>9</v>
      </c>
      <c r="E1666" s="9">
        <v>3</v>
      </c>
      <c r="F1666" s="9">
        <f>VLOOKUP(D1666,'Tablas auxiliares'!$H$1:$Q$28,Calculadora!$J$2+1,FALSE)*IF(VLOOKUP($A1666,'Tablas auxiliares'!$B$2:$C$6,2,FALSE)-Calculadora!$K$2=0,1,0)*IF($L$2=2,IFERROR(VLOOKUP(B1666,'Tablas auxiliares'!$AC$2:$AH$27,6,FALSE),0),1)</f>
        <v>0</v>
      </c>
      <c r="G1666" s="9">
        <f>VLOOKUP(E1666,'Tablas auxiliares'!$H$1:$Q$28,Calculadora!$J$2+1,FALSE)*IF(VLOOKUP($A1666,'Tablas auxiliares'!$B$2:$C$6,2,FALSE)-Calculadora!$K$2=0,1,0)*IF($L$2=2,IFERROR(VLOOKUP(B1666,'Tablas auxiliares'!$AC$2:$AH$27,6,FALSE),0),1)</f>
        <v>0</v>
      </c>
      <c r="H1666" s="9">
        <f t="shared" si="35"/>
        <v>0</v>
      </c>
    </row>
    <row r="1667" spans="1:8" x14ac:dyDescent="0.25">
      <c r="A1667" s="9">
        <v>2017</v>
      </c>
      <c r="B1667" t="s">
        <v>7</v>
      </c>
      <c r="C1667" t="s">
        <v>66</v>
      </c>
      <c r="D1667" s="9">
        <v>8</v>
      </c>
      <c r="E1667" s="9">
        <v>6</v>
      </c>
      <c r="F1667" s="9">
        <f>VLOOKUP(D1667,'Tablas auxiliares'!$H$1:$Q$28,Calculadora!$J$2+1,FALSE)*IF(VLOOKUP($A1667,'Tablas auxiliares'!$B$2:$C$6,2,FALSE)-Calculadora!$K$2=0,1,0)*IF($L$2=2,IFERROR(VLOOKUP(B1667,'Tablas auxiliares'!$AC$2:$AH$27,6,FALSE),0),1)</f>
        <v>0</v>
      </c>
      <c r="G1667" s="9">
        <f>VLOOKUP(E1667,'Tablas auxiliares'!$H$1:$Q$28,Calculadora!$J$2+1,FALSE)*IF(VLOOKUP($A1667,'Tablas auxiliares'!$B$2:$C$6,2,FALSE)-Calculadora!$K$2=0,1,0)*IF($L$2=2,IFERROR(VLOOKUP(B1667,'Tablas auxiliares'!$AC$2:$AH$27,6,FALSE),0),1)</f>
        <v>0</v>
      </c>
      <c r="H1667" s="9">
        <f t="shared" ref="H1667:H1730" si="36">IF($M$2=2,0,F1667)+IF($M$2=3,0,G1667)</f>
        <v>0</v>
      </c>
    </row>
    <row r="1668" spans="1:8" x14ac:dyDescent="0.25">
      <c r="A1668" s="9">
        <v>2017</v>
      </c>
      <c r="B1668" t="s">
        <v>7</v>
      </c>
      <c r="C1668" t="s">
        <v>69</v>
      </c>
      <c r="D1668" s="9">
        <v>6</v>
      </c>
      <c r="E1668" s="9">
        <v>16</v>
      </c>
      <c r="F1668" s="9">
        <f>VLOOKUP(D1668,'Tablas auxiliares'!$H$1:$Q$28,Calculadora!$J$2+1,FALSE)*IF(VLOOKUP($A1668,'Tablas auxiliares'!$B$2:$C$6,2,FALSE)-Calculadora!$K$2=0,1,0)*IF($L$2=2,IFERROR(VLOOKUP(B1668,'Tablas auxiliares'!$AC$2:$AH$27,6,FALSE),0),1)</f>
        <v>0</v>
      </c>
      <c r="G1668" s="9">
        <f>VLOOKUP(E1668,'Tablas auxiliares'!$H$1:$Q$28,Calculadora!$J$2+1,FALSE)*IF(VLOOKUP($A1668,'Tablas auxiliares'!$B$2:$C$6,2,FALSE)-Calculadora!$K$2=0,1,0)*IF($L$2=2,IFERROR(VLOOKUP(B1668,'Tablas auxiliares'!$AC$2:$AH$27,6,FALSE),0),1)</f>
        <v>0</v>
      </c>
      <c r="H1668" s="9">
        <f t="shared" si="36"/>
        <v>0</v>
      </c>
    </row>
    <row r="1669" spans="1:8" x14ac:dyDescent="0.25">
      <c r="A1669" s="9">
        <v>2017</v>
      </c>
      <c r="B1669" t="s">
        <v>7</v>
      </c>
      <c r="C1669" t="s">
        <v>29</v>
      </c>
      <c r="D1669" s="9">
        <v>19</v>
      </c>
      <c r="E1669" s="9">
        <v>23</v>
      </c>
      <c r="F1669" s="9">
        <f>VLOOKUP(D1669,'Tablas auxiliares'!$H$1:$Q$28,Calculadora!$J$2+1,FALSE)*IF(VLOOKUP($A1669,'Tablas auxiliares'!$B$2:$C$6,2,FALSE)-Calculadora!$K$2=0,1,0)*IF($L$2=2,IFERROR(VLOOKUP(B1669,'Tablas auxiliares'!$AC$2:$AH$27,6,FALSE),0),1)</f>
        <v>0</v>
      </c>
      <c r="G1669" s="9">
        <f>VLOOKUP(E1669,'Tablas auxiliares'!$H$1:$Q$28,Calculadora!$J$2+1,FALSE)*IF(VLOOKUP($A1669,'Tablas auxiliares'!$B$2:$C$6,2,FALSE)-Calculadora!$K$2=0,1,0)*IF($L$2=2,IFERROR(VLOOKUP(B1669,'Tablas auxiliares'!$AC$2:$AH$27,6,FALSE),0),1)</f>
        <v>0</v>
      </c>
      <c r="H1669" s="9">
        <f t="shared" si="36"/>
        <v>0</v>
      </c>
    </row>
    <row r="1670" spans="1:8" x14ac:dyDescent="0.25">
      <c r="A1670" s="9">
        <v>2017</v>
      </c>
      <c r="B1670" t="s">
        <v>7</v>
      </c>
      <c r="C1670" t="s">
        <v>61</v>
      </c>
      <c r="D1670" s="9">
        <v>1</v>
      </c>
      <c r="E1670" s="9">
        <v>1</v>
      </c>
      <c r="F1670" s="9">
        <f>VLOOKUP(D1670,'Tablas auxiliares'!$H$1:$Q$28,Calculadora!$J$2+1,FALSE)*IF(VLOOKUP($A1670,'Tablas auxiliares'!$B$2:$C$6,2,FALSE)-Calculadora!$K$2=0,1,0)*IF($L$2=2,IFERROR(VLOOKUP(B1670,'Tablas auxiliares'!$AC$2:$AH$27,6,FALSE),0),1)</f>
        <v>0</v>
      </c>
      <c r="G1670" s="9">
        <f>VLOOKUP(E1670,'Tablas auxiliares'!$H$1:$Q$28,Calculadora!$J$2+1,FALSE)*IF(VLOOKUP($A1670,'Tablas auxiliares'!$B$2:$C$6,2,FALSE)-Calculadora!$K$2=0,1,0)*IF($L$2=2,IFERROR(VLOOKUP(B1670,'Tablas auxiliares'!$AC$2:$AH$27,6,FALSE),0),1)</f>
        <v>0</v>
      </c>
      <c r="H1670" s="9">
        <f t="shared" si="36"/>
        <v>0</v>
      </c>
    </row>
    <row r="1671" spans="1:8" x14ac:dyDescent="0.25">
      <c r="A1671" s="9">
        <v>2017</v>
      </c>
      <c r="B1671" t="s">
        <v>7</v>
      </c>
      <c r="C1671" t="s">
        <v>70</v>
      </c>
      <c r="D1671" s="9">
        <v>17</v>
      </c>
      <c r="E1671" s="9">
        <v>4</v>
      </c>
      <c r="F1671" s="9">
        <f>VLOOKUP(D1671,'Tablas auxiliares'!$H$1:$Q$28,Calculadora!$J$2+1,FALSE)*IF(VLOOKUP($A1671,'Tablas auxiliares'!$B$2:$C$6,2,FALSE)-Calculadora!$K$2=0,1,0)*IF($L$2=2,IFERROR(VLOOKUP(B1671,'Tablas auxiliares'!$AC$2:$AH$27,6,FALSE),0),1)</f>
        <v>0</v>
      </c>
      <c r="G1671" s="9">
        <f>VLOOKUP(E1671,'Tablas auxiliares'!$H$1:$Q$28,Calculadora!$J$2+1,FALSE)*IF(VLOOKUP($A1671,'Tablas auxiliares'!$B$2:$C$6,2,FALSE)-Calculadora!$K$2=0,1,0)*IF($L$2=2,IFERROR(VLOOKUP(B1671,'Tablas auxiliares'!$AC$2:$AH$27,6,FALSE),0),1)</f>
        <v>0</v>
      </c>
      <c r="H1671" s="9">
        <f t="shared" si="36"/>
        <v>0</v>
      </c>
    </row>
    <row r="1672" spans="1:8" x14ac:dyDescent="0.25">
      <c r="A1672" s="9">
        <v>2017</v>
      </c>
      <c r="B1672" t="s">
        <v>7</v>
      </c>
      <c r="C1672" t="s">
        <v>34</v>
      </c>
      <c r="D1672" s="9">
        <v>23</v>
      </c>
      <c r="E1672" s="9">
        <v>25</v>
      </c>
      <c r="F1672" s="9">
        <f>VLOOKUP(D1672,'Tablas auxiliares'!$H$1:$Q$28,Calculadora!$J$2+1,FALSE)*IF(VLOOKUP($A1672,'Tablas auxiliares'!$B$2:$C$6,2,FALSE)-Calculadora!$K$2=0,1,0)*IF($L$2=2,IFERROR(VLOOKUP(B1672,'Tablas auxiliares'!$AC$2:$AH$27,6,FALSE),0),1)</f>
        <v>0</v>
      </c>
      <c r="G1672" s="9">
        <f>VLOOKUP(E1672,'Tablas auxiliares'!$H$1:$Q$28,Calculadora!$J$2+1,FALSE)*IF(VLOOKUP($A1672,'Tablas auxiliares'!$B$2:$C$6,2,FALSE)-Calculadora!$K$2=0,1,0)*IF($L$2=2,IFERROR(VLOOKUP(B1672,'Tablas auxiliares'!$AC$2:$AH$27,6,FALSE),0),1)</f>
        <v>0</v>
      </c>
      <c r="H1672" s="9">
        <f t="shared" si="36"/>
        <v>0</v>
      </c>
    </row>
    <row r="1673" spans="1:8" x14ac:dyDescent="0.25">
      <c r="A1673" s="9">
        <v>2017</v>
      </c>
      <c r="B1673" t="s">
        <v>7</v>
      </c>
      <c r="C1673" t="s">
        <v>26</v>
      </c>
      <c r="D1673" s="9">
        <v>2</v>
      </c>
      <c r="E1673" s="9">
        <v>8</v>
      </c>
      <c r="F1673" s="9">
        <f>VLOOKUP(D1673,'Tablas auxiliares'!$H$1:$Q$28,Calculadora!$J$2+1,FALSE)*IF(VLOOKUP($A1673,'Tablas auxiliares'!$B$2:$C$6,2,FALSE)-Calculadora!$K$2=0,1,0)*IF($L$2=2,IFERROR(VLOOKUP(B1673,'Tablas auxiliares'!$AC$2:$AH$27,6,FALSE),0),1)</f>
        <v>0</v>
      </c>
      <c r="G1673" s="9">
        <f>VLOOKUP(E1673,'Tablas auxiliares'!$H$1:$Q$28,Calculadora!$J$2+1,FALSE)*IF(VLOOKUP($A1673,'Tablas auxiliares'!$B$2:$C$6,2,FALSE)-Calculadora!$K$2=0,1,0)*IF($L$2=2,IFERROR(VLOOKUP(B1673,'Tablas auxiliares'!$AC$2:$AH$27,6,FALSE),0),1)</f>
        <v>0</v>
      </c>
      <c r="H1673" s="9">
        <f t="shared" si="36"/>
        <v>0</v>
      </c>
    </row>
    <row r="1674" spans="1:8" x14ac:dyDescent="0.25">
      <c r="A1674" s="9">
        <v>2017</v>
      </c>
      <c r="B1674" t="s">
        <v>7</v>
      </c>
      <c r="C1674" t="s">
        <v>22</v>
      </c>
      <c r="D1674" s="9">
        <v>18</v>
      </c>
      <c r="E1674" s="9">
        <v>14</v>
      </c>
      <c r="F1674" s="9">
        <f>VLOOKUP(D1674,'Tablas auxiliares'!$H$1:$Q$28,Calculadora!$J$2+1,FALSE)*IF(VLOOKUP($A1674,'Tablas auxiliares'!$B$2:$C$6,2,FALSE)-Calculadora!$K$2=0,1,0)*IF($L$2=2,IFERROR(VLOOKUP(B1674,'Tablas auxiliares'!$AC$2:$AH$27,6,FALSE),0),1)</f>
        <v>0</v>
      </c>
      <c r="G1674" s="9">
        <f>VLOOKUP(E1674,'Tablas auxiliares'!$H$1:$Q$28,Calculadora!$J$2+1,FALSE)*IF(VLOOKUP($A1674,'Tablas auxiliares'!$B$2:$C$6,2,FALSE)-Calculadora!$K$2=0,1,0)*IF($L$2=2,IFERROR(VLOOKUP(B1674,'Tablas auxiliares'!$AC$2:$AH$27,6,FALSE),0),1)</f>
        <v>0</v>
      </c>
      <c r="H1674" s="9">
        <f t="shared" si="36"/>
        <v>0</v>
      </c>
    </row>
    <row r="1675" spans="1:8" x14ac:dyDescent="0.25">
      <c r="A1675" s="9">
        <v>2017</v>
      </c>
      <c r="B1675" t="s">
        <v>7</v>
      </c>
      <c r="C1675" t="s">
        <v>36</v>
      </c>
      <c r="D1675" s="9">
        <v>7</v>
      </c>
      <c r="E1675" s="9">
        <v>17</v>
      </c>
      <c r="F1675" s="9">
        <f>VLOOKUP(D1675,'Tablas auxiliares'!$H$1:$Q$28,Calculadora!$J$2+1,FALSE)*IF(VLOOKUP($A1675,'Tablas auxiliares'!$B$2:$C$6,2,FALSE)-Calculadora!$K$2=0,1,0)*IF($L$2=2,IFERROR(VLOOKUP(B1675,'Tablas auxiliares'!$AC$2:$AH$27,6,FALSE),0),1)</f>
        <v>0</v>
      </c>
      <c r="G1675" s="9">
        <f>VLOOKUP(E1675,'Tablas auxiliares'!$H$1:$Q$28,Calculadora!$J$2+1,FALSE)*IF(VLOOKUP($A1675,'Tablas auxiliares'!$B$2:$C$6,2,FALSE)-Calculadora!$K$2=0,1,0)*IF($L$2=2,IFERROR(VLOOKUP(B1675,'Tablas auxiliares'!$AC$2:$AH$27,6,FALSE),0),1)</f>
        <v>0</v>
      </c>
      <c r="H1675" s="9">
        <f t="shared" si="36"/>
        <v>0</v>
      </c>
    </row>
    <row r="1676" spans="1:8" x14ac:dyDescent="0.25">
      <c r="A1676" s="9">
        <v>2017</v>
      </c>
      <c r="B1676" t="s">
        <v>7</v>
      </c>
      <c r="C1676" t="s">
        <v>37</v>
      </c>
      <c r="D1676" s="9">
        <v>25</v>
      </c>
      <c r="E1676" s="9">
        <v>18</v>
      </c>
      <c r="F1676" s="9">
        <f>VLOOKUP(D1676,'Tablas auxiliares'!$H$1:$Q$28,Calculadora!$J$2+1,FALSE)*IF(VLOOKUP($A1676,'Tablas auxiliares'!$B$2:$C$6,2,FALSE)-Calculadora!$K$2=0,1,0)*IF($L$2=2,IFERROR(VLOOKUP(B1676,'Tablas auxiliares'!$AC$2:$AH$27,6,FALSE),0),1)</f>
        <v>0</v>
      </c>
      <c r="G1676" s="9">
        <f>VLOOKUP(E1676,'Tablas auxiliares'!$H$1:$Q$28,Calculadora!$J$2+1,FALSE)*IF(VLOOKUP($A1676,'Tablas auxiliares'!$B$2:$C$6,2,FALSE)-Calculadora!$K$2=0,1,0)*IF($L$2=2,IFERROR(VLOOKUP(B1676,'Tablas auxiliares'!$AC$2:$AH$27,6,FALSE),0),1)</f>
        <v>0</v>
      </c>
      <c r="H1676" s="9">
        <f t="shared" si="36"/>
        <v>0</v>
      </c>
    </row>
    <row r="1677" spans="1:8" x14ac:dyDescent="0.25">
      <c r="A1677" s="9">
        <v>2017</v>
      </c>
      <c r="B1677" t="s">
        <v>25</v>
      </c>
      <c r="C1677" t="s">
        <v>14</v>
      </c>
      <c r="D1677" s="9">
        <v>7</v>
      </c>
      <c r="E1677" s="9">
        <v>19</v>
      </c>
      <c r="F1677" s="9">
        <f>VLOOKUP(D1677,'Tablas auxiliares'!$H$1:$Q$28,Calculadora!$J$2+1,FALSE)*IF(VLOOKUP($A1677,'Tablas auxiliares'!$B$2:$C$6,2,FALSE)-Calculadora!$K$2=0,1,0)*IF($L$2=2,IFERROR(VLOOKUP(B1677,'Tablas auxiliares'!$AC$2:$AH$27,6,FALSE),0),1)</f>
        <v>0</v>
      </c>
      <c r="G1677" s="9">
        <f>VLOOKUP(E1677,'Tablas auxiliares'!$H$1:$Q$28,Calculadora!$J$2+1,FALSE)*IF(VLOOKUP($A1677,'Tablas auxiliares'!$B$2:$C$6,2,FALSE)-Calculadora!$K$2=0,1,0)*IF($L$2=2,IFERROR(VLOOKUP(B1677,'Tablas auxiliares'!$AC$2:$AH$27,6,FALSE),0),1)</f>
        <v>0</v>
      </c>
      <c r="H1677" s="9">
        <f t="shared" si="36"/>
        <v>0</v>
      </c>
    </row>
    <row r="1678" spans="1:8" x14ac:dyDescent="0.25">
      <c r="A1678" s="9">
        <v>2017</v>
      </c>
      <c r="B1678" t="s">
        <v>25</v>
      </c>
      <c r="C1678" t="s">
        <v>9</v>
      </c>
      <c r="D1678" s="9">
        <v>14</v>
      </c>
      <c r="E1678" s="9">
        <v>22</v>
      </c>
      <c r="F1678" s="9">
        <f>VLOOKUP(D1678,'Tablas auxiliares'!$H$1:$Q$28,Calculadora!$J$2+1,FALSE)*IF(VLOOKUP($A1678,'Tablas auxiliares'!$B$2:$C$6,2,FALSE)-Calculadora!$K$2=0,1,0)*IF($L$2=2,IFERROR(VLOOKUP(B1678,'Tablas auxiliares'!$AC$2:$AH$27,6,FALSE),0),1)</f>
        <v>0</v>
      </c>
      <c r="G1678" s="9">
        <f>VLOOKUP(E1678,'Tablas auxiliares'!$H$1:$Q$28,Calculadora!$J$2+1,FALSE)*IF(VLOOKUP($A1678,'Tablas auxiliares'!$B$2:$C$6,2,FALSE)-Calculadora!$K$2=0,1,0)*IF($L$2=2,IFERROR(VLOOKUP(B1678,'Tablas auxiliares'!$AC$2:$AH$27,6,FALSE),0),1)</f>
        <v>0</v>
      </c>
      <c r="H1678" s="9">
        <f t="shared" si="36"/>
        <v>0</v>
      </c>
    </row>
    <row r="1679" spans="1:8" x14ac:dyDescent="0.25">
      <c r="A1679" s="9">
        <v>2017</v>
      </c>
      <c r="B1679" t="s">
        <v>25</v>
      </c>
      <c r="C1679" t="s">
        <v>13</v>
      </c>
      <c r="D1679" s="9">
        <v>10</v>
      </c>
      <c r="E1679" s="9">
        <v>15</v>
      </c>
      <c r="F1679" s="9">
        <f>VLOOKUP(D1679,'Tablas auxiliares'!$H$1:$Q$28,Calculadora!$J$2+1,FALSE)*IF(VLOOKUP($A1679,'Tablas auxiliares'!$B$2:$C$6,2,FALSE)-Calculadora!$K$2=0,1,0)*IF($L$2=2,IFERROR(VLOOKUP(B1679,'Tablas auxiliares'!$AC$2:$AH$27,6,FALSE),0),1)</f>
        <v>0</v>
      </c>
      <c r="G1679" s="9">
        <f>VLOOKUP(E1679,'Tablas auxiliares'!$H$1:$Q$28,Calculadora!$J$2+1,FALSE)*IF(VLOOKUP($A1679,'Tablas auxiliares'!$B$2:$C$6,2,FALSE)-Calculadora!$K$2=0,1,0)*IF($L$2=2,IFERROR(VLOOKUP(B1679,'Tablas auxiliares'!$AC$2:$AH$27,6,FALSE),0),1)</f>
        <v>0</v>
      </c>
      <c r="H1679" s="9">
        <f t="shared" si="36"/>
        <v>0</v>
      </c>
    </row>
    <row r="1680" spans="1:8" x14ac:dyDescent="0.25">
      <c r="A1680" s="9">
        <v>2017</v>
      </c>
      <c r="B1680" t="s">
        <v>25</v>
      </c>
      <c r="C1680" t="s">
        <v>23</v>
      </c>
      <c r="D1680" s="9">
        <v>1</v>
      </c>
      <c r="E1680" s="9">
        <v>20</v>
      </c>
      <c r="F1680" s="9">
        <f>VLOOKUP(D1680,'Tablas auxiliares'!$H$1:$Q$28,Calculadora!$J$2+1,FALSE)*IF(VLOOKUP($A1680,'Tablas auxiliares'!$B$2:$C$6,2,FALSE)-Calculadora!$K$2=0,1,0)*IF($L$2=2,IFERROR(VLOOKUP(B1680,'Tablas auxiliares'!$AC$2:$AH$27,6,FALSE),0),1)</f>
        <v>0</v>
      </c>
      <c r="G1680" s="9">
        <f>VLOOKUP(E1680,'Tablas auxiliares'!$H$1:$Q$28,Calculadora!$J$2+1,FALSE)*IF(VLOOKUP($A1680,'Tablas auxiliares'!$B$2:$C$6,2,FALSE)-Calculadora!$K$2=0,1,0)*IF($L$2=2,IFERROR(VLOOKUP(B1680,'Tablas auxiliares'!$AC$2:$AH$27,6,FALSE),0),1)</f>
        <v>0</v>
      </c>
      <c r="H1680" s="9">
        <f t="shared" si="36"/>
        <v>0</v>
      </c>
    </row>
    <row r="1681" spans="1:8" x14ac:dyDescent="0.25">
      <c r="A1681" s="9">
        <v>2017</v>
      </c>
      <c r="B1681" t="s">
        <v>25</v>
      </c>
      <c r="C1681" t="s">
        <v>65</v>
      </c>
      <c r="D1681" s="9">
        <v>20</v>
      </c>
      <c r="E1681" s="9">
        <v>11</v>
      </c>
      <c r="F1681" s="9">
        <f>VLOOKUP(D1681,'Tablas auxiliares'!$H$1:$Q$28,Calculadora!$J$2+1,FALSE)*IF(VLOOKUP($A1681,'Tablas auxiliares'!$B$2:$C$6,2,FALSE)-Calculadora!$K$2=0,1,0)*IF($L$2=2,IFERROR(VLOOKUP(B1681,'Tablas auxiliares'!$AC$2:$AH$27,6,FALSE),0),1)</f>
        <v>0</v>
      </c>
      <c r="G1681" s="9">
        <f>VLOOKUP(E1681,'Tablas auxiliares'!$H$1:$Q$28,Calculadora!$J$2+1,FALSE)*IF(VLOOKUP($A1681,'Tablas auxiliares'!$B$2:$C$6,2,FALSE)-Calculadora!$K$2=0,1,0)*IF($L$2=2,IFERROR(VLOOKUP(B1681,'Tablas auxiliares'!$AC$2:$AH$27,6,FALSE),0),1)</f>
        <v>0</v>
      </c>
      <c r="H1681" s="9">
        <f t="shared" si="36"/>
        <v>0</v>
      </c>
    </row>
    <row r="1682" spans="1:8" x14ac:dyDescent="0.25">
      <c r="A1682" s="9">
        <v>2017</v>
      </c>
      <c r="B1682" t="s">
        <v>25</v>
      </c>
      <c r="C1682" t="s">
        <v>20</v>
      </c>
      <c r="D1682" s="9">
        <v>4</v>
      </c>
      <c r="E1682" s="9">
        <v>9</v>
      </c>
      <c r="F1682" s="9">
        <f>VLOOKUP(D1682,'Tablas auxiliares'!$H$1:$Q$28,Calculadora!$J$2+1,FALSE)*IF(VLOOKUP($A1682,'Tablas auxiliares'!$B$2:$C$6,2,FALSE)-Calculadora!$K$2=0,1,0)*IF($L$2=2,IFERROR(VLOOKUP(B1682,'Tablas auxiliares'!$AC$2:$AH$27,6,FALSE),0),1)</f>
        <v>0</v>
      </c>
      <c r="G1682" s="9">
        <f>VLOOKUP(E1682,'Tablas auxiliares'!$H$1:$Q$28,Calculadora!$J$2+1,FALSE)*IF(VLOOKUP($A1682,'Tablas auxiliares'!$B$2:$C$6,2,FALSE)-Calculadora!$K$2=0,1,0)*IF($L$2=2,IFERROR(VLOOKUP(B1682,'Tablas auxiliares'!$AC$2:$AH$27,6,FALSE),0),1)</f>
        <v>0</v>
      </c>
      <c r="H1682" s="9">
        <f t="shared" si="36"/>
        <v>0</v>
      </c>
    </row>
    <row r="1683" spans="1:8" x14ac:dyDescent="0.25">
      <c r="A1683" s="9">
        <v>2017</v>
      </c>
      <c r="B1683" t="s">
        <v>25</v>
      </c>
      <c r="C1683" t="s">
        <v>8</v>
      </c>
      <c r="D1683" s="9">
        <v>9</v>
      </c>
      <c r="E1683" s="9">
        <v>3</v>
      </c>
      <c r="F1683" s="9">
        <f>VLOOKUP(D1683,'Tablas auxiliares'!$H$1:$Q$28,Calculadora!$J$2+1,FALSE)*IF(VLOOKUP($A1683,'Tablas auxiliares'!$B$2:$C$6,2,FALSE)-Calculadora!$K$2=0,1,0)*IF($L$2=2,IFERROR(VLOOKUP(B1683,'Tablas auxiliares'!$AC$2:$AH$27,6,FALSE),0),1)</f>
        <v>0</v>
      </c>
      <c r="G1683" s="9">
        <f>VLOOKUP(E1683,'Tablas auxiliares'!$H$1:$Q$28,Calculadora!$J$2+1,FALSE)*IF(VLOOKUP($A1683,'Tablas auxiliares'!$B$2:$C$6,2,FALSE)-Calculadora!$K$2=0,1,0)*IF($L$2=2,IFERROR(VLOOKUP(B1683,'Tablas auxiliares'!$AC$2:$AH$27,6,FALSE),0),1)</f>
        <v>0</v>
      </c>
      <c r="H1683" s="9">
        <f t="shared" si="36"/>
        <v>0</v>
      </c>
    </row>
    <row r="1684" spans="1:8" x14ac:dyDescent="0.25">
      <c r="A1684" s="9">
        <v>2017</v>
      </c>
      <c r="B1684" t="s">
        <v>25</v>
      </c>
      <c r="C1684" t="s">
        <v>32</v>
      </c>
      <c r="D1684" s="9">
        <v>22</v>
      </c>
      <c r="E1684" s="9">
        <v>5</v>
      </c>
      <c r="F1684" s="9">
        <f>VLOOKUP(D1684,'Tablas auxiliares'!$H$1:$Q$28,Calculadora!$J$2+1,FALSE)*IF(VLOOKUP($A1684,'Tablas auxiliares'!$B$2:$C$6,2,FALSE)-Calculadora!$K$2=0,1,0)*IF($L$2=2,IFERROR(VLOOKUP(B1684,'Tablas auxiliares'!$AC$2:$AH$27,6,FALSE),0),1)</f>
        <v>0</v>
      </c>
      <c r="G1684" s="9">
        <f>VLOOKUP(E1684,'Tablas auxiliares'!$H$1:$Q$28,Calculadora!$J$2+1,FALSE)*IF(VLOOKUP($A1684,'Tablas auxiliares'!$B$2:$C$6,2,FALSE)-Calculadora!$K$2=0,1,0)*IF($L$2=2,IFERROR(VLOOKUP(B1684,'Tablas auxiliares'!$AC$2:$AH$27,6,FALSE),0),1)</f>
        <v>0</v>
      </c>
      <c r="H1684" s="9">
        <f t="shared" si="36"/>
        <v>0</v>
      </c>
    </row>
    <row r="1685" spans="1:8" x14ac:dyDescent="0.25">
      <c r="A1685" s="9">
        <v>2017</v>
      </c>
      <c r="B1685" t="s">
        <v>25</v>
      </c>
      <c r="C1685" t="s">
        <v>30</v>
      </c>
      <c r="D1685" s="9">
        <v>11</v>
      </c>
      <c r="E1685" s="9">
        <v>16</v>
      </c>
      <c r="F1685" s="9">
        <f>VLOOKUP(D1685,'Tablas auxiliares'!$H$1:$Q$28,Calculadora!$J$2+1,FALSE)*IF(VLOOKUP($A1685,'Tablas auxiliares'!$B$2:$C$6,2,FALSE)-Calculadora!$K$2=0,1,0)*IF($L$2=2,IFERROR(VLOOKUP(B1685,'Tablas auxiliares'!$AC$2:$AH$27,6,FALSE),0),1)</f>
        <v>0</v>
      </c>
      <c r="G1685" s="9">
        <f>VLOOKUP(E1685,'Tablas auxiliares'!$H$1:$Q$28,Calculadora!$J$2+1,FALSE)*IF(VLOOKUP($A1685,'Tablas auxiliares'!$B$2:$C$6,2,FALSE)-Calculadora!$K$2=0,1,0)*IF($L$2=2,IFERROR(VLOOKUP(B1685,'Tablas auxiliares'!$AC$2:$AH$27,6,FALSE),0),1)</f>
        <v>0</v>
      </c>
      <c r="H1685" s="9">
        <f t="shared" si="36"/>
        <v>0</v>
      </c>
    </row>
    <row r="1686" spans="1:8" x14ac:dyDescent="0.25">
      <c r="A1686" s="9">
        <v>2017</v>
      </c>
      <c r="B1686" t="s">
        <v>25</v>
      </c>
      <c r="C1686" t="s">
        <v>67</v>
      </c>
      <c r="D1686" s="9">
        <v>25</v>
      </c>
      <c r="E1686" s="9">
        <v>24</v>
      </c>
      <c r="F1686" s="9">
        <f>VLOOKUP(D1686,'Tablas auxiliares'!$H$1:$Q$28,Calculadora!$J$2+1,FALSE)*IF(VLOOKUP($A1686,'Tablas auxiliares'!$B$2:$C$6,2,FALSE)-Calculadora!$K$2=0,1,0)*IF($L$2=2,IFERROR(VLOOKUP(B1686,'Tablas auxiliares'!$AC$2:$AH$27,6,FALSE),0),1)</f>
        <v>0</v>
      </c>
      <c r="G1686" s="9">
        <f>VLOOKUP(E1686,'Tablas auxiliares'!$H$1:$Q$28,Calculadora!$J$2+1,FALSE)*IF(VLOOKUP($A1686,'Tablas auxiliares'!$B$2:$C$6,2,FALSE)-Calculadora!$K$2=0,1,0)*IF($L$2=2,IFERROR(VLOOKUP(B1686,'Tablas auxiliares'!$AC$2:$AH$27,6,FALSE),0),1)</f>
        <v>0</v>
      </c>
      <c r="H1686" s="9">
        <f t="shared" si="36"/>
        <v>0</v>
      </c>
    </row>
    <row r="1687" spans="1:8" x14ac:dyDescent="0.25">
      <c r="A1687" s="9">
        <v>2017</v>
      </c>
      <c r="B1687" t="s">
        <v>25</v>
      </c>
      <c r="C1687" t="s">
        <v>28</v>
      </c>
      <c r="D1687" s="9">
        <v>5</v>
      </c>
      <c r="E1687" s="9">
        <v>10</v>
      </c>
      <c r="F1687" s="9">
        <f>VLOOKUP(D1687,'Tablas auxiliares'!$H$1:$Q$28,Calculadora!$J$2+1,FALSE)*IF(VLOOKUP($A1687,'Tablas auxiliares'!$B$2:$C$6,2,FALSE)-Calculadora!$K$2=0,1,0)*IF($L$2=2,IFERROR(VLOOKUP(B1687,'Tablas auxiliares'!$AC$2:$AH$27,6,FALSE),0),1)</f>
        <v>0</v>
      </c>
      <c r="G1687" s="9">
        <f>VLOOKUP(E1687,'Tablas auxiliares'!$H$1:$Q$28,Calculadora!$J$2+1,FALSE)*IF(VLOOKUP($A1687,'Tablas auxiliares'!$B$2:$C$6,2,FALSE)-Calculadora!$K$2=0,1,0)*IF($L$2=2,IFERROR(VLOOKUP(B1687,'Tablas auxiliares'!$AC$2:$AH$27,6,FALSE),0),1)</f>
        <v>0</v>
      </c>
      <c r="H1687" s="9">
        <f t="shared" si="36"/>
        <v>0</v>
      </c>
    </row>
    <row r="1688" spans="1:8" x14ac:dyDescent="0.25">
      <c r="A1688" s="9">
        <v>2017</v>
      </c>
      <c r="B1688" t="s">
        <v>25</v>
      </c>
      <c r="C1688" t="s">
        <v>27</v>
      </c>
      <c r="D1688" s="9">
        <v>18</v>
      </c>
      <c r="E1688" s="9">
        <v>23</v>
      </c>
      <c r="F1688" s="9">
        <f>VLOOKUP(D1688,'Tablas auxiliares'!$H$1:$Q$28,Calculadora!$J$2+1,FALSE)*IF(VLOOKUP($A1688,'Tablas auxiliares'!$B$2:$C$6,2,FALSE)-Calculadora!$K$2=0,1,0)*IF($L$2=2,IFERROR(VLOOKUP(B1688,'Tablas auxiliares'!$AC$2:$AH$27,6,FALSE),0),1)</f>
        <v>0</v>
      </c>
      <c r="G1688" s="9">
        <f>VLOOKUP(E1688,'Tablas auxiliares'!$H$1:$Q$28,Calculadora!$J$2+1,FALSE)*IF(VLOOKUP($A1688,'Tablas auxiliares'!$B$2:$C$6,2,FALSE)-Calculadora!$K$2=0,1,0)*IF($L$2=2,IFERROR(VLOOKUP(B1688,'Tablas auxiliares'!$AC$2:$AH$27,6,FALSE),0),1)</f>
        <v>0</v>
      </c>
      <c r="H1688" s="9">
        <f t="shared" si="36"/>
        <v>0</v>
      </c>
    </row>
    <row r="1689" spans="1:8" x14ac:dyDescent="0.25">
      <c r="A1689" s="9">
        <v>2017</v>
      </c>
      <c r="B1689" t="s">
        <v>25</v>
      </c>
      <c r="C1689" t="s">
        <v>68</v>
      </c>
      <c r="D1689" s="9">
        <v>23</v>
      </c>
      <c r="E1689" s="9">
        <v>14</v>
      </c>
      <c r="F1689" s="9">
        <f>VLOOKUP(D1689,'Tablas auxiliares'!$H$1:$Q$28,Calculadora!$J$2+1,FALSE)*IF(VLOOKUP($A1689,'Tablas auxiliares'!$B$2:$C$6,2,FALSE)-Calculadora!$K$2=0,1,0)*IF($L$2=2,IFERROR(VLOOKUP(B1689,'Tablas auxiliares'!$AC$2:$AH$27,6,FALSE),0),1)</f>
        <v>0</v>
      </c>
      <c r="G1689" s="9">
        <f>VLOOKUP(E1689,'Tablas auxiliares'!$H$1:$Q$28,Calculadora!$J$2+1,FALSE)*IF(VLOOKUP($A1689,'Tablas auxiliares'!$B$2:$C$6,2,FALSE)-Calculadora!$K$2=0,1,0)*IF($L$2=2,IFERROR(VLOOKUP(B1689,'Tablas auxiliares'!$AC$2:$AH$27,6,FALSE),0),1)</f>
        <v>0</v>
      </c>
      <c r="H1689" s="9">
        <f t="shared" si="36"/>
        <v>0</v>
      </c>
    </row>
    <row r="1690" spans="1:8" x14ac:dyDescent="0.25">
      <c r="A1690" s="9">
        <v>2017</v>
      </c>
      <c r="B1690" t="s">
        <v>25</v>
      </c>
      <c r="C1690" t="s">
        <v>24</v>
      </c>
      <c r="D1690" s="9">
        <v>12</v>
      </c>
      <c r="E1690" s="9">
        <v>7</v>
      </c>
      <c r="F1690" s="9">
        <f>VLOOKUP(D1690,'Tablas auxiliares'!$H$1:$Q$28,Calculadora!$J$2+1,FALSE)*IF(VLOOKUP($A1690,'Tablas auxiliares'!$B$2:$C$6,2,FALSE)-Calculadora!$K$2=0,1,0)*IF($L$2=2,IFERROR(VLOOKUP(B1690,'Tablas auxiliares'!$AC$2:$AH$27,6,FALSE),0),1)</f>
        <v>0</v>
      </c>
      <c r="G1690" s="9">
        <f>VLOOKUP(E1690,'Tablas auxiliares'!$H$1:$Q$28,Calculadora!$J$2+1,FALSE)*IF(VLOOKUP($A1690,'Tablas auxiliares'!$B$2:$C$6,2,FALSE)-Calculadora!$K$2=0,1,0)*IF($L$2=2,IFERROR(VLOOKUP(B1690,'Tablas auxiliares'!$AC$2:$AH$27,6,FALSE),0),1)</f>
        <v>0</v>
      </c>
      <c r="H1690" s="9">
        <f t="shared" si="36"/>
        <v>0</v>
      </c>
    </row>
    <row r="1691" spans="1:8" x14ac:dyDescent="0.25">
      <c r="A1691" s="9">
        <v>2017</v>
      </c>
      <c r="B1691" t="s">
        <v>25</v>
      </c>
      <c r="C1691" t="s">
        <v>7</v>
      </c>
      <c r="D1691" s="9">
        <v>15</v>
      </c>
      <c r="E1691" s="9">
        <v>13</v>
      </c>
      <c r="F1691" s="9">
        <f>VLOOKUP(D1691,'Tablas auxiliares'!$H$1:$Q$28,Calculadora!$J$2+1,FALSE)*IF(VLOOKUP($A1691,'Tablas auxiliares'!$B$2:$C$6,2,FALSE)-Calculadora!$K$2=0,1,0)*IF($L$2=2,IFERROR(VLOOKUP(B1691,'Tablas auxiliares'!$AC$2:$AH$27,6,FALSE),0),1)</f>
        <v>0</v>
      </c>
      <c r="G1691" s="9">
        <f>VLOOKUP(E1691,'Tablas auxiliares'!$H$1:$Q$28,Calculadora!$J$2+1,FALSE)*IF(VLOOKUP($A1691,'Tablas auxiliares'!$B$2:$C$6,2,FALSE)-Calculadora!$K$2=0,1,0)*IF($L$2=2,IFERROR(VLOOKUP(B1691,'Tablas auxiliares'!$AC$2:$AH$27,6,FALSE),0),1)</f>
        <v>0</v>
      </c>
      <c r="H1691" s="9">
        <f t="shared" si="36"/>
        <v>0</v>
      </c>
    </row>
    <row r="1692" spans="1:8" x14ac:dyDescent="0.25">
      <c r="A1692" s="9">
        <v>2017</v>
      </c>
      <c r="B1692" t="s">
        <v>25</v>
      </c>
      <c r="C1692" t="s">
        <v>66</v>
      </c>
      <c r="D1692" s="9">
        <v>3</v>
      </c>
      <c r="E1692" s="9">
        <v>1</v>
      </c>
      <c r="F1692" s="9">
        <f>VLOOKUP(D1692,'Tablas auxiliares'!$H$1:$Q$28,Calculadora!$J$2+1,FALSE)*IF(VLOOKUP($A1692,'Tablas auxiliares'!$B$2:$C$6,2,FALSE)-Calculadora!$K$2=0,1,0)*IF($L$2=2,IFERROR(VLOOKUP(B1692,'Tablas auxiliares'!$AC$2:$AH$27,6,FALSE),0),1)</f>
        <v>0</v>
      </c>
      <c r="G1692" s="9">
        <f>VLOOKUP(E1692,'Tablas auxiliares'!$H$1:$Q$28,Calculadora!$J$2+1,FALSE)*IF(VLOOKUP($A1692,'Tablas auxiliares'!$B$2:$C$6,2,FALSE)-Calculadora!$K$2=0,1,0)*IF($L$2=2,IFERROR(VLOOKUP(B1692,'Tablas auxiliares'!$AC$2:$AH$27,6,FALSE),0),1)</f>
        <v>0</v>
      </c>
      <c r="H1692" s="9">
        <f t="shared" si="36"/>
        <v>0</v>
      </c>
    </row>
    <row r="1693" spans="1:8" x14ac:dyDescent="0.25">
      <c r="A1693" s="9">
        <v>2017</v>
      </c>
      <c r="B1693" t="s">
        <v>25</v>
      </c>
      <c r="C1693" t="s">
        <v>69</v>
      </c>
      <c r="D1693" s="9">
        <v>8</v>
      </c>
      <c r="E1693" s="9">
        <v>17</v>
      </c>
      <c r="F1693" s="9">
        <f>VLOOKUP(D1693,'Tablas auxiliares'!$H$1:$Q$28,Calculadora!$J$2+1,FALSE)*IF(VLOOKUP($A1693,'Tablas auxiliares'!$B$2:$C$6,2,FALSE)-Calculadora!$K$2=0,1,0)*IF($L$2=2,IFERROR(VLOOKUP(B1693,'Tablas auxiliares'!$AC$2:$AH$27,6,FALSE),0),1)</f>
        <v>0</v>
      </c>
      <c r="G1693" s="9">
        <f>VLOOKUP(E1693,'Tablas auxiliares'!$H$1:$Q$28,Calculadora!$J$2+1,FALSE)*IF(VLOOKUP($A1693,'Tablas auxiliares'!$B$2:$C$6,2,FALSE)-Calculadora!$K$2=0,1,0)*IF($L$2=2,IFERROR(VLOOKUP(B1693,'Tablas auxiliares'!$AC$2:$AH$27,6,FALSE),0),1)</f>
        <v>0</v>
      </c>
      <c r="H1693" s="9">
        <f t="shared" si="36"/>
        <v>0</v>
      </c>
    </row>
    <row r="1694" spans="1:8" x14ac:dyDescent="0.25">
      <c r="A1694" s="9">
        <v>2017</v>
      </c>
      <c r="B1694" t="s">
        <v>25</v>
      </c>
      <c r="C1694" t="s">
        <v>29</v>
      </c>
      <c r="D1694" s="9">
        <v>21</v>
      </c>
      <c r="E1694" s="9">
        <v>8</v>
      </c>
      <c r="F1694" s="9">
        <f>VLOOKUP(D1694,'Tablas auxiliares'!$H$1:$Q$28,Calculadora!$J$2+1,FALSE)*IF(VLOOKUP($A1694,'Tablas auxiliares'!$B$2:$C$6,2,FALSE)-Calculadora!$K$2=0,1,0)*IF($L$2=2,IFERROR(VLOOKUP(B1694,'Tablas auxiliares'!$AC$2:$AH$27,6,FALSE),0),1)</f>
        <v>0</v>
      </c>
      <c r="G1694" s="9">
        <f>VLOOKUP(E1694,'Tablas auxiliares'!$H$1:$Q$28,Calculadora!$J$2+1,FALSE)*IF(VLOOKUP($A1694,'Tablas auxiliares'!$B$2:$C$6,2,FALSE)-Calculadora!$K$2=0,1,0)*IF($L$2=2,IFERROR(VLOOKUP(B1694,'Tablas auxiliares'!$AC$2:$AH$27,6,FALSE),0),1)</f>
        <v>0</v>
      </c>
      <c r="H1694" s="9">
        <f t="shared" si="36"/>
        <v>0</v>
      </c>
    </row>
    <row r="1695" spans="1:8" x14ac:dyDescent="0.25">
      <c r="A1695" s="9">
        <v>2017</v>
      </c>
      <c r="B1695" t="s">
        <v>25</v>
      </c>
      <c r="C1695" t="s">
        <v>61</v>
      </c>
      <c r="D1695" s="9">
        <v>6</v>
      </c>
      <c r="E1695" s="9">
        <v>6</v>
      </c>
      <c r="F1695" s="9">
        <f>VLOOKUP(D1695,'Tablas auxiliares'!$H$1:$Q$28,Calculadora!$J$2+1,FALSE)*IF(VLOOKUP($A1695,'Tablas auxiliares'!$B$2:$C$6,2,FALSE)-Calculadora!$K$2=0,1,0)*IF($L$2=2,IFERROR(VLOOKUP(B1695,'Tablas auxiliares'!$AC$2:$AH$27,6,FALSE),0),1)</f>
        <v>0</v>
      </c>
      <c r="G1695" s="9">
        <f>VLOOKUP(E1695,'Tablas auxiliares'!$H$1:$Q$28,Calculadora!$J$2+1,FALSE)*IF(VLOOKUP($A1695,'Tablas auxiliares'!$B$2:$C$6,2,FALSE)-Calculadora!$K$2=0,1,0)*IF($L$2=2,IFERROR(VLOOKUP(B1695,'Tablas auxiliares'!$AC$2:$AH$27,6,FALSE),0),1)</f>
        <v>0</v>
      </c>
      <c r="H1695" s="9">
        <f t="shared" si="36"/>
        <v>0</v>
      </c>
    </row>
    <row r="1696" spans="1:8" x14ac:dyDescent="0.25">
      <c r="A1696" s="9">
        <v>2017</v>
      </c>
      <c r="B1696" t="s">
        <v>25</v>
      </c>
      <c r="C1696" t="s">
        <v>70</v>
      </c>
      <c r="D1696" s="9">
        <v>13</v>
      </c>
      <c r="E1696" s="9">
        <v>2</v>
      </c>
      <c r="F1696" s="9">
        <f>VLOOKUP(D1696,'Tablas auxiliares'!$H$1:$Q$28,Calculadora!$J$2+1,FALSE)*IF(VLOOKUP($A1696,'Tablas auxiliares'!$B$2:$C$6,2,FALSE)-Calculadora!$K$2=0,1,0)*IF($L$2=2,IFERROR(VLOOKUP(B1696,'Tablas auxiliares'!$AC$2:$AH$27,6,FALSE),0),1)</f>
        <v>0</v>
      </c>
      <c r="G1696" s="9">
        <f>VLOOKUP(E1696,'Tablas auxiliares'!$H$1:$Q$28,Calculadora!$J$2+1,FALSE)*IF(VLOOKUP($A1696,'Tablas auxiliares'!$B$2:$C$6,2,FALSE)-Calculadora!$K$2=0,1,0)*IF($L$2=2,IFERROR(VLOOKUP(B1696,'Tablas auxiliares'!$AC$2:$AH$27,6,FALSE),0),1)</f>
        <v>0</v>
      </c>
      <c r="H1696" s="9">
        <f t="shared" si="36"/>
        <v>0</v>
      </c>
    </row>
    <row r="1697" spans="1:8" x14ac:dyDescent="0.25">
      <c r="A1697" s="9">
        <v>2017</v>
      </c>
      <c r="B1697" t="s">
        <v>25</v>
      </c>
      <c r="C1697" t="s">
        <v>34</v>
      </c>
      <c r="D1697" s="9">
        <v>24</v>
      </c>
      <c r="E1697" s="9">
        <v>25</v>
      </c>
      <c r="F1697" s="9">
        <f>VLOOKUP(D1697,'Tablas auxiliares'!$H$1:$Q$28,Calculadora!$J$2+1,FALSE)*IF(VLOOKUP($A1697,'Tablas auxiliares'!$B$2:$C$6,2,FALSE)-Calculadora!$K$2=0,1,0)*IF($L$2=2,IFERROR(VLOOKUP(B1697,'Tablas auxiliares'!$AC$2:$AH$27,6,FALSE),0),1)</f>
        <v>0</v>
      </c>
      <c r="G1697" s="9">
        <f>VLOOKUP(E1697,'Tablas auxiliares'!$H$1:$Q$28,Calculadora!$J$2+1,FALSE)*IF(VLOOKUP($A1697,'Tablas auxiliares'!$B$2:$C$6,2,FALSE)-Calculadora!$K$2=0,1,0)*IF($L$2=2,IFERROR(VLOOKUP(B1697,'Tablas auxiliares'!$AC$2:$AH$27,6,FALSE),0),1)</f>
        <v>0</v>
      </c>
      <c r="H1697" s="9">
        <f t="shared" si="36"/>
        <v>0</v>
      </c>
    </row>
    <row r="1698" spans="1:8" x14ac:dyDescent="0.25">
      <c r="A1698" s="9">
        <v>2017</v>
      </c>
      <c r="B1698" t="s">
        <v>25</v>
      </c>
      <c r="C1698" t="s">
        <v>26</v>
      </c>
      <c r="D1698" s="9">
        <v>2</v>
      </c>
      <c r="E1698" s="9">
        <v>12</v>
      </c>
      <c r="F1698" s="9">
        <f>VLOOKUP(D1698,'Tablas auxiliares'!$H$1:$Q$28,Calculadora!$J$2+1,FALSE)*IF(VLOOKUP($A1698,'Tablas auxiliares'!$B$2:$C$6,2,FALSE)-Calculadora!$K$2=0,1,0)*IF($L$2=2,IFERROR(VLOOKUP(B1698,'Tablas auxiliares'!$AC$2:$AH$27,6,FALSE),0),1)</f>
        <v>0</v>
      </c>
      <c r="G1698" s="9">
        <f>VLOOKUP(E1698,'Tablas auxiliares'!$H$1:$Q$28,Calculadora!$J$2+1,FALSE)*IF(VLOOKUP($A1698,'Tablas auxiliares'!$B$2:$C$6,2,FALSE)-Calculadora!$K$2=0,1,0)*IF($L$2=2,IFERROR(VLOOKUP(B1698,'Tablas auxiliares'!$AC$2:$AH$27,6,FALSE),0),1)</f>
        <v>0</v>
      </c>
      <c r="H1698" s="9">
        <f t="shared" si="36"/>
        <v>0</v>
      </c>
    </row>
    <row r="1699" spans="1:8" x14ac:dyDescent="0.25">
      <c r="A1699" s="9">
        <v>2017</v>
      </c>
      <c r="B1699" t="s">
        <v>25</v>
      </c>
      <c r="C1699" t="s">
        <v>22</v>
      </c>
      <c r="D1699" s="9">
        <v>17</v>
      </c>
      <c r="E1699" s="9">
        <v>18</v>
      </c>
      <c r="F1699" s="9">
        <f>VLOOKUP(D1699,'Tablas auxiliares'!$H$1:$Q$28,Calculadora!$J$2+1,FALSE)*IF(VLOOKUP($A1699,'Tablas auxiliares'!$B$2:$C$6,2,FALSE)-Calculadora!$K$2=0,1,0)*IF($L$2=2,IFERROR(VLOOKUP(B1699,'Tablas auxiliares'!$AC$2:$AH$27,6,FALSE),0),1)</f>
        <v>0</v>
      </c>
      <c r="G1699" s="9">
        <f>VLOOKUP(E1699,'Tablas auxiliares'!$H$1:$Q$28,Calculadora!$J$2+1,FALSE)*IF(VLOOKUP($A1699,'Tablas auxiliares'!$B$2:$C$6,2,FALSE)-Calculadora!$K$2=0,1,0)*IF($L$2=2,IFERROR(VLOOKUP(B1699,'Tablas auxiliares'!$AC$2:$AH$27,6,FALSE),0),1)</f>
        <v>0</v>
      </c>
      <c r="H1699" s="9">
        <f t="shared" si="36"/>
        <v>0</v>
      </c>
    </row>
    <row r="1700" spans="1:8" x14ac:dyDescent="0.25">
      <c r="A1700" s="9">
        <v>2017</v>
      </c>
      <c r="B1700" t="s">
        <v>25</v>
      </c>
      <c r="C1700" t="s">
        <v>36</v>
      </c>
      <c r="D1700" s="9">
        <v>16</v>
      </c>
      <c r="E1700" s="9">
        <v>4</v>
      </c>
      <c r="F1700" s="9">
        <f>VLOOKUP(D1700,'Tablas auxiliares'!$H$1:$Q$28,Calculadora!$J$2+1,FALSE)*IF(VLOOKUP($A1700,'Tablas auxiliares'!$B$2:$C$6,2,FALSE)-Calculadora!$K$2=0,1,0)*IF($L$2=2,IFERROR(VLOOKUP(B1700,'Tablas auxiliares'!$AC$2:$AH$27,6,FALSE),0),1)</f>
        <v>0</v>
      </c>
      <c r="G1700" s="9">
        <f>VLOOKUP(E1700,'Tablas auxiliares'!$H$1:$Q$28,Calculadora!$J$2+1,FALSE)*IF(VLOOKUP($A1700,'Tablas auxiliares'!$B$2:$C$6,2,FALSE)-Calculadora!$K$2=0,1,0)*IF($L$2=2,IFERROR(VLOOKUP(B1700,'Tablas auxiliares'!$AC$2:$AH$27,6,FALSE),0),1)</f>
        <v>0</v>
      </c>
      <c r="H1700" s="9">
        <f t="shared" si="36"/>
        <v>0</v>
      </c>
    </row>
    <row r="1701" spans="1:8" x14ac:dyDescent="0.25">
      <c r="A1701" s="9">
        <v>2017</v>
      </c>
      <c r="B1701" t="s">
        <v>25</v>
      </c>
      <c r="C1701" t="s">
        <v>37</v>
      </c>
      <c r="D1701" s="9">
        <v>19</v>
      </c>
      <c r="E1701" s="9">
        <v>21</v>
      </c>
      <c r="F1701" s="9">
        <f>VLOOKUP(D1701,'Tablas auxiliares'!$H$1:$Q$28,Calculadora!$J$2+1,FALSE)*IF(VLOOKUP($A1701,'Tablas auxiliares'!$B$2:$C$6,2,FALSE)-Calculadora!$K$2=0,1,0)*IF($L$2=2,IFERROR(VLOOKUP(B1701,'Tablas auxiliares'!$AC$2:$AH$27,6,FALSE),0),1)</f>
        <v>0</v>
      </c>
      <c r="G1701" s="9">
        <f>VLOOKUP(E1701,'Tablas auxiliares'!$H$1:$Q$28,Calculadora!$J$2+1,FALSE)*IF(VLOOKUP($A1701,'Tablas auxiliares'!$B$2:$C$6,2,FALSE)-Calculadora!$K$2=0,1,0)*IF($L$2=2,IFERROR(VLOOKUP(B1701,'Tablas auxiliares'!$AC$2:$AH$27,6,FALSE),0),1)</f>
        <v>0</v>
      </c>
      <c r="H1701" s="9">
        <f t="shared" si="36"/>
        <v>0</v>
      </c>
    </row>
    <row r="1702" spans="1:8" x14ac:dyDescent="0.25">
      <c r="A1702" s="9">
        <v>2017</v>
      </c>
      <c r="B1702" t="s">
        <v>35</v>
      </c>
      <c r="C1702" t="s">
        <v>14</v>
      </c>
      <c r="D1702" s="9">
        <v>20</v>
      </c>
      <c r="E1702" s="9">
        <v>20</v>
      </c>
      <c r="F1702" s="9">
        <f>VLOOKUP(D1702,'Tablas auxiliares'!$H$1:$Q$28,Calculadora!$J$2+1,FALSE)*IF(VLOOKUP($A1702,'Tablas auxiliares'!$B$2:$C$6,2,FALSE)-Calculadora!$K$2=0,1,0)*IF($L$2=2,IFERROR(VLOOKUP(B1702,'Tablas auxiliares'!$AC$2:$AH$27,6,FALSE),0),1)</f>
        <v>0</v>
      </c>
      <c r="G1702" s="9">
        <f>VLOOKUP(E1702,'Tablas auxiliares'!$H$1:$Q$28,Calculadora!$J$2+1,FALSE)*IF(VLOOKUP($A1702,'Tablas auxiliares'!$B$2:$C$6,2,FALSE)-Calculadora!$K$2=0,1,0)*IF($L$2=2,IFERROR(VLOOKUP(B1702,'Tablas auxiliares'!$AC$2:$AH$27,6,FALSE),0),1)</f>
        <v>0</v>
      </c>
      <c r="H1702" s="9">
        <f t="shared" si="36"/>
        <v>0</v>
      </c>
    </row>
    <row r="1703" spans="1:8" x14ac:dyDescent="0.25">
      <c r="A1703" s="9">
        <v>2017</v>
      </c>
      <c r="B1703" t="s">
        <v>35</v>
      </c>
      <c r="C1703" t="s">
        <v>9</v>
      </c>
      <c r="D1703" s="9">
        <v>6</v>
      </c>
      <c r="E1703" s="9">
        <v>16</v>
      </c>
      <c r="F1703" s="9">
        <f>VLOOKUP(D1703,'Tablas auxiliares'!$H$1:$Q$28,Calculadora!$J$2+1,FALSE)*IF(VLOOKUP($A1703,'Tablas auxiliares'!$B$2:$C$6,2,FALSE)-Calculadora!$K$2=0,1,0)*IF($L$2=2,IFERROR(VLOOKUP(B1703,'Tablas auxiliares'!$AC$2:$AH$27,6,FALSE),0),1)</f>
        <v>0</v>
      </c>
      <c r="G1703" s="9">
        <f>VLOOKUP(E1703,'Tablas auxiliares'!$H$1:$Q$28,Calculadora!$J$2+1,FALSE)*IF(VLOOKUP($A1703,'Tablas auxiliares'!$B$2:$C$6,2,FALSE)-Calculadora!$K$2=0,1,0)*IF($L$2=2,IFERROR(VLOOKUP(B1703,'Tablas auxiliares'!$AC$2:$AH$27,6,FALSE),0),1)</f>
        <v>0</v>
      </c>
      <c r="H1703" s="9">
        <f t="shared" si="36"/>
        <v>0</v>
      </c>
    </row>
    <row r="1704" spans="1:8" x14ac:dyDescent="0.25">
      <c r="A1704" s="9">
        <v>2017</v>
      </c>
      <c r="B1704" t="s">
        <v>35</v>
      </c>
      <c r="C1704" t="s">
        <v>13</v>
      </c>
      <c r="D1704" s="9">
        <v>5</v>
      </c>
      <c r="E1704" s="9">
        <v>22</v>
      </c>
      <c r="F1704" s="9">
        <f>VLOOKUP(D1704,'Tablas auxiliares'!$H$1:$Q$28,Calculadora!$J$2+1,FALSE)*IF(VLOOKUP($A1704,'Tablas auxiliares'!$B$2:$C$6,2,FALSE)-Calculadora!$K$2=0,1,0)*IF($L$2=2,IFERROR(VLOOKUP(B1704,'Tablas auxiliares'!$AC$2:$AH$27,6,FALSE),0),1)</f>
        <v>0</v>
      </c>
      <c r="G1704" s="9">
        <f>VLOOKUP(E1704,'Tablas auxiliares'!$H$1:$Q$28,Calculadora!$J$2+1,FALSE)*IF(VLOOKUP($A1704,'Tablas auxiliares'!$B$2:$C$6,2,FALSE)-Calculadora!$K$2=0,1,0)*IF($L$2=2,IFERROR(VLOOKUP(B1704,'Tablas auxiliares'!$AC$2:$AH$27,6,FALSE),0),1)</f>
        <v>0</v>
      </c>
      <c r="H1704" s="9">
        <f t="shared" si="36"/>
        <v>0</v>
      </c>
    </row>
    <row r="1705" spans="1:8" x14ac:dyDescent="0.25">
      <c r="A1705" s="9">
        <v>2017</v>
      </c>
      <c r="B1705" t="s">
        <v>35</v>
      </c>
      <c r="C1705" t="s">
        <v>23</v>
      </c>
      <c r="D1705" s="9">
        <v>19</v>
      </c>
      <c r="E1705" s="9">
        <v>12</v>
      </c>
      <c r="F1705" s="9">
        <f>VLOOKUP(D1705,'Tablas auxiliares'!$H$1:$Q$28,Calculadora!$J$2+1,FALSE)*IF(VLOOKUP($A1705,'Tablas auxiliares'!$B$2:$C$6,2,FALSE)-Calculadora!$K$2=0,1,0)*IF($L$2=2,IFERROR(VLOOKUP(B1705,'Tablas auxiliares'!$AC$2:$AH$27,6,FALSE),0),1)</f>
        <v>0</v>
      </c>
      <c r="G1705" s="9">
        <f>VLOOKUP(E1705,'Tablas auxiliares'!$H$1:$Q$28,Calculadora!$J$2+1,FALSE)*IF(VLOOKUP($A1705,'Tablas auxiliares'!$B$2:$C$6,2,FALSE)-Calculadora!$K$2=0,1,0)*IF($L$2=2,IFERROR(VLOOKUP(B1705,'Tablas auxiliares'!$AC$2:$AH$27,6,FALSE),0),1)</f>
        <v>0</v>
      </c>
      <c r="H1705" s="9">
        <f t="shared" si="36"/>
        <v>0</v>
      </c>
    </row>
    <row r="1706" spans="1:8" x14ac:dyDescent="0.25">
      <c r="A1706" s="9">
        <v>2017</v>
      </c>
      <c r="B1706" t="s">
        <v>35</v>
      </c>
      <c r="C1706" t="s">
        <v>65</v>
      </c>
      <c r="D1706" s="9">
        <v>9</v>
      </c>
      <c r="E1706" s="9">
        <v>5</v>
      </c>
      <c r="F1706" s="9">
        <f>VLOOKUP(D1706,'Tablas auxiliares'!$H$1:$Q$28,Calculadora!$J$2+1,FALSE)*IF(VLOOKUP($A1706,'Tablas auxiliares'!$B$2:$C$6,2,FALSE)-Calculadora!$K$2=0,1,0)*IF($L$2=2,IFERROR(VLOOKUP(B1706,'Tablas auxiliares'!$AC$2:$AH$27,6,FALSE),0),1)</f>
        <v>0</v>
      </c>
      <c r="G1706" s="9">
        <f>VLOOKUP(E1706,'Tablas auxiliares'!$H$1:$Q$28,Calculadora!$J$2+1,FALSE)*IF(VLOOKUP($A1706,'Tablas auxiliares'!$B$2:$C$6,2,FALSE)-Calculadora!$K$2=0,1,0)*IF($L$2=2,IFERROR(VLOOKUP(B1706,'Tablas auxiliares'!$AC$2:$AH$27,6,FALSE),0),1)</f>
        <v>0</v>
      </c>
      <c r="H1706" s="9">
        <f t="shared" si="36"/>
        <v>0</v>
      </c>
    </row>
    <row r="1707" spans="1:8" x14ac:dyDescent="0.25">
      <c r="A1707" s="9">
        <v>2017</v>
      </c>
      <c r="B1707" t="s">
        <v>35</v>
      </c>
      <c r="C1707" t="s">
        <v>20</v>
      </c>
      <c r="D1707" s="9">
        <v>2</v>
      </c>
      <c r="E1707" s="9">
        <v>1</v>
      </c>
      <c r="F1707" s="9">
        <f>VLOOKUP(D1707,'Tablas auxiliares'!$H$1:$Q$28,Calculadora!$J$2+1,FALSE)*IF(VLOOKUP($A1707,'Tablas auxiliares'!$B$2:$C$6,2,FALSE)-Calculadora!$K$2=0,1,0)*IF($L$2=2,IFERROR(VLOOKUP(B1707,'Tablas auxiliares'!$AC$2:$AH$27,6,FALSE),0),1)</f>
        <v>0</v>
      </c>
      <c r="G1707" s="9">
        <f>VLOOKUP(E1707,'Tablas auxiliares'!$H$1:$Q$28,Calculadora!$J$2+1,FALSE)*IF(VLOOKUP($A1707,'Tablas auxiliares'!$B$2:$C$6,2,FALSE)-Calculadora!$K$2=0,1,0)*IF($L$2=2,IFERROR(VLOOKUP(B1707,'Tablas auxiliares'!$AC$2:$AH$27,6,FALSE),0),1)</f>
        <v>0</v>
      </c>
      <c r="H1707" s="9">
        <f t="shared" si="36"/>
        <v>0</v>
      </c>
    </row>
    <row r="1708" spans="1:8" x14ac:dyDescent="0.25">
      <c r="A1708" s="9">
        <v>2017</v>
      </c>
      <c r="B1708" t="s">
        <v>35</v>
      </c>
      <c r="C1708" t="s">
        <v>8</v>
      </c>
      <c r="D1708" s="9">
        <v>3</v>
      </c>
      <c r="E1708" s="9">
        <v>4</v>
      </c>
      <c r="F1708" s="9">
        <f>VLOOKUP(D1708,'Tablas auxiliares'!$H$1:$Q$28,Calculadora!$J$2+1,FALSE)*IF(VLOOKUP($A1708,'Tablas auxiliares'!$B$2:$C$6,2,FALSE)-Calculadora!$K$2=0,1,0)*IF($L$2=2,IFERROR(VLOOKUP(B1708,'Tablas auxiliares'!$AC$2:$AH$27,6,FALSE),0),1)</f>
        <v>0</v>
      </c>
      <c r="G1708" s="9">
        <f>VLOOKUP(E1708,'Tablas auxiliares'!$H$1:$Q$28,Calculadora!$J$2+1,FALSE)*IF(VLOOKUP($A1708,'Tablas auxiliares'!$B$2:$C$6,2,FALSE)-Calculadora!$K$2=0,1,0)*IF($L$2=2,IFERROR(VLOOKUP(B1708,'Tablas auxiliares'!$AC$2:$AH$27,6,FALSE),0),1)</f>
        <v>0</v>
      </c>
      <c r="H1708" s="9">
        <f t="shared" si="36"/>
        <v>0</v>
      </c>
    </row>
    <row r="1709" spans="1:8" x14ac:dyDescent="0.25">
      <c r="A1709" s="9">
        <v>2017</v>
      </c>
      <c r="B1709" t="s">
        <v>35</v>
      </c>
      <c r="C1709" t="s">
        <v>32</v>
      </c>
      <c r="D1709" s="9">
        <v>22</v>
      </c>
      <c r="E1709" s="9">
        <v>15</v>
      </c>
      <c r="F1709" s="9">
        <f>VLOOKUP(D1709,'Tablas auxiliares'!$H$1:$Q$28,Calculadora!$J$2+1,FALSE)*IF(VLOOKUP($A1709,'Tablas auxiliares'!$B$2:$C$6,2,FALSE)-Calculadora!$K$2=0,1,0)*IF($L$2=2,IFERROR(VLOOKUP(B1709,'Tablas auxiliares'!$AC$2:$AH$27,6,FALSE),0),1)</f>
        <v>0</v>
      </c>
      <c r="G1709" s="9">
        <f>VLOOKUP(E1709,'Tablas auxiliares'!$H$1:$Q$28,Calculadora!$J$2+1,FALSE)*IF(VLOOKUP($A1709,'Tablas auxiliares'!$B$2:$C$6,2,FALSE)-Calculadora!$K$2=0,1,0)*IF($L$2=2,IFERROR(VLOOKUP(B1709,'Tablas auxiliares'!$AC$2:$AH$27,6,FALSE),0),1)</f>
        <v>0</v>
      </c>
      <c r="H1709" s="9">
        <f t="shared" si="36"/>
        <v>0</v>
      </c>
    </row>
    <row r="1710" spans="1:8" x14ac:dyDescent="0.25">
      <c r="A1710" s="9">
        <v>2017</v>
      </c>
      <c r="B1710" t="s">
        <v>35</v>
      </c>
      <c r="C1710" t="s">
        <v>30</v>
      </c>
      <c r="D1710" s="9">
        <v>25</v>
      </c>
      <c r="E1710" s="9">
        <v>14</v>
      </c>
      <c r="F1710" s="9">
        <f>VLOOKUP(D1710,'Tablas auxiliares'!$H$1:$Q$28,Calculadora!$J$2+1,FALSE)*IF(VLOOKUP($A1710,'Tablas auxiliares'!$B$2:$C$6,2,FALSE)-Calculadora!$K$2=0,1,0)*IF($L$2=2,IFERROR(VLOOKUP(B1710,'Tablas auxiliares'!$AC$2:$AH$27,6,FALSE),0),1)</f>
        <v>0</v>
      </c>
      <c r="G1710" s="9">
        <f>VLOOKUP(E1710,'Tablas auxiliares'!$H$1:$Q$28,Calculadora!$J$2+1,FALSE)*IF(VLOOKUP($A1710,'Tablas auxiliares'!$B$2:$C$6,2,FALSE)-Calculadora!$K$2=0,1,0)*IF($L$2=2,IFERROR(VLOOKUP(B1710,'Tablas auxiliares'!$AC$2:$AH$27,6,FALSE),0),1)</f>
        <v>0</v>
      </c>
      <c r="H1710" s="9">
        <f t="shared" si="36"/>
        <v>0</v>
      </c>
    </row>
    <row r="1711" spans="1:8" x14ac:dyDescent="0.25">
      <c r="A1711" s="9">
        <v>2017</v>
      </c>
      <c r="B1711" t="s">
        <v>35</v>
      </c>
      <c r="C1711" t="s">
        <v>67</v>
      </c>
      <c r="D1711" s="9">
        <v>11</v>
      </c>
      <c r="E1711" s="9">
        <v>21</v>
      </c>
      <c r="F1711" s="9">
        <f>VLOOKUP(D1711,'Tablas auxiliares'!$H$1:$Q$28,Calculadora!$J$2+1,FALSE)*IF(VLOOKUP($A1711,'Tablas auxiliares'!$B$2:$C$6,2,FALSE)-Calculadora!$K$2=0,1,0)*IF($L$2=2,IFERROR(VLOOKUP(B1711,'Tablas auxiliares'!$AC$2:$AH$27,6,FALSE),0),1)</f>
        <v>0</v>
      </c>
      <c r="G1711" s="9">
        <f>VLOOKUP(E1711,'Tablas auxiliares'!$H$1:$Q$28,Calculadora!$J$2+1,FALSE)*IF(VLOOKUP($A1711,'Tablas auxiliares'!$B$2:$C$6,2,FALSE)-Calculadora!$K$2=0,1,0)*IF($L$2=2,IFERROR(VLOOKUP(B1711,'Tablas auxiliares'!$AC$2:$AH$27,6,FALSE),0),1)</f>
        <v>0</v>
      </c>
      <c r="H1711" s="9">
        <f t="shared" si="36"/>
        <v>0</v>
      </c>
    </row>
    <row r="1712" spans="1:8" x14ac:dyDescent="0.25">
      <c r="A1712" s="9">
        <v>2017</v>
      </c>
      <c r="B1712" t="s">
        <v>35</v>
      </c>
      <c r="C1712" t="s">
        <v>28</v>
      </c>
      <c r="D1712" s="9">
        <v>23</v>
      </c>
      <c r="E1712" s="9">
        <v>11</v>
      </c>
      <c r="F1712" s="9">
        <f>VLOOKUP(D1712,'Tablas auxiliares'!$H$1:$Q$28,Calculadora!$J$2+1,FALSE)*IF(VLOOKUP($A1712,'Tablas auxiliares'!$B$2:$C$6,2,FALSE)-Calculadora!$K$2=0,1,0)*IF($L$2=2,IFERROR(VLOOKUP(B1712,'Tablas auxiliares'!$AC$2:$AH$27,6,FALSE),0),1)</f>
        <v>0</v>
      </c>
      <c r="G1712" s="9">
        <f>VLOOKUP(E1712,'Tablas auxiliares'!$H$1:$Q$28,Calculadora!$J$2+1,FALSE)*IF(VLOOKUP($A1712,'Tablas auxiliares'!$B$2:$C$6,2,FALSE)-Calculadora!$K$2=0,1,0)*IF($L$2=2,IFERROR(VLOOKUP(B1712,'Tablas auxiliares'!$AC$2:$AH$27,6,FALSE),0),1)</f>
        <v>0</v>
      </c>
      <c r="H1712" s="9">
        <f t="shared" si="36"/>
        <v>0</v>
      </c>
    </row>
    <row r="1713" spans="1:8" x14ac:dyDescent="0.25">
      <c r="A1713" s="9">
        <v>2017</v>
      </c>
      <c r="B1713" t="s">
        <v>35</v>
      </c>
      <c r="C1713" t="s">
        <v>27</v>
      </c>
      <c r="D1713" s="9">
        <v>16</v>
      </c>
      <c r="E1713" s="9">
        <v>25</v>
      </c>
      <c r="F1713" s="9">
        <f>VLOOKUP(D1713,'Tablas auxiliares'!$H$1:$Q$28,Calculadora!$J$2+1,FALSE)*IF(VLOOKUP($A1713,'Tablas auxiliares'!$B$2:$C$6,2,FALSE)-Calculadora!$K$2=0,1,0)*IF($L$2=2,IFERROR(VLOOKUP(B1713,'Tablas auxiliares'!$AC$2:$AH$27,6,FALSE),0),1)</f>
        <v>0</v>
      </c>
      <c r="G1713" s="9">
        <f>VLOOKUP(E1713,'Tablas auxiliares'!$H$1:$Q$28,Calculadora!$J$2+1,FALSE)*IF(VLOOKUP($A1713,'Tablas auxiliares'!$B$2:$C$6,2,FALSE)-Calculadora!$K$2=0,1,0)*IF($L$2=2,IFERROR(VLOOKUP(B1713,'Tablas auxiliares'!$AC$2:$AH$27,6,FALSE),0),1)</f>
        <v>0</v>
      </c>
      <c r="H1713" s="9">
        <f t="shared" si="36"/>
        <v>0</v>
      </c>
    </row>
    <row r="1714" spans="1:8" x14ac:dyDescent="0.25">
      <c r="A1714" s="9">
        <v>2017</v>
      </c>
      <c r="B1714" t="s">
        <v>35</v>
      </c>
      <c r="C1714" t="s">
        <v>68</v>
      </c>
      <c r="D1714" s="9">
        <v>21</v>
      </c>
      <c r="E1714" s="9">
        <v>26</v>
      </c>
      <c r="F1714" s="9">
        <f>VLOOKUP(D1714,'Tablas auxiliares'!$H$1:$Q$28,Calculadora!$J$2+1,FALSE)*IF(VLOOKUP($A1714,'Tablas auxiliares'!$B$2:$C$6,2,FALSE)-Calculadora!$K$2=0,1,0)*IF($L$2=2,IFERROR(VLOOKUP(B1714,'Tablas auxiliares'!$AC$2:$AH$27,6,FALSE),0),1)</f>
        <v>0</v>
      </c>
      <c r="G1714" s="9">
        <f>VLOOKUP(E1714,'Tablas auxiliares'!$H$1:$Q$28,Calculadora!$J$2+1,FALSE)*IF(VLOOKUP($A1714,'Tablas auxiliares'!$B$2:$C$6,2,FALSE)-Calculadora!$K$2=0,1,0)*IF($L$2=2,IFERROR(VLOOKUP(B1714,'Tablas auxiliares'!$AC$2:$AH$27,6,FALSE),0),1)</f>
        <v>0</v>
      </c>
      <c r="H1714" s="9">
        <f t="shared" si="36"/>
        <v>0</v>
      </c>
    </row>
    <row r="1715" spans="1:8" x14ac:dyDescent="0.25">
      <c r="A1715" s="9">
        <v>2017</v>
      </c>
      <c r="B1715" t="s">
        <v>35</v>
      </c>
      <c r="C1715" t="s">
        <v>24</v>
      </c>
      <c r="D1715" s="9">
        <v>18</v>
      </c>
      <c r="E1715" s="9">
        <v>9</v>
      </c>
      <c r="F1715" s="9">
        <f>VLOOKUP(D1715,'Tablas auxiliares'!$H$1:$Q$28,Calculadora!$J$2+1,FALSE)*IF(VLOOKUP($A1715,'Tablas auxiliares'!$B$2:$C$6,2,FALSE)-Calculadora!$K$2=0,1,0)*IF($L$2=2,IFERROR(VLOOKUP(B1715,'Tablas auxiliares'!$AC$2:$AH$27,6,FALSE),0),1)</f>
        <v>0</v>
      </c>
      <c r="G1715" s="9">
        <f>VLOOKUP(E1715,'Tablas auxiliares'!$H$1:$Q$28,Calculadora!$J$2+1,FALSE)*IF(VLOOKUP($A1715,'Tablas auxiliares'!$B$2:$C$6,2,FALSE)-Calculadora!$K$2=0,1,0)*IF($L$2=2,IFERROR(VLOOKUP(B1715,'Tablas auxiliares'!$AC$2:$AH$27,6,FALSE),0),1)</f>
        <v>0</v>
      </c>
      <c r="H1715" s="9">
        <f t="shared" si="36"/>
        <v>0</v>
      </c>
    </row>
    <row r="1716" spans="1:8" x14ac:dyDescent="0.25">
      <c r="A1716" s="9">
        <v>2017</v>
      </c>
      <c r="B1716" t="s">
        <v>35</v>
      </c>
      <c r="C1716" t="s">
        <v>7</v>
      </c>
      <c r="D1716" s="9">
        <v>24</v>
      </c>
      <c r="E1716" s="9">
        <v>23</v>
      </c>
      <c r="F1716" s="9">
        <f>VLOOKUP(D1716,'Tablas auxiliares'!$H$1:$Q$28,Calculadora!$J$2+1,FALSE)*IF(VLOOKUP($A1716,'Tablas auxiliares'!$B$2:$C$6,2,FALSE)-Calculadora!$K$2=0,1,0)*IF($L$2=2,IFERROR(VLOOKUP(B1716,'Tablas auxiliares'!$AC$2:$AH$27,6,FALSE),0),1)</f>
        <v>0</v>
      </c>
      <c r="G1716" s="9">
        <f>VLOOKUP(E1716,'Tablas auxiliares'!$H$1:$Q$28,Calculadora!$J$2+1,FALSE)*IF(VLOOKUP($A1716,'Tablas auxiliares'!$B$2:$C$6,2,FALSE)-Calculadora!$K$2=0,1,0)*IF($L$2=2,IFERROR(VLOOKUP(B1716,'Tablas auxiliares'!$AC$2:$AH$27,6,FALSE),0),1)</f>
        <v>0</v>
      </c>
      <c r="H1716" s="9">
        <f t="shared" si="36"/>
        <v>0</v>
      </c>
    </row>
    <row r="1717" spans="1:8" x14ac:dyDescent="0.25">
      <c r="A1717" s="9">
        <v>2017</v>
      </c>
      <c r="B1717" t="s">
        <v>35</v>
      </c>
      <c r="C1717" t="s">
        <v>25</v>
      </c>
      <c r="D1717" s="9">
        <v>13</v>
      </c>
      <c r="E1717" s="9">
        <v>8</v>
      </c>
      <c r="F1717" s="9">
        <f>VLOOKUP(D1717,'Tablas auxiliares'!$H$1:$Q$28,Calculadora!$J$2+1,FALSE)*IF(VLOOKUP($A1717,'Tablas auxiliares'!$B$2:$C$6,2,FALSE)-Calculadora!$K$2=0,1,0)*IF($L$2=2,IFERROR(VLOOKUP(B1717,'Tablas auxiliares'!$AC$2:$AH$27,6,FALSE),0),1)</f>
        <v>0</v>
      </c>
      <c r="G1717" s="9">
        <f>VLOOKUP(E1717,'Tablas auxiliares'!$H$1:$Q$28,Calculadora!$J$2+1,FALSE)*IF(VLOOKUP($A1717,'Tablas auxiliares'!$B$2:$C$6,2,FALSE)-Calculadora!$K$2=0,1,0)*IF($L$2=2,IFERROR(VLOOKUP(B1717,'Tablas auxiliares'!$AC$2:$AH$27,6,FALSE),0),1)</f>
        <v>0</v>
      </c>
      <c r="H1717" s="9">
        <f t="shared" si="36"/>
        <v>0</v>
      </c>
    </row>
    <row r="1718" spans="1:8" x14ac:dyDescent="0.25">
      <c r="A1718" s="9">
        <v>2017</v>
      </c>
      <c r="B1718" t="s">
        <v>35</v>
      </c>
      <c r="C1718" t="s">
        <v>66</v>
      </c>
      <c r="D1718" s="9">
        <v>10</v>
      </c>
      <c r="E1718" s="9">
        <v>3</v>
      </c>
      <c r="F1718" s="9">
        <f>VLOOKUP(D1718,'Tablas auxiliares'!$H$1:$Q$28,Calculadora!$J$2+1,FALSE)*IF(VLOOKUP($A1718,'Tablas auxiliares'!$B$2:$C$6,2,FALSE)-Calculadora!$K$2=0,1,0)*IF($L$2=2,IFERROR(VLOOKUP(B1718,'Tablas auxiliares'!$AC$2:$AH$27,6,FALSE),0),1)</f>
        <v>0</v>
      </c>
      <c r="G1718" s="9">
        <f>VLOOKUP(E1718,'Tablas auxiliares'!$H$1:$Q$28,Calculadora!$J$2+1,FALSE)*IF(VLOOKUP($A1718,'Tablas auxiliares'!$B$2:$C$6,2,FALSE)-Calculadora!$K$2=0,1,0)*IF($L$2=2,IFERROR(VLOOKUP(B1718,'Tablas auxiliares'!$AC$2:$AH$27,6,FALSE),0),1)</f>
        <v>0</v>
      </c>
      <c r="H1718" s="9">
        <f t="shared" si="36"/>
        <v>0</v>
      </c>
    </row>
    <row r="1719" spans="1:8" x14ac:dyDescent="0.25">
      <c r="A1719" s="9">
        <v>2017</v>
      </c>
      <c r="B1719" t="s">
        <v>35</v>
      </c>
      <c r="C1719" t="s">
        <v>69</v>
      </c>
      <c r="D1719" s="9">
        <v>4</v>
      </c>
      <c r="E1719" s="9">
        <v>10</v>
      </c>
      <c r="F1719" s="9">
        <f>VLOOKUP(D1719,'Tablas auxiliares'!$H$1:$Q$28,Calculadora!$J$2+1,FALSE)*IF(VLOOKUP($A1719,'Tablas auxiliares'!$B$2:$C$6,2,FALSE)-Calculadora!$K$2=0,1,0)*IF($L$2=2,IFERROR(VLOOKUP(B1719,'Tablas auxiliares'!$AC$2:$AH$27,6,FALSE),0),1)</f>
        <v>0</v>
      </c>
      <c r="G1719" s="9">
        <f>VLOOKUP(E1719,'Tablas auxiliares'!$H$1:$Q$28,Calculadora!$J$2+1,FALSE)*IF(VLOOKUP($A1719,'Tablas auxiliares'!$B$2:$C$6,2,FALSE)-Calculadora!$K$2=0,1,0)*IF($L$2=2,IFERROR(VLOOKUP(B1719,'Tablas auxiliares'!$AC$2:$AH$27,6,FALSE),0),1)</f>
        <v>0</v>
      </c>
      <c r="H1719" s="9">
        <f t="shared" si="36"/>
        <v>0</v>
      </c>
    </row>
    <row r="1720" spans="1:8" x14ac:dyDescent="0.25">
      <c r="A1720" s="9">
        <v>2017</v>
      </c>
      <c r="B1720" t="s">
        <v>35</v>
      </c>
      <c r="C1720" t="s">
        <v>29</v>
      </c>
      <c r="D1720" s="9">
        <v>14</v>
      </c>
      <c r="E1720" s="9">
        <v>18</v>
      </c>
      <c r="F1720" s="9">
        <f>VLOOKUP(D1720,'Tablas auxiliares'!$H$1:$Q$28,Calculadora!$J$2+1,FALSE)*IF(VLOOKUP($A1720,'Tablas auxiliares'!$B$2:$C$6,2,FALSE)-Calculadora!$K$2=0,1,0)*IF($L$2=2,IFERROR(VLOOKUP(B1720,'Tablas auxiliares'!$AC$2:$AH$27,6,FALSE),0),1)</f>
        <v>0</v>
      </c>
      <c r="G1720" s="9">
        <f>VLOOKUP(E1720,'Tablas auxiliares'!$H$1:$Q$28,Calculadora!$J$2+1,FALSE)*IF(VLOOKUP($A1720,'Tablas auxiliares'!$B$2:$C$6,2,FALSE)-Calculadora!$K$2=0,1,0)*IF($L$2=2,IFERROR(VLOOKUP(B1720,'Tablas auxiliares'!$AC$2:$AH$27,6,FALSE),0),1)</f>
        <v>0</v>
      </c>
      <c r="H1720" s="9">
        <f t="shared" si="36"/>
        <v>0</v>
      </c>
    </row>
    <row r="1721" spans="1:8" x14ac:dyDescent="0.25">
      <c r="A1721" s="9">
        <v>2017</v>
      </c>
      <c r="B1721" t="s">
        <v>35</v>
      </c>
      <c r="C1721" t="s">
        <v>61</v>
      </c>
      <c r="D1721" s="9">
        <v>1</v>
      </c>
      <c r="E1721" s="9">
        <v>2</v>
      </c>
      <c r="F1721" s="9">
        <f>VLOOKUP(D1721,'Tablas auxiliares'!$H$1:$Q$28,Calculadora!$J$2+1,FALSE)*IF(VLOOKUP($A1721,'Tablas auxiliares'!$B$2:$C$6,2,FALSE)-Calculadora!$K$2=0,1,0)*IF($L$2=2,IFERROR(VLOOKUP(B1721,'Tablas auxiliares'!$AC$2:$AH$27,6,FALSE),0),1)</f>
        <v>0</v>
      </c>
      <c r="G1721" s="9">
        <f>VLOOKUP(E1721,'Tablas auxiliares'!$H$1:$Q$28,Calculadora!$J$2+1,FALSE)*IF(VLOOKUP($A1721,'Tablas auxiliares'!$B$2:$C$6,2,FALSE)-Calculadora!$K$2=0,1,0)*IF($L$2=2,IFERROR(VLOOKUP(B1721,'Tablas auxiliares'!$AC$2:$AH$27,6,FALSE),0),1)</f>
        <v>0</v>
      </c>
      <c r="H1721" s="9">
        <f t="shared" si="36"/>
        <v>0</v>
      </c>
    </row>
    <row r="1722" spans="1:8" x14ac:dyDescent="0.25">
      <c r="A1722" s="9">
        <v>2017</v>
      </c>
      <c r="B1722" t="s">
        <v>35</v>
      </c>
      <c r="C1722" t="s">
        <v>70</v>
      </c>
      <c r="D1722" s="9">
        <v>8</v>
      </c>
      <c r="E1722" s="9">
        <v>6</v>
      </c>
      <c r="F1722" s="9">
        <f>VLOOKUP(D1722,'Tablas auxiliares'!$H$1:$Q$28,Calculadora!$J$2+1,FALSE)*IF(VLOOKUP($A1722,'Tablas auxiliares'!$B$2:$C$6,2,FALSE)-Calculadora!$K$2=0,1,0)*IF($L$2=2,IFERROR(VLOOKUP(B1722,'Tablas auxiliares'!$AC$2:$AH$27,6,FALSE),0),1)</f>
        <v>0</v>
      </c>
      <c r="G1722" s="9">
        <f>VLOOKUP(E1722,'Tablas auxiliares'!$H$1:$Q$28,Calculadora!$J$2+1,FALSE)*IF(VLOOKUP($A1722,'Tablas auxiliares'!$B$2:$C$6,2,FALSE)-Calculadora!$K$2=0,1,0)*IF($L$2=2,IFERROR(VLOOKUP(B1722,'Tablas auxiliares'!$AC$2:$AH$27,6,FALSE),0),1)</f>
        <v>0</v>
      </c>
      <c r="H1722" s="9">
        <f t="shared" si="36"/>
        <v>0</v>
      </c>
    </row>
    <row r="1723" spans="1:8" x14ac:dyDescent="0.25">
      <c r="A1723" s="9">
        <v>2017</v>
      </c>
      <c r="B1723" t="s">
        <v>35</v>
      </c>
      <c r="C1723" t="s">
        <v>34</v>
      </c>
      <c r="D1723" s="9">
        <v>26</v>
      </c>
      <c r="E1723" s="9">
        <v>24</v>
      </c>
      <c r="F1723" s="9">
        <f>VLOOKUP(D1723,'Tablas auxiliares'!$H$1:$Q$28,Calculadora!$J$2+1,FALSE)*IF(VLOOKUP($A1723,'Tablas auxiliares'!$B$2:$C$6,2,FALSE)-Calculadora!$K$2=0,1,0)*IF($L$2=2,IFERROR(VLOOKUP(B1723,'Tablas auxiliares'!$AC$2:$AH$27,6,FALSE),0),1)</f>
        <v>0</v>
      </c>
      <c r="G1723" s="9">
        <f>VLOOKUP(E1723,'Tablas auxiliares'!$H$1:$Q$28,Calculadora!$J$2+1,FALSE)*IF(VLOOKUP($A1723,'Tablas auxiliares'!$B$2:$C$6,2,FALSE)-Calculadora!$K$2=0,1,0)*IF($L$2=2,IFERROR(VLOOKUP(B1723,'Tablas auxiliares'!$AC$2:$AH$27,6,FALSE),0),1)</f>
        <v>0</v>
      </c>
      <c r="H1723" s="9">
        <f t="shared" si="36"/>
        <v>0</v>
      </c>
    </row>
    <row r="1724" spans="1:8" x14ac:dyDescent="0.25">
      <c r="A1724" s="9">
        <v>2017</v>
      </c>
      <c r="B1724" t="s">
        <v>35</v>
      </c>
      <c r="C1724" t="s">
        <v>26</v>
      </c>
      <c r="D1724" s="9">
        <v>12</v>
      </c>
      <c r="E1724" s="9">
        <v>7</v>
      </c>
      <c r="F1724" s="9">
        <f>VLOOKUP(D1724,'Tablas auxiliares'!$H$1:$Q$28,Calculadora!$J$2+1,FALSE)*IF(VLOOKUP($A1724,'Tablas auxiliares'!$B$2:$C$6,2,FALSE)-Calculadora!$K$2=0,1,0)*IF($L$2=2,IFERROR(VLOOKUP(B1724,'Tablas auxiliares'!$AC$2:$AH$27,6,FALSE),0),1)</f>
        <v>0</v>
      </c>
      <c r="G1724" s="9">
        <f>VLOOKUP(E1724,'Tablas auxiliares'!$H$1:$Q$28,Calculadora!$J$2+1,FALSE)*IF(VLOOKUP($A1724,'Tablas auxiliares'!$B$2:$C$6,2,FALSE)-Calculadora!$K$2=0,1,0)*IF($L$2=2,IFERROR(VLOOKUP(B1724,'Tablas auxiliares'!$AC$2:$AH$27,6,FALSE),0),1)</f>
        <v>0</v>
      </c>
      <c r="H1724" s="9">
        <f t="shared" si="36"/>
        <v>0</v>
      </c>
    </row>
    <row r="1725" spans="1:8" x14ac:dyDescent="0.25">
      <c r="A1725" s="9">
        <v>2017</v>
      </c>
      <c r="B1725" t="s">
        <v>35</v>
      </c>
      <c r="C1725" t="s">
        <v>22</v>
      </c>
      <c r="D1725" s="9">
        <v>15</v>
      </c>
      <c r="E1725" s="9">
        <v>19</v>
      </c>
      <c r="F1725" s="9">
        <f>VLOOKUP(D1725,'Tablas auxiliares'!$H$1:$Q$28,Calculadora!$J$2+1,FALSE)*IF(VLOOKUP($A1725,'Tablas auxiliares'!$B$2:$C$6,2,FALSE)-Calculadora!$K$2=0,1,0)*IF($L$2=2,IFERROR(VLOOKUP(B1725,'Tablas auxiliares'!$AC$2:$AH$27,6,FALSE),0),1)</f>
        <v>0</v>
      </c>
      <c r="G1725" s="9">
        <f>VLOOKUP(E1725,'Tablas auxiliares'!$H$1:$Q$28,Calculadora!$J$2+1,FALSE)*IF(VLOOKUP($A1725,'Tablas auxiliares'!$B$2:$C$6,2,FALSE)-Calculadora!$K$2=0,1,0)*IF($L$2=2,IFERROR(VLOOKUP(B1725,'Tablas auxiliares'!$AC$2:$AH$27,6,FALSE),0),1)</f>
        <v>0</v>
      </c>
      <c r="H1725" s="9">
        <f t="shared" si="36"/>
        <v>0</v>
      </c>
    </row>
    <row r="1726" spans="1:8" x14ac:dyDescent="0.25">
      <c r="A1726" s="9">
        <v>2017</v>
      </c>
      <c r="B1726" t="s">
        <v>35</v>
      </c>
      <c r="C1726" t="s">
        <v>36</v>
      </c>
      <c r="D1726" s="9">
        <v>17</v>
      </c>
      <c r="E1726" s="9">
        <v>17</v>
      </c>
      <c r="F1726" s="9">
        <f>VLOOKUP(D1726,'Tablas auxiliares'!$H$1:$Q$28,Calculadora!$J$2+1,FALSE)*IF(VLOOKUP($A1726,'Tablas auxiliares'!$B$2:$C$6,2,FALSE)-Calculadora!$K$2=0,1,0)*IF($L$2=2,IFERROR(VLOOKUP(B1726,'Tablas auxiliares'!$AC$2:$AH$27,6,FALSE),0),1)</f>
        <v>0</v>
      </c>
      <c r="G1726" s="9">
        <f>VLOOKUP(E1726,'Tablas auxiliares'!$H$1:$Q$28,Calculadora!$J$2+1,FALSE)*IF(VLOOKUP($A1726,'Tablas auxiliares'!$B$2:$C$6,2,FALSE)-Calculadora!$K$2=0,1,0)*IF($L$2=2,IFERROR(VLOOKUP(B1726,'Tablas auxiliares'!$AC$2:$AH$27,6,FALSE),0),1)</f>
        <v>0</v>
      </c>
      <c r="H1726" s="9">
        <f t="shared" si="36"/>
        <v>0</v>
      </c>
    </row>
    <row r="1727" spans="1:8" x14ac:dyDescent="0.25">
      <c r="A1727" s="9">
        <v>2017</v>
      </c>
      <c r="B1727" t="s">
        <v>35</v>
      </c>
      <c r="C1727" t="s">
        <v>37</v>
      </c>
      <c r="D1727" s="9">
        <v>7</v>
      </c>
      <c r="E1727" s="9">
        <v>13</v>
      </c>
      <c r="F1727" s="9">
        <f>VLOOKUP(D1727,'Tablas auxiliares'!$H$1:$Q$28,Calculadora!$J$2+1,FALSE)*IF(VLOOKUP($A1727,'Tablas auxiliares'!$B$2:$C$6,2,FALSE)-Calculadora!$K$2=0,1,0)*IF($L$2=2,IFERROR(VLOOKUP(B1727,'Tablas auxiliares'!$AC$2:$AH$27,6,FALSE),0),1)</f>
        <v>0</v>
      </c>
      <c r="G1727" s="9">
        <f>VLOOKUP(E1727,'Tablas auxiliares'!$H$1:$Q$28,Calculadora!$J$2+1,FALSE)*IF(VLOOKUP($A1727,'Tablas auxiliares'!$B$2:$C$6,2,FALSE)-Calculadora!$K$2=0,1,0)*IF($L$2=2,IFERROR(VLOOKUP(B1727,'Tablas auxiliares'!$AC$2:$AH$27,6,FALSE),0),1)</f>
        <v>0</v>
      </c>
      <c r="H1727" s="9">
        <f t="shared" si="36"/>
        <v>0</v>
      </c>
    </row>
    <row r="1728" spans="1:8" x14ac:dyDescent="0.25">
      <c r="A1728" s="9">
        <v>2017</v>
      </c>
      <c r="B1728" t="s">
        <v>31</v>
      </c>
      <c r="C1728" t="s">
        <v>14</v>
      </c>
      <c r="D1728" s="9">
        <v>8</v>
      </c>
      <c r="E1728" s="9">
        <v>19</v>
      </c>
      <c r="F1728" s="9">
        <f>VLOOKUP(D1728,'Tablas auxiliares'!$H$1:$Q$28,Calculadora!$J$2+1,FALSE)*IF(VLOOKUP($A1728,'Tablas auxiliares'!$B$2:$C$6,2,FALSE)-Calculadora!$K$2=0,1,0)*IF($L$2=2,IFERROR(VLOOKUP(B1728,'Tablas auxiliares'!$AC$2:$AH$27,6,FALSE),0),1)</f>
        <v>0</v>
      </c>
      <c r="G1728" s="9">
        <f>VLOOKUP(E1728,'Tablas auxiliares'!$H$1:$Q$28,Calculadora!$J$2+1,FALSE)*IF(VLOOKUP($A1728,'Tablas auxiliares'!$B$2:$C$6,2,FALSE)-Calculadora!$K$2=0,1,0)*IF($L$2=2,IFERROR(VLOOKUP(B1728,'Tablas auxiliares'!$AC$2:$AH$27,6,FALSE),0),1)</f>
        <v>0</v>
      </c>
      <c r="H1728" s="9">
        <f t="shared" si="36"/>
        <v>0</v>
      </c>
    </row>
    <row r="1729" spans="1:8" x14ac:dyDescent="0.25">
      <c r="A1729" s="9">
        <v>2017</v>
      </c>
      <c r="B1729" t="s">
        <v>31</v>
      </c>
      <c r="C1729" t="s">
        <v>9</v>
      </c>
      <c r="D1729" s="9">
        <v>10</v>
      </c>
      <c r="E1729" s="9">
        <v>13</v>
      </c>
      <c r="F1729" s="9">
        <f>VLOOKUP(D1729,'Tablas auxiliares'!$H$1:$Q$28,Calculadora!$J$2+1,FALSE)*IF(VLOOKUP($A1729,'Tablas auxiliares'!$B$2:$C$6,2,FALSE)-Calculadora!$K$2=0,1,0)*IF($L$2=2,IFERROR(VLOOKUP(B1729,'Tablas auxiliares'!$AC$2:$AH$27,6,FALSE),0),1)</f>
        <v>0</v>
      </c>
      <c r="G1729" s="9">
        <f>VLOOKUP(E1729,'Tablas auxiliares'!$H$1:$Q$28,Calculadora!$J$2+1,FALSE)*IF(VLOOKUP($A1729,'Tablas auxiliares'!$B$2:$C$6,2,FALSE)-Calculadora!$K$2=0,1,0)*IF($L$2=2,IFERROR(VLOOKUP(B1729,'Tablas auxiliares'!$AC$2:$AH$27,6,FALSE),0),1)</f>
        <v>0</v>
      </c>
      <c r="H1729" s="9">
        <f t="shared" si="36"/>
        <v>0</v>
      </c>
    </row>
    <row r="1730" spans="1:8" x14ac:dyDescent="0.25">
      <c r="A1730" s="9">
        <v>2017</v>
      </c>
      <c r="B1730" t="s">
        <v>31</v>
      </c>
      <c r="C1730" t="s">
        <v>13</v>
      </c>
      <c r="D1730" s="9">
        <v>6</v>
      </c>
      <c r="E1730" s="9">
        <v>21</v>
      </c>
      <c r="F1730" s="9">
        <f>VLOOKUP(D1730,'Tablas auxiliares'!$H$1:$Q$28,Calculadora!$J$2+1,FALSE)*IF(VLOOKUP($A1730,'Tablas auxiliares'!$B$2:$C$6,2,FALSE)-Calculadora!$K$2=0,1,0)*IF($L$2=2,IFERROR(VLOOKUP(B1730,'Tablas auxiliares'!$AC$2:$AH$27,6,FALSE),0),1)</f>
        <v>0</v>
      </c>
      <c r="G1730" s="9">
        <f>VLOOKUP(E1730,'Tablas auxiliares'!$H$1:$Q$28,Calculadora!$J$2+1,FALSE)*IF(VLOOKUP($A1730,'Tablas auxiliares'!$B$2:$C$6,2,FALSE)-Calculadora!$K$2=0,1,0)*IF($L$2=2,IFERROR(VLOOKUP(B1730,'Tablas auxiliares'!$AC$2:$AH$27,6,FALSE),0),1)</f>
        <v>0</v>
      </c>
      <c r="H1730" s="9">
        <f t="shared" si="36"/>
        <v>0</v>
      </c>
    </row>
    <row r="1731" spans="1:8" x14ac:dyDescent="0.25">
      <c r="A1731" s="9">
        <v>2017</v>
      </c>
      <c r="B1731" t="s">
        <v>31</v>
      </c>
      <c r="C1731" t="s">
        <v>23</v>
      </c>
      <c r="D1731" s="9">
        <v>12</v>
      </c>
      <c r="E1731" s="9">
        <v>17</v>
      </c>
      <c r="F1731" s="9">
        <f>VLOOKUP(D1731,'Tablas auxiliares'!$H$1:$Q$28,Calculadora!$J$2+1,FALSE)*IF(VLOOKUP($A1731,'Tablas auxiliares'!$B$2:$C$6,2,FALSE)-Calculadora!$K$2=0,1,0)*IF($L$2=2,IFERROR(VLOOKUP(B1731,'Tablas auxiliares'!$AC$2:$AH$27,6,FALSE),0),1)</f>
        <v>0</v>
      </c>
      <c r="G1731" s="9">
        <f>VLOOKUP(E1731,'Tablas auxiliares'!$H$1:$Q$28,Calculadora!$J$2+1,FALSE)*IF(VLOOKUP($A1731,'Tablas auxiliares'!$B$2:$C$6,2,FALSE)-Calculadora!$K$2=0,1,0)*IF($L$2=2,IFERROR(VLOOKUP(B1731,'Tablas auxiliares'!$AC$2:$AH$27,6,FALSE),0),1)</f>
        <v>0</v>
      </c>
      <c r="H1731" s="9">
        <f t="shared" ref="H1731:H1794" si="37">IF($M$2=2,0,F1731)+IF($M$2=3,0,G1731)</f>
        <v>0</v>
      </c>
    </row>
    <row r="1732" spans="1:8" x14ac:dyDescent="0.25">
      <c r="A1732" s="9">
        <v>2017</v>
      </c>
      <c r="B1732" t="s">
        <v>31</v>
      </c>
      <c r="C1732" t="s">
        <v>65</v>
      </c>
      <c r="D1732" s="9">
        <v>15</v>
      </c>
      <c r="E1732" s="9">
        <v>10</v>
      </c>
      <c r="F1732" s="9">
        <f>VLOOKUP(D1732,'Tablas auxiliares'!$H$1:$Q$28,Calculadora!$J$2+1,FALSE)*IF(VLOOKUP($A1732,'Tablas auxiliares'!$B$2:$C$6,2,FALSE)-Calculadora!$K$2=0,1,0)*IF($L$2=2,IFERROR(VLOOKUP(B1732,'Tablas auxiliares'!$AC$2:$AH$27,6,FALSE),0),1)</f>
        <v>0</v>
      </c>
      <c r="G1732" s="9">
        <f>VLOOKUP(E1732,'Tablas auxiliares'!$H$1:$Q$28,Calculadora!$J$2+1,FALSE)*IF(VLOOKUP($A1732,'Tablas auxiliares'!$B$2:$C$6,2,FALSE)-Calculadora!$K$2=0,1,0)*IF($L$2=2,IFERROR(VLOOKUP(B1732,'Tablas auxiliares'!$AC$2:$AH$27,6,FALSE),0),1)</f>
        <v>0</v>
      </c>
      <c r="H1732" s="9">
        <f t="shared" si="37"/>
        <v>0</v>
      </c>
    </row>
    <row r="1733" spans="1:8" x14ac:dyDescent="0.25">
      <c r="A1733" s="9">
        <v>2017</v>
      </c>
      <c r="B1733" t="s">
        <v>31</v>
      </c>
      <c r="C1733" t="s">
        <v>20</v>
      </c>
      <c r="D1733" s="9">
        <v>7</v>
      </c>
      <c r="E1733" s="9">
        <v>2</v>
      </c>
      <c r="F1733" s="9">
        <f>VLOOKUP(D1733,'Tablas auxiliares'!$H$1:$Q$28,Calculadora!$J$2+1,FALSE)*IF(VLOOKUP($A1733,'Tablas auxiliares'!$B$2:$C$6,2,FALSE)-Calculadora!$K$2=0,1,0)*IF($L$2=2,IFERROR(VLOOKUP(B1733,'Tablas auxiliares'!$AC$2:$AH$27,6,FALSE),0),1)</f>
        <v>0</v>
      </c>
      <c r="G1733" s="9">
        <f>VLOOKUP(E1733,'Tablas auxiliares'!$H$1:$Q$28,Calculadora!$J$2+1,FALSE)*IF(VLOOKUP($A1733,'Tablas auxiliares'!$B$2:$C$6,2,FALSE)-Calculadora!$K$2=0,1,0)*IF($L$2=2,IFERROR(VLOOKUP(B1733,'Tablas auxiliares'!$AC$2:$AH$27,6,FALSE),0),1)</f>
        <v>0</v>
      </c>
      <c r="H1733" s="9">
        <f t="shared" si="37"/>
        <v>0</v>
      </c>
    </row>
    <row r="1734" spans="1:8" x14ac:dyDescent="0.25">
      <c r="A1734" s="9">
        <v>2017</v>
      </c>
      <c r="B1734" t="s">
        <v>31</v>
      </c>
      <c r="C1734" t="s">
        <v>8</v>
      </c>
      <c r="D1734" s="9">
        <v>4</v>
      </c>
      <c r="E1734" s="9">
        <v>4</v>
      </c>
      <c r="F1734" s="9">
        <f>VLOOKUP(D1734,'Tablas auxiliares'!$H$1:$Q$28,Calculadora!$J$2+1,FALSE)*IF(VLOOKUP($A1734,'Tablas auxiliares'!$B$2:$C$6,2,FALSE)-Calculadora!$K$2=0,1,0)*IF($L$2=2,IFERROR(VLOOKUP(B1734,'Tablas auxiliares'!$AC$2:$AH$27,6,FALSE),0),1)</f>
        <v>0</v>
      </c>
      <c r="G1734" s="9">
        <f>VLOOKUP(E1734,'Tablas auxiliares'!$H$1:$Q$28,Calculadora!$J$2+1,FALSE)*IF(VLOOKUP($A1734,'Tablas auxiliares'!$B$2:$C$6,2,FALSE)-Calculadora!$K$2=0,1,0)*IF($L$2=2,IFERROR(VLOOKUP(B1734,'Tablas auxiliares'!$AC$2:$AH$27,6,FALSE),0),1)</f>
        <v>0</v>
      </c>
      <c r="H1734" s="9">
        <f t="shared" si="37"/>
        <v>0</v>
      </c>
    </row>
    <row r="1735" spans="1:8" x14ac:dyDescent="0.25">
      <c r="A1735" s="9">
        <v>2017</v>
      </c>
      <c r="B1735" t="s">
        <v>31</v>
      </c>
      <c r="C1735" t="s">
        <v>32</v>
      </c>
      <c r="D1735" s="9">
        <v>22</v>
      </c>
      <c r="E1735" s="9">
        <v>14</v>
      </c>
      <c r="F1735" s="9">
        <f>VLOOKUP(D1735,'Tablas auxiliares'!$H$1:$Q$28,Calculadora!$J$2+1,FALSE)*IF(VLOOKUP($A1735,'Tablas auxiliares'!$B$2:$C$6,2,FALSE)-Calculadora!$K$2=0,1,0)*IF($L$2=2,IFERROR(VLOOKUP(B1735,'Tablas auxiliares'!$AC$2:$AH$27,6,FALSE),0),1)</f>
        <v>0</v>
      </c>
      <c r="G1735" s="9">
        <f>VLOOKUP(E1735,'Tablas auxiliares'!$H$1:$Q$28,Calculadora!$J$2+1,FALSE)*IF(VLOOKUP($A1735,'Tablas auxiliares'!$B$2:$C$6,2,FALSE)-Calculadora!$K$2=0,1,0)*IF($L$2=2,IFERROR(VLOOKUP(B1735,'Tablas auxiliares'!$AC$2:$AH$27,6,FALSE),0),1)</f>
        <v>0</v>
      </c>
      <c r="H1735" s="9">
        <f t="shared" si="37"/>
        <v>0</v>
      </c>
    </row>
    <row r="1736" spans="1:8" x14ac:dyDescent="0.25">
      <c r="A1736" s="9">
        <v>2017</v>
      </c>
      <c r="B1736" t="s">
        <v>31</v>
      </c>
      <c r="C1736" t="s">
        <v>30</v>
      </c>
      <c r="D1736" s="9">
        <v>18</v>
      </c>
      <c r="E1736" s="9">
        <v>18</v>
      </c>
      <c r="F1736" s="9">
        <f>VLOOKUP(D1736,'Tablas auxiliares'!$H$1:$Q$28,Calculadora!$J$2+1,FALSE)*IF(VLOOKUP($A1736,'Tablas auxiliares'!$B$2:$C$6,2,FALSE)-Calculadora!$K$2=0,1,0)*IF($L$2=2,IFERROR(VLOOKUP(B1736,'Tablas auxiliares'!$AC$2:$AH$27,6,FALSE),0),1)</f>
        <v>0</v>
      </c>
      <c r="G1736" s="9">
        <f>VLOOKUP(E1736,'Tablas auxiliares'!$H$1:$Q$28,Calculadora!$J$2+1,FALSE)*IF(VLOOKUP($A1736,'Tablas auxiliares'!$B$2:$C$6,2,FALSE)-Calculadora!$K$2=0,1,0)*IF($L$2=2,IFERROR(VLOOKUP(B1736,'Tablas auxiliares'!$AC$2:$AH$27,6,FALSE),0),1)</f>
        <v>0</v>
      </c>
      <c r="H1736" s="9">
        <f t="shared" si="37"/>
        <v>0</v>
      </c>
    </row>
    <row r="1737" spans="1:8" x14ac:dyDescent="0.25">
      <c r="A1737" s="9">
        <v>2017</v>
      </c>
      <c r="B1737" t="s">
        <v>31</v>
      </c>
      <c r="C1737" t="s">
        <v>67</v>
      </c>
      <c r="D1737" s="9">
        <v>11</v>
      </c>
      <c r="E1737" s="9">
        <v>23</v>
      </c>
      <c r="F1737" s="9">
        <f>VLOOKUP(D1737,'Tablas auxiliares'!$H$1:$Q$28,Calculadora!$J$2+1,FALSE)*IF(VLOOKUP($A1737,'Tablas auxiliares'!$B$2:$C$6,2,FALSE)-Calculadora!$K$2=0,1,0)*IF($L$2=2,IFERROR(VLOOKUP(B1737,'Tablas auxiliares'!$AC$2:$AH$27,6,FALSE),0),1)</f>
        <v>0</v>
      </c>
      <c r="G1737" s="9">
        <f>VLOOKUP(E1737,'Tablas auxiliares'!$H$1:$Q$28,Calculadora!$J$2+1,FALSE)*IF(VLOOKUP($A1737,'Tablas auxiliares'!$B$2:$C$6,2,FALSE)-Calculadora!$K$2=0,1,0)*IF($L$2=2,IFERROR(VLOOKUP(B1737,'Tablas auxiliares'!$AC$2:$AH$27,6,FALSE),0),1)</f>
        <v>0</v>
      </c>
      <c r="H1737" s="9">
        <f t="shared" si="37"/>
        <v>0</v>
      </c>
    </row>
    <row r="1738" spans="1:8" x14ac:dyDescent="0.25">
      <c r="A1738" s="9">
        <v>2017</v>
      </c>
      <c r="B1738" t="s">
        <v>31</v>
      </c>
      <c r="C1738" t="s">
        <v>28</v>
      </c>
      <c r="D1738" s="9">
        <v>26</v>
      </c>
      <c r="E1738" s="9">
        <v>12</v>
      </c>
      <c r="F1738" s="9">
        <f>VLOOKUP(D1738,'Tablas auxiliares'!$H$1:$Q$28,Calculadora!$J$2+1,FALSE)*IF(VLOOKUP($A1738,'Tablas auxiliares'!$B$2:$C$6,2,FALSE)-Calculadora!$K$2=0,1,0)*IF($L$2=2,IFERROR(VLOOKUP(B1738,'Tablas auxiliares'!$AC$2:$AH$27,6,FALSE),0),1)</f>
        <v>0</v>
      </c>
      <c r="G1738" s="9">
        <f>VLOOKUP(E1738,'Tablas auxiliares'!$H$1:$Q$28,Calculadora!$J$2+1,FALSE)*IF(VLOOKUP($A1738,'Tablas auxiliares'!$B$2:$C$6,2,FALSE)-Calculadora!$K$2=0,1,0)*IF($L$2=2,IFERROR(VLOOKUP(B1738,'Tablas auxiliares'!$AC$2:$AH$27,6,FALSE),0),1)</f>
        <v>0</v>
      </c>
      <c r="H1738" s="9">
        <f t="shared" si="37"/>
        <v>0</v>
      </c>
    </row>
    <row r="1739" spans="1:8" x14ac:dyDescent="0.25">
      <c r="A1739" s="9">
        <v>2017</v>
      </c>
      <c r="B1739" t="s">
        <v>31</v>
      </c>
      <c r="C1739" t="s">
        <v>27</v>
      </c>
      <c r="D1739" s="9">
        <v>19</v>
      </c>
      <c r="E1739" s="9">
        <v>24</v>
      </c>
      <c r="F1739" s="9">
        <f>VLOOKUP(D1739,'Tablas auxiliares'!$H$1:$Q$28,Calculadora!$J$2+1,FALSE)*IF(VLOOKUP($A1739,'Tablas auxiliares'!$B$2:$C$6,2,FALSE)-Calculadora!$K$2=0,1,0)*IF($L$2=2,IFERROR(VLOOKUP(B1739,'Tablas auxiliares'!$AC$2:$AH$27,6,FALSE),0),1)</f>
        <v>0</v>
      </c>
      <c r="G1739" s="9">
        <f>VLOOKUP(E1739,'Tablas auxiliares'!$H$1:$Q$28,Calculadora!$J$2+1,FALSE)*IF(VLOOKUP($A1739,'Tablas auxiliares'!$B$2:$C$6,2,FALSE)-Calculadora!$K$2=0,1,0)*IF($L$2=2,IFERROR(VLOOKUP(B1739,'Tablas auxiliares'!$AC$2:$AH$27,6,FALSE),0),1)</f>
        <v>0</v>
      </c>
      <c r="H1739" s="9">
        <f t="shared" si="37"/>
        <v>0</v>
      </c>
    </row>
    <row r="1740" spans="1:8" x14ac:dyDescent="0.25">
      <c r="A1740" s="9">
        <v>2017</v>
      </c>
      <c r="B1740" t="s">
        <v>31</v>
      </c>
      <c r="C1740" t="s">
        <v>68</v>
      </c>
      <c r="D1740" s="9">
        <v>25</v>
      </c>
      <c r="E1740" s="9">
        <v>26</v>
      </c>
      <c r="F1740" s="9">
        <f>VLOOKUP(D1740,'Tablas auxiliares'!$H$1:$Q$28,Calculadora!$J$2+1,FALSE)*IF(VLOOKUP($A1740,'Tablas auxiliares'!$B$2:$C$6,2,FALSE)-Calculadora!$K$2=0,1,0)*IF($L$2=2,IFERROR(VLOOKUP(B1740,'Tablas auxiliares'!$AC$2:$AH$27,6,FALSE),0),1)</f>
        <v>0</v>
      </c>
      <c r="G1740" s="9">
        <f>VLOOKUP(E1740,'Tablas auxiliares'!$H$1:$Q$28,Calculadora!$J$2+1,FALSE)*IF(VLOOKUP($A1740,'Tablas auxiliares'!$B$2:$C$6,2,FALSE)-Calculadora!$K$2=0,1,0)*IF($L$2=2,IFERROR(VLOOKUP(B1740,'Tablas auxiliares'!$AC$2:$AH$27,6,FALSE),0),1)</f>
        <v>0</v>
      </c>
      <c r="H1740" s="9">
        <f t="shared" si="37"/>
        <v>0</v>
      </c>
    </row>
    <row r="1741" spans="1:8" x14ac:dyDescent="0.25">
      <c r="A1741" s="9">
        <v>2017</v>
      </c>
      <c r="B1741" t="s">
        <v>31</v>
      </c>
      <c r="C1741" t="s">
        <v>24</v>
      </c>
      <c r="D1741" s="9">
        <v>17</v>
      </c>
      <c r="E1741" s="9">
        <v>9</v>
      </c>
      <c r="F1741" s="9">
        <f>VLOOKUP(D1741,'Tablas auxiliares'!$H$1:$Q$28,Calculadora!$J$2+1,FALSE)*IF(VLOOKUP($A1741,'Tablas auxiliares'!$B$2:$C$6,2,FALSE)-Calculadora!$K$2=0,1,0)*IF($L$2=2,IFERROR(VLOOKUP(B1741,'Tablas auxiliares'!$AC$2:$AH$27,6,FALSE),0),1)</f>
        <v>0</v>
      </c>
      <c r="G1741" s="9">
        <f>VLOOKUP(E1741,'Tablas auxiliares'!$H$1:$Q$28,Calculadora!$J$2+1,FALSE)*IF(VLOOKUP($A1741,'Tablas auxiliares'!$B$2:$C$6,2,FALSE)-Calculadora!$K$2=0,1,0)*IF($L$2=2,IFERROR(VLOOKUP(B1741,'Tablas auxiliares'!$AC$2:$AH$27,6,FALSE),0),1)</f>
        <v>0</v>
      </c>
      <c r="H1741" s="9">
        <f t="shared" si="37"/>
        <v>0</v>
      </c>
    </row>
    <row r="1742" spans="1:8" x14ac:dyDescent="0.25">
      <c r="A1742" s="9">
        <v>2017</v>
      </c>
      <c r="B1742" t="s">
        <v>31</v>
      </c>
      <c r="C1742" t="s">
        <v>7</v>
      </c>
      <c r="D1742" s="9">
        <v>16</v>
      </c>
      <c r="E1742" s="9">
        <v>15</v>
      </c>
      <c r="F1742" s="9">
        <f>VLOOKUP(D1742,'Tablas auxiliares'!$H$1:$Q$28,Calculadora!$J$2+1,FALSE)*IF(VLOOKUP($A1742,'Tablas auxiliares'!$B$2:$C$6,2,FALSE)-Calculadora!$K$2=0,1,0)*IF($L$2=2,IFERROR(VLOOKUP(B1742,'Tablas auxiliares'!$AC$2:$AH$27,6,FALSE),0),1)</f>
        <v>0</v>
      </c>
      <c r="G1742" s="9">
        <f>VLOOKUP(E1742,'Tablas auxiliares'!$H$1:$Q$28,Calculadora!$J$2+1,FALSE)*IF(VLOOKUP($A1742,'Tablas auxiliares'!$B$2:$C$6,2,FALSE)-Calculadora!$K$2=0,1,0)*IF($L$2=2,IFERROR(VLOOKUP(B1742,'Tablas auxiliares'!$AC$2:$AH$27,6,FALSE),0),1)</f>
        <v>0</v>
      </c>
      <c r="H1742" s="9">
        <f t="shared" si="37"/>
        <v>0</v>
      </c>
    </row>
    <row r="1743" spans="1:8" x14ac:dyDescent="0.25">
      <c r="A1743" s="9">
        <v>2017</v>
      </c>
      <c r="B1743" t="s">
        <v>31</v>
      </c>
      <c r="C1743" t="s">
        <v>25</v>
      </c>
      <c r="D1743" s="9">
        <v>3</v>
      </c>
      <c r="E1743" s="9">
        <v>6</v>
      </c>
      <c r="F1743" s="9">
        <f>VLOOKUP(D1743,'Tablas auxiliares'!$H$1:$Q$28,Calculadora!$J$2+1,FALSE)*IF(VLOOKUP($A1743,'Tablas auxiliares'!$B$2:$C$6,2,FALSE)-Calculadora!$K$2=0,1,0)*IF($L$2=2,IFERROR(VLOOKUP(B1743,'Tablas auxiliares'!$AC$2:$AH$27,6,FALSE),0),1)</f>
        <v>0</v>
      </c>
      <c r="G1743" s="9">
        <f>VLOOKUP(E1743,'Tablas auxiliares'!$H$1:$Q$28,Calculadora!$J$2+1,FALSE)*IF(VLOOKUP($A1743,'Tablas auxiliares'!$B$2:$C$6,2,FALSE)-Calculadora!$K$2=0,1,0)*IF($L$2=2,IFERROR(VLOOKUP(B1743,'Tablas auxiliares'!$AC$2:$AH$27,6,FALSE),0),1)</f>
        <v>0</v>
      </c>
      <c r="H1743" s="9">
        <f t="shared" si="37"/>
        <v>0</v>
      </c>
    </row>
    <row r="1744" spans="1:8" x14ac:dyDescent="0.25">
      <c r="A1744" s="9">
        <v>2017</v>
      </c>
      <c r="B1744" t="s">
        <v>31</v>
      </c>
      <c r="C1744" t="s">
        <v>66</v>
      </c>
      <c r="D1744" s="9">
        <v>14</v>
      </c>
      <c r="E1744" s="9">
        <v>3</v>
      </c>
      <c r="F1744" s="9">
        <f>VLOOKUP(D1744,'Tablas auxiliares'!$H$1:$Q$28,Calculadora!$J$2+1,FALSE)*IF(VLOOKUP($A1744,'Tablas auxiliares'!$B$2:$C$6,2,FALSE)-Calculadora!$K$2=0,1,0)*IF($L$2=2,IFERROR(VLOOKUP(B1744,'Tablas auxiliares'!$AC$2:$AH$27,6,FALSE),0),1)</f>
        <v>0</v>
      </c>
      <c r="G1744" s="9">
        <f>VLOOKUP(E1744,'Tablas auxiliares'!$H$1:$Q$28,Calculadora!$J$2+1,FALSE)*IF(VLOOKUP($A1744,'Tablas auxiliares'!$B$2:$C$6,2,FALSE)-Calculadora!$K$2=0,1,0)*IF($L$2=2,IFERROR(VLOOKUP(B1744,'Tablas auxiliares'!$AC$2:$AH$27,6,FALSE),0),1)</f>
        <v>0</v>
      </c>
      <c r="H1744" s="9">
        <f t="shared" si="37"/>
        <v>0</v>
      </c>
    </row>
    <row r="1745" spans="1:8" x14ac:dyDescent="0.25">
      <c r="A1745" s="9">
        <v>2017</v>
      </c>
      <c r="B1745" t="s">
        <v>31</v>
      </c>
      <c r="C1745" t="s">
        <v>69</v>
      </c>
      <c r="D1745" s="9">
        <v>2</v>
      </c>
      <c r="E1745" s="9">
        <v>5</v>
      </c>
      <c r="F1745" s="9">
        <f>VLOOKUP(D1745,'Tablas auxiliares'!$H$1:$Q$28,Calculadora!$J$2+1,FALSE)*IF(VLOOKUP($A1745,'Tablas auxiliares'!$B$2:$C$6,2,FALSE)-Calculadora!$K$2=0,1,0)*IF($L$2=2,IFERROR(VLOOKUP(B1745,'Tablas auxiliares'!$AC$2:$AH$27,6,FALSE),0),1)</f>
        <v>0</v>
      </c>
      <c r="G1745" s="9">
        <f>VLOOKUP(E1745,'Tablas auxiliares'!$H$1:$Q$28,Calculadora!$J$2+1,FALSE)*IF(VLOOKUP($A1745,'Tablas auxiliares'!$B$2:$C$6,2,FALSE)-Calculadora!$K$2=0,1,0)*IF($L$2=2,IFERROR(VLOOKUP(B1745,'Tablas auxiliares'!$AC$2:$AH$27,6,FALSE),0),1)</f>
        <v>0</v>
      </c>
      <c r="H1745" s="9">
        <f t="shared" si="37"/>
        <v>0</v>
      </c>
    </row>
    <row r="1746" spans="1:8" x14ac:dyDescent="0.25">
      <c r="A1746" s="9">
        <v>2017</v>
      </c>
      <c r="B1746" t="s">
        <v>31</v>
      </c>
      <c r="C1746" t="s">
        <v>29</v>
      </c>
      <c r="D1746" s="9">
        <v>13</v>
      </c>
      <c r="E1746" s="9">
        <v>11</v>
      </c>
      <c r="F1746" s="9">
        <f>VLOOKUP(D1746,'Tablas auxiliares'!$H$1:$Q$28,Calculadora!$J$2+1,FALSE)*IF(VLOOKUP($A1746,'Tablas auxiliares'!$B$2:$C$6,2,FALSE)-Calculadora!$K$2=0,1,0)*IF($L$2=2,IFERROR(VLOOKUP(B1746,'Tablas auxiliares'!$AC$2:$AH$27,6,FALSE),0),1)</f>
        <v>0</v>
      </c>
      <c r="G1746" s="9">
        <f>VLOOKUP(E1746,'Tablas auxiliares'!$H$1:$Q$28,Calculadora!$J$2+1,FALSE)*IF(VLOOKUP($A1746,'Tablas auxiliares'!$B$2:$C$6,2,FALSE)-Calculadora!$K$2=0,1,0)*IF($L$2=2,IFERROR(VLOOKUP(B1746,'Tablas auxiliares'!$AC$2:$AH$27,6,FALSE),0),1)</f>
        <v>0</v>
      </c>
      <c r="H1746" s="9">
        <f t="shared" si="37"/>
        <v>0</v>
      </c>
    </row>
    <row r="1747" spans="1:8" x14ac:dyDescent="0.25">
      <c r="A1747" s="9">
        <v>2017</v>
      </c>
      <c r="B1747" t="s">
        <v>31</v>
      </c>
      <c r="C1747" t="s">
        <v>61</v>
      </c>
      <c r="D1747" s="9">
        <v>1</v>
      </c>
      <c r="E1747" s="9">
        <v>1</v>
      </c>
      <c r="F1747" s="9">
        <f>VLOOKUP(D1747,'Tablas auxiliares'!$H$1:$Q$28,Calculadora!$J$2+1,FALSE)*IF(VLOOKUP($A1747,'Tablas auxiliares'!$B$2:$C$6,2,FALSE)-Calculadora!$K$2=0,1,0)*IF($L$2=2,IFERROR(VLOOKUP(B1747,'Tablas auxiliares'!$AC$2:$AH$27,6,FALSE),0),1)</f>
        <v>0</v>
      </c>
      <c r="G1747" s="9">
        <f>VLOOKUP(E1747,'Tablas auxiliares'!$H$1:$Q$28,Calculadora!$J$2+1,FALSE)*IF(VLOOKUP($A1747,'Tablas auxiliares'!$B$2:$C$6,2,FALSE)-Calculadora!$K$2=0,1,0)*IF($L$2=2,IFERROR(VLOOKUP(B1747,'Tablas auxiliares'!$AC$2:$AH$27,6,FALSE),0),1)</f>
        <v>0</v>
      </c>
      <c r="H1747" s="9">
        <f t="shared" si="37"/>
        <v>0</v>
      </c>
    </row>
    <row r="1748" spans="1:8" x14ac:dyDescent="0.25">
      <c r="A1748" s="9">
        <v>2017</v>
      </c>
      <c r="B1748" t="s">
        <v>31</v>
      </c>
      <c r="C1748" t="s">
        <v>70</v>
      </c>
      <c r="D1748" s="9">
        <v>24</v>
      </c>
      <c r="E1748" s="9">
        <v>7</v>
      </c>
      <c r="F1748" s="9">
        <f>VLOOKUP(D1748,'Tablas auxiliares'!$H$1:$Q$28,Calculadora!$J$2+1,FALSE)*IF(VLOOKUP($A1748,'Tablas auxiliares'!$B$2:$C$6,2,FALSE)-Calculadora!$K$2=0,1,0)*IF($L$2=2,IFERROR(VLOOKUP(B1748,'Tablas auxiliares'!$AC$2:$AH$27,6,FALSE),0),1)</f>
        <v>0</v>
      </c>
      <c r="G1748" s="9">
        <f>VLOOKUP(E1748,'Tablas auxiliares'!$H$1:$Q$28,Calculadora!$J$2+1,FALSE)*IF(VLOOKUP($A1748,'Tablas auxiliares'!$B$2:$C$6,2,FALSE)-Calculadora!$K$2=0,1,0)*IF($L$2=2,IFERROR(VLOOKUP(B1748,'Tablas auxiliares'!$AC$2:$AH$27,6,FALSE),0),1)</f>
        <v>0</v>
      </c>
      <c r="H1748" s="9">
        <f t="shared" si="37"/>
        <v>0</v>
      </c>
    </row>
    <row r="1749" spans="1:8" x14ac:dyDescent="0.25">
      <c r="A1749" s="9">
        <v>2017</v>
      </c>
      <c r="B1749" t="s">
        <v>31</v>
      </c>
      <c r="C1749" t="s">
        <v>34</v>
      </c>
      <c r="D1749" s="9">
        <v>23</v>
      </c>
      <c r="E1749" s="9">
        <v>25</v>
      </c>
      <c r="F1749" s="9">
        <f>VLOOKUP(D1749,'Tablas auxiliares'!$H$1:$Q$28,Calculadora!$J$2+1,FALSE)*IF(VLOOKUP($A1749,'Tablas auxiliares'!$B$2:$C$6,2,FALSE)-Calculadora!$K$2=0,1,0)*IF($L$2=2,IFERROR(VLOOKUP(B1749,'Tablas auxiliares'!$AC$2:$AH$27,6,FALSE),0),1)</f>
        <v>0</v>
      </c>
      <c r="G1749" s="9">
        <f>VLOOKUP(E1749,'Tablas auxiliares'!$H$1:$Q$28,Calculadora!$J$2+1,FALSE)*IF(VLOOKUP($A1749,'Tablas auxiliares'!$B$2:$C$6,2,FALSE)-Calculadora!$K$2=0,1,0)*IF($L$2=2,IFERROR(VLOOKUP(B1749,'Tablas auxiliares'!$AC$2:$AH$27,6,FALSE),0),1)</f>
        <v>0</v>
      </c>
      <c r="H1749" s="9">
        <f t="shared" si="37"/>
        <v>0</v>
      </c>
    </row>
    <row r="1750" spans="1:8" x14ac:dyDescent="0.25">
      <c r="A1750" s="9">
        <v>2017</v>
      </c>
      <c r="B1750" t="s">
        <v>31</v>
      </c>
      <c r="C1750" t="s">
        <v>26</v>
      </c>
      <c r="D1750" s="9">
        <v>5</v>
      </c>
      <c r="E1750" s="9">
        <v>8</v>
      </c>
      <c r="F1750" s="9">
        <f>VLOOKUP(D1750,'Tablas auxiliares'!$H$1:$Q$28,Calculadora!$J$2+1,FALSE)*IF(VLOOKUP($A1750,'Tablas auxiliares'!$B$2:$C$6,2,FALSE)-Calculadora!$K$2=0,1,0)*IF($L$2=2,IFERROR(VLOOKUP(B1750,'Tablas auxiliares'!$AC$2:$AH$27,6,FALSE),0),1)</f>
        <v>0</v>
      </c>
      <c r="G1750" s="9">
        <f>VLOOKUP(E1750,'Tablas auxiliares'!$H$1:$Q$28,Calculadora!$J$2+1,FALSE)*IF(VLOOKUP($A1750,'Tablas auxiliares'!$B$2:$C$6,2,FALSE)-Calculadora!$K$2=0,1,0)*IF($L$2=2,IFERROR(VLOOKUP(B1750,'Tablas auxiliares'!$AC$2:$AH$27,6,FALSE),0),1)</f>
        <v>0</v>
      </c>
      <c r="H1750" s="9">
        <f t="shared" si="37"/>
        <v>0</v>
      </c>
    </row>
    <row r="1751" spans="1:8" x14ac:dyDescent="0.25">
      <c r="A1751" s="9">
        <v>2017</v>
      </c>
      <c r="B1751" t="s">
        <v>31</v>
      </c>
      <c r="C1751" t="s">
        <v>22</v>
      </c>
      <c r="D1751" s="9">
        <v>9</v>
      </c>
      <c r="E1751" s="9">
        <v>20</v>
      </c>
      <c r="F1751" s="9">
        <f>VLOOKUP(D1751,'Tablas auxiliares'!$H$1:$Q$28,Calculadora!$J$2+1,FALSE)*IF(VLOOKUP($A1751,'Tablas auxiliares'!$B$2:$C$6,2,FALSE)-Calculadora!$K$2=0,1,0)*IF($L$2=2,IFERROR(VLOOKUP(B1751,'Tablas auxiliares'!$AC$2:$AH$27,6,FALSE),0),1)</f>
        <v>0</v>
      </c>
      <c r="G1751" s="9">
        <f>VLOOKUP(E1751,'Tablas auxiliares'!$H$1:$Q$28,Calculadora!$J$2+1,FALSE)*IF(VLOOKUP($A1751,'Tablas auxiliares'!$B$2:$C$6,2,FALSE)-Calculadora!$K$2=0,1,0)*IF($L$2=2,IFERROR(VLOOKUP(B1751,'Tablas auxiliares'!$AC$2:$AH$27,6,FALSE),0),1)</f>
        <v>0</v>
      </c>
      <c r="H1751" s="9">
        <f t="shared" si="37"/>
        <v>0</v>
      </c>
    </row>
    <row r="1752" spans="1:8" x14ac:dyDescent="0.25">
      <c r="A1752" s="9">
        <v>2017</v>
      </c>
      <c r="B1752" t="s">
        <v>31</v>
      </c>
      <c r="C1752" t="s">
        <v>36</v>
      </c>
      <c r="D1752" s="9">
        <v>21</v>
      </c>
      <c r="E1752" s="9">
        <v>16</v>
      </c>
      <c r="F1752" s="9">
        <f>VLOOKUP(D1752,'Tablas auxiliares'!$H$1:$Q$28,Calculadora!$J$2+1,FALSE)*IF(VLOOKUP($A1752,'Tablas auxiliares'!$B$2:$C$6,2,FALSE)-Calculadora!$K$2=0,1,0)*IF($L$2=2,IFERROR(VLOOKUP(B1752,'Tablas auxiliares'!$AC$2:$AH$27,6,FALSE),0),1)</f>
        <v>0</v>
      </c>
      <c r="G1752" s="9">
        <f>VLOOKUP(E1752,'Tablas auxiliares'!$H$1:$Q$28,Calculadora!$J$2+1,FALSE)*IF(VLOOKUP($A1752,'Tablas auxiliares'!$B$2:$C$6,2,FALSE)-Calculadora!$K$2=0,1,0)*IF($L$2=2,IFERROR(VLOOKUP(B1752,'Tablas auxiliares'!$AC$2:$AH$27,6,FALSE),0),1)</f>
        <v>0</v>
      </c>
      <c r="H1752" s="9">
        <f t="shared" si="37"/>
        <v>0</v>
      </c>
    </row>
    <row r="1753" spans="1:8" x14ac:dyDescent="0.25">
      <c r="A1753" s="9">
        <v>2017</v>
      </c>
      <c r="B1753" t="s">
        <v>31</v>
      </c>
      <c r="C1753" t="s">
        <v>37</v>
      </c>
      <c r="D1753" s="9">
        <v>20</v>
      </c>
      <c r="E1753" s="9">
        <v>22</v>
      </c>
      <c r="F1753" s="9">
        <f>VLOOKUP(D1753,'Tablas auxiliares'!$H$1:$Q$28,Calculadora!$J$2+1,FALSE)*IF(VLOOKUP($A1753,'Tablas auxiliares'!$B$2:$C$6,2,FALSE)-Calculadora!$K$2=0,1,0)*IF($L$2=2,IFERROR(VLOOKUP(B1753,'Tablas auxiliares'!$AC$2:$AH$27,6,FALSE),0),1)</f>
        <v>0</v>
      </c>
      <c r="G1753" s="9">
        <f>VLOOKUP(E1753,'Tablas auxiliares'!$H$1:$Q$28,Calculadora!$J$2+1,FALSE)*IF(VLOOKUP($A1753,'Tablas auxiliares'!$B$2:$C$6,2,FALSE)-Calculadora!$K$2=0,1,0)*IF($L$2=2,IFERROR(VLOOKUP(B1753,'Tablas auxiliares'!$AC$2:$AH$27,6,FALSE),0),1)</f>
        <v>0</v>
      </c>
      <c r="H1753" s="9">
        <f t="shared" si="37"/>
        <v>0</v>
      </c>
    </row>
    <row r="1754" spans="1:8" x14ac:dyDescent="0.25">
      <c r="A1754" s="9">
        <v>2017</v>
      </c>
      <c r="B1754" t="s">
        <v>11</v>
      </c>
      <c r="C1754" t="s">
        <v>14</v>
      </c>
      <c r="D1754" s="9">
        <v>10</v>
      </c>
      <c r="E1754" s="9">
        <v>25</v>
      </c>
      <c r="F1754" s="9">
        <f>VLOOKUP(D1754,'Tablas auxiliares'!$H$1:$Q$28,Calculadora!$J$2+1,FALSE)*IF(VLOOKUP($A1754,'Tablas auxiliares'!$B$2:$C$6,2,FALSE)-Calculadora!$K$2=0,1,0)*IF($L$2=2,IFERROR(VLOOKUP(B1754,'Tablas auxiliares'!$AC$2:$AH$27,6,FALSE),0),1)</f>
        <v>0</v>
      </c>
      <c r="G1754" s="9">
        <f>VLOOKUP(E1754,'Tablas auxiliares'!$H$1:$Q$28,Calculadora!$J$2+1,FALSE)*IF(VLOOKUP($A1754,'Tablas auxiliares'!$B$2:$C$6,2,FALSE)-Calculadora!$K$2=0,1,0)*IF($L$2=2,IFERROR(VLOOKUP(B1754,'Tablas auxiliares'!$AC$2:$AH$27,6,FALSE),0),1)</f>
        <v>0</v>
      </c>
      <c r="H1754" s="9">
        <f t="shared" si="37"/>
        <v>0</v>
      </c>
    </row>
    <row r="1755" spans="1:8" x14ac:dyDescent="0.25">
      <c r="A1755" s="9">
        <v>2017</v>
      </c>
      <c r="B1755" t="s">
        <v>11</v>
      </c>
      <c r="C1755" t="s">
        <v>9</v>
      </c>
      <c r="D1755" s="9">
        <v>22</v>
      </c>
      <c r="E1755" s="9">
        <v>16</v>
      </c>
      <c r="F1755" s="9">
        <f>VLOOKUP(D1755,'Tablas auxiliares'!$H$1:$Q$28,Calculadora!$J$2+1,FALSE)*IF(VLOOKUP($A1755,'Tablas auxiliares'!$B$2:$C$6,2,FALSE)-Calculadora!$K$2=0,1,0)*IF($L$2=2,IFERROR(VLOOKUP(B1755,'Tablas auxiliares'!$AC$2:$AH$27,6,FALSE),0),1)</f>
        <v>0</v>
      </c>
      <c r="G1755" s="9">
        <f>VLOOKUP(E1755,'Tablas auxiliares'!$H$1:$Q$28,Calculadora!$J$2+1,FALSE)*IF(VLOOKUP($A1755,'Tablas auxiliares'!$B$2:$C$6,2,FALSE)-Calculadora!$K$2=0,1,0)*IF($L$2=2,IFERROR(VLOOKUP(B1755,'Tablas auxiliares'!$AC$2:$AH$27,6,FALSE),0),1)</f>
        <v>0</v>
      </c>
      <c r="H1755" s="9">
        <f t="shared" si="37"/>
        <v>0</v>
      </c>
    </row>
    <row r="1756" spans="1:8" x14ac:dyDescent="0.25">
      <c r="A1756" s="9">
        <v>2017</v>
      </c>
      <c r="B1756" t="s">
        <v>11</v>
      </c>
      <c r="C1756" t="s">
        <v>13</v>
      </c>
      <c r="D1756" s="9">
        <v>12</v>
      </c>
      <c r="E1756" s="9">
        <v>11</v>
      </c>
      <c r="F1756" s="9">
        <f>VLOOKUP(D1756,'Tablas auxiliares'!$H$1:$Q$28,Calculadora!$J$2+1,FALSE)*IF(VLOOKUP($A1756,'Tablas auxiliares'!$B$2:$C$6,2,FALSE)-Calculadora!$K$2=0,1,0)*IF($L$2=2,IFERROR(VLOOKUP(B1756,'Tablas auxiliares'!$AC$2:$AH$27,6,FALSE),0),1)</f>
        <v>0</v>
      </c>
      <c r="G1756" s="9">
        <f>VLOOKUP(E1756,'Tablas auxiliares'!$H$1:$Q$28,Calculadora!$J$2+1,FALSE)*IF(VLOOKUP($A1756,'Tablas auxiliares'!$B$2:$C$6,2,FALSE)-Calculadora!$K$2=0,1,0)*IF($L$2=2,IFERROR(VLOOKUP(B1756,'Tablas auxiliares'!$AC$2:$AH$27,6,FALSE),0),1)</f>
        <v>0</v>
      </c>
      <c r="H1756" s="9">
        <f t="shared" si="37"/>
        <v>0</v>
      </c>
    </row>
    <row r="1757" spans="1:8" x14ac:dyDescent="0.25">
      <c r="A1757" s="9">
        <v>2017</v>
      </c>
      <c r="B1757" t="s">
        <v>11</v>
      </c>
      <c r="C1757" t="s">
        <v>23</v>
      </c>
      <c r="D1757" s="9">
        <v>25</v>
      </c>
      <c r="E1757" s="9">
        <v>21</v>
      </c>
      <c r="F1757" s="9">
        <f>VLOOKUP(D1757,'Tablas auxiliares'!$H$1:$Q$28,Calculadora!$J$2+1,FALSE)*IF(VLOOKUP($A1757,'Tablas auxiliares'!$B$2:$C$6,2,FALSE)-Calculadora!$K$2=0,1,0)*IF($L$2=2,IFERROR(VLOOKUP(B1757,'Tablas auxiliares'!$AC$2:$AH$27,6,FALSE),0),1)</f>
        <v>0</v>
      </c>
      <c r="G1757" s="9">
        <f>VLOOKUP(E1757,'Tablas auxiliares'!$H$1:$Q$28,Calculadora!$J$2+1,FALSE)*IF(VLOOKUP($A1757,'Tablas auxiliares'!$B$2:$C$6,2,FALSE)-Calculadora!$K$2=0,1,0)*IF($L$2=2,IFERROR(VLOOKUP(B1757,'Tablas auxiliares'!$AC$2:$AH$27,6,FALSE),0),1)</f>
        <v>0</v>
      </c>
      <c r="H1757" s="9">
        <f t="shared" si="37"/>
        <v>0</v>
      </c>
    </row>
    <row r="1758" spans="1:8" x14ac:dyDescent="0.25">
      <c r="A1758" s="9">
        <v>2017</v>
      </c>
      <c r="B1758" t="s">
        <v>11</v>
      </c>
      <c r="C1758" t="s">
        <v>65</v>
      </c>
      <c r="D1758" s="9">
        <v>9</v>
      </c>
      <c r="E1758" s="9">
        <v>24</v>
      </c>
      <c r="F1758" s="9">
        <f>VLOOKUP(D1758,'Tablas auxiliares'!$H$1:$Q$28,Calculadora!$J$2+1,FALSE)*IF(VLOOKUP($A1758,'Tablas auxiliares'!$B$2:$C$6,2,FALSE)-Calculadora!$K$2=0,1,0)*IF($L$2=2,IFERROR(VLOOKUP(B1758,'Tablas auxiliares'!$AC$2:$AH$27,6,FALSE),0),1)</f>
        <v>0</v>
      </c>
      <c r="G1758" s="9">
        <f>VLOOKUP(E1758,'Tablas auxiliares'!$H$1:$Q$28,Calculadora!$J$2+1,FALSE)*IF(VLOOKUP($A1758,'Tablas auxiliares'!$B$2:$C$6,2,FALSE)-Calculadora!$K$2=0,1,0)*IF($L$2=2,IFERROR(VLOOKUP(B1758,'Tablas auxiliares'!$AC$2:$AH$27,6,FALSE),0),1)</f>
        <v>0</v>
      </c>
      <c r="H1758" s="9">
        <f t="shared" si="37"/>
        <v>0</v>
      </c>
    </row>
    <row r="1759" spans="1:8" x14ac:dyDescent="0.25">
      <c r="A1759" s="9">
        <v>2017</v>
      </c>
      <c r="B1759" t="s">
        <v>11</v>
      </c>
      <c r="C1759" t="s">
        <v>20</v>
      </c>
      <c r="D1759" s="9">
        <v>26</v>
      </c>
      <c r="E1759" s="9">
        <v>6</v>
      </c>
      <c r="F1759" s="9">
        <f>VLOOKUP(D1759,'Tablas auxiliares'!$H$1:$Q$28,Calculadora!$J$2+1,FALSE)*IF(VLOOKUP($A1759,'Tablas auxiliares'!$B$2:$C$6,2,FALSE)-Calculadora!$K$2=0,1,0)*IF($L$2=2,IFERROR(VLOOKUP(B1759,'Tablas auxiliares'!$AC$2:$AH$27,6,FALSE),0),1)</f>
        <v>0</v>
      </c>
      <c r="G1759" s="9">
        <f>VLOOKUP(E1759,'Tablas auxiliares'!$H$1:$Q$28,Calculadora!$J$2+1,FALSE)*IF(VLOOKUP($A1759,'Tablas auxiliares'!$B$2:$C$6,2,FALSE)-Calculadora!$K$2=0,1,0)*IF($L$2=2,IFERROR(VLOOKUP(B1759,'Tablas auxiliares'!$AC$2:$AH$27,6,FALSE),0),1)</f>
        <v>0</v>
      </c>
      <c r="H1759" s="9">
        <f t="shared" si="37"/>
        <v>0</v>
      </c>
    </row>
    <row r="1760" spans="1:8" x14ac:dyDescent="0.25">
      <c r="A1760" s="9">
        <v>2017</v>
      </c>
      <c r="B1760" t="s">
        <v>11</v>
      </c>
      <c r="C1760" t="s">
        <v>8</v>
      </c>
      <c r="D1760" s="9">
        <v>3</v>
      </c>
      <c r="E1760" s="9">
        <v>2</v>
      </c>
      <c r="F1760" s="9">
        <f>VLOOKUP(D1760,'Tablas auxiliares'!$H$1:$Q$28,Calculadora!$J$2+1,FALSE)*IF(VLOOKUP($A1760,'Tablas auxiliares'!$B$2:$C$6,2,FALSE)-Calculadora!$K$2=0,1,0)*IF($L$2=2,IFERROR(VLOOKUP(B1760,'Tablas auxiliares'!$AC$2:$AH$27,6,FALSE),0),1)</f>
        <v>0</v>
      </c>
      <c r="G1760" s="9">
        <f>VLOOKUP(E1760,'Tablas auxiliares'!$H$1:$Q$28,Calculadora!$J$2+1,FALSE)*IF(VLOOKUP($A1760,'Tablas auxiliares'!$B$2:$C$6,2,FALSE)-Calculadora!$K$2=0,1,0)*IF($L$2=2,IFERROR(VLOOKUP(B1760,'Tablas auxiliares'!$AC$2:$AH$27,6,FALSE),0),1)</f>
        <v>0</v>
      </c>
      <c r="H1760" s="9">
        <f t="shared" si="37"/>
        <v>0</v>
      </c>
    </row>
    <row r="1761" spans="1:8" x14ac:dyDescent="0.25">
      <c r="A1761" s="9">
        <v>2017</v>
      </c>
      <c r="B1761" t="s">
        <v>11</v>
      </c>
      <c r="C1761" t="s">
        <v>32</v>
      </c>
      <c r="D1761" s="9">
        <v>5</v>
      </c>
      <c r="E1761" s="9">
        <v>8</v>
      </c>
      <c r="F1761" s="9">
        <f>VLOOKUP(D1761,'Tablas auxiliares'!$H$1:$Q$28,Calculadora!$J$2+1,FALSE)*IF(VLOOKUP($A1761,'Tablas auxiliares'!$B$2:$C$6,2,FALSE)-Calculadora!$K$2=0,1,0)*IF($L$2=2,IFERROR(VLOOKUP(B1761,'Tablas auxiliares'!$AC$2:$AH$27,6,FALSE),0),1)</f>
        <v>0</v>
      </c>
      <c r="G1761" s="9">
        <f>VLOOKUP(E1761,'Tablas auxiliares'!$H$1:$Q$28,Calculadora!$J$2+1,FALSE)*IF(VLOOKUP($A1761,'Tablas auxiliares'!$B$2:$C$6,2,FALSE)-Calculadora!$K$2=0,1,0)*IF($L$2=2,IFERROR(VLOOKUP(B1761,'Tablas auxiliares'!$AC$2:$AH$27,6,FALSE),0),1)</f>
        <v>0</v>
      </c>
      <c r="H1761" s="9">
        <f t="shared" si="37"/>
        <v>0</v>
      </c>
    </row>
    <row r="1762" spans="1:8" x14ac:dyDescent="0.25">
      <c r="A1762" s="9">
        <v>2017</v>
      </c>
      <c r="B1762" t="s">
        <v>11</v>
      </c>
      <c r="C1762" t="s">
        <v>30</v>
      </c>
      <c r="D1762" s="9">
        <v>17</v>
      </c>
      <c r="E1762" s="9">
        <v>20</v>
      </c>
      <c r="F1762" s="9">
        <f>VLOOKUP(D1762,'Tablas auxiliares'!$H$1:$Q$28,Calculadora!$J$2+1,FALSE)*IF(VLOOKUP($A1762,'Tablas auxiliares'!$B$2:$C$6,2,FALSE)-Calculadora!$K$2=0,1,0)*IF($L$2=2,IFERROR(VLOOKUP(B1762,'Tablas auxiliares'!$AC$2:$AH$27,6,FALSE),0),1)</f>
        <v>0</v>
      </c>
      <c r="G1762" s="9">
        <f>VLOOKUP(E1762,'Tablas auxiliares'!$H$1:$Q$28,Calculadora!$J$2+1,FALSE)*IF(VLOOKUP($A1762,'Tablas auxiliares'!$B$2:$C$6,2,FALSE)-Calculadora!$K$2=0,1,0)*IF($L$2=2,IFERROR(VLOOKUP(B1762,'Tablas auxiliares'!$AC$2:$AH$27,6,FALSE),0),1)</f>
        <v>0</v>
      </c>
      <c r="H1762" s="9">
        <f t="shared" si="37"/>
        <v>0</v>
      </c>
    </row>
    <row r="1763" spans="1:8" x14ac:dyDescent="0.25">
      <c r="A1763" s="9">
        <v>2017</v>
      </c>
      <c r="B1763" t="s">
        <v>11</v>
      </c>
      <c r="C1763" t="s">
        <v>67</v>
      </c>
      <c r="D1763" s="9">
        <v>14</v>
      </c>
      <c r="E1763" s="9">
        <v>19</v>
      </c>
      <c r="F1763" s="9">
        <f>VLOOKUP(D1763,'Tablas auxiliares'!$H$1:$Q$28,Calculadora!$J$2+1,FALSE)*IF(VLOOKUP($A1763,'Tablas auxiliares'!$B$2:$C$6,2,FALSE)-Calculadora!$K$2=0,1,0)*IF($L$2=2,IFERROR(VLOOKUP(B1763,'Tablas auxiliares'!$AC$2:$AH$27,6,FALSE),0),1)</f>
        <v>0</v>
      </c>
      <c r="G1763" s="9">
        <f>VLOOKUP(E1763,'Tablas auxiliares'!$H$1:$Q$28,Calculadora!$J$2+1,FALSE)*IF(VLOOKUP($A1763,'Tablas auxiliares'!$B$2:$C$6,2,FALSE)-Calculadora!$K$2=0,1,0)*IF($L$2=2,IFERROR(VLOOKUP(B1763,'Tablas auxiliares'!$AC$2:$AH$27,6,FALSE),0),1)</f>
        <v>0</v>
      </c>
      <c r="H1763" s="9">
        <f t="shared" si="37"/>
        <v>0</v>
      </c>
    </row>
    <row r="1764" spans="1:8" x14ac:dyDescent="0.25">
      <c r="A1764" s="9">
        <v>2017</v>
      </c>
      <c r="B1764" t="s">
        <v>11</v>
      </c>
      <c r="C1764" t="s">
        <v>28</v>
      </c>
      <c r="D1764" s="9">
        <v>7</v>
      </c>
      <c r="E1764" s="9">
        <v>13</v>
      </c>
      <c r="F1764" s="9">
        <f>VLOOKUP(D1764,'Tablas auxiliares'!$H$1:$Q$28,Calculadora!$J$2+1,FALSE)*IF(VLOOKUP($A1764,'Tablas auxiliares'!$B$2:$C$6,2,FALSE)-Calculadora!$K$2=0,1,0)*IF($L$2=2,IFERROR(VLOOKUP(B1764,'Tablas auxiliares'!$AC$2:$AH$27,6,FALSE),0),1)</f>
        <v>0</v>
      </c>
      <c r="G1764" s="9">
        <f>VLOOKUP(E1764,'Tablas auxiliares'!$H$1:$Q$28,Calculadora!$J$2+1,FALSE)*IF(VLOOKUP($A1764,'Tablas auxiliares'!$B$2:$C$6,2,FALSE)-Calculadora!$K$2=0,1,0)*IF($L$2=2,IFERROR(VLOOKUP(B1764,'Tablas auxiliares'!$AC$2:$AH$27,6,FALSE),0),1)</f>
        <v>0</v>
      </c>
      <c r="H1764" s="9">
        <f t="shared" si="37"/>
        <v>0</v>
      </c>
    </row>
    <row r="1765" spans="1:8" x14ac:dyDescent="0.25">
      <c r="A1765" s="9">
        <v>2017</v>
      </c>
      <c r="B1765" t="s">
        <v>11</v>
      </c>
      <c r="C1765" t="s">
        <v>27</v>
      </c>
      <c r="D1765" s="9">
        <v>16</v>
      </c>
      <c r="E1765" s="9">
        <v>23</v>
      </c>
      <c r="F1765" s="9">
        <f>VLOOKUP(D1765,'Tablas auxiliares'!$H$1:$Q$28,Calculadora!$J$2+1,FALSE)*IF(VLOOKUP($A1765,'Tablas auxiliares'!$B$2:$C$6,2,FALSE)-Calculadora!$K$2=0,1,0)*IF($L$2=2,IFERROR(VLOOKUP(B1765,'Tablas auxiliares'!$AC$2:$AH$27,6,FALSE),0),1)</f>
        <v>0</v>
      </c>
      <c r="G1765" s="9">
        <f>VLOOKUP(E1765,'Tablas auxiliares'!$H$1:$Q$28,Calculadora!$J$2+1,FALSE)*IF(VLOOKUP($A1765,'Tablas auxiliares'!$B$2:$C$6,2,FALSE)-Calculadora!$K$2=0,1,0)*IF($L$2=2,IFERROR(VLOOKUP(B1765,'Tablas auxiliares'!$AC$2:$AH$27,6,FALSE),0),1)</f>
        <v>0</v>
      </c>
      <c r="H1765" s="9">
        <f t="shared" si="37"/>
        <v>0</v>
      </c>
    </row>
    <row r="1766" spans="1:8" x14ac:dyDescent="0.25">
      <c r="A1766" s="9">
        <v>2017</v>
      </c>
      <c r="B1766" t="s">
        <v>11</v>
      </c>
      <c r="C1766" t="s">
        <v>68</v>
      </c>
      <c r="D1766" s="9">
        <v>21</v>
      </c>
      <c r="E1766" s="9">
        <v>18</v>
      </c>
      <c r="F1766" s="9">
        <f>VLOOKUP(D1766,'Tablas auxiliares'!$H$1:$Q$28,Calculadora!$J$2+1,FALSE)*IF(VLOOKUP($A1766,'Tablas auxiliares'!$B$2:$C$6,2,FALSE)-Calculadora!$K$2=0,1,0)*IF($L$2=2,IFERROR(VLOOKUP(B1766,'Tablas auxiliares'!$AC$2:$AH$27,6,FALSE),0),1)</f>
        <v>0</v>
      </c>
      <c r="G1766" s="9">
        <f>VLOOKUP(E1766,'Tablas auxiliares'!$H$1:$Q$28,Calculadora!$J$2+1,FALSE)*IF(VLOOKUP($A1766,'Tablas auxiliares'!$B$2:$C$6,2,FALSE)-Calculadora!$K$2=0,1,0)*IF($L$2=2,IFERROR(VLOOKUP(B1766,'Tablas auxiliares'!$AC$2:$AH$27,6,FALSE),0),1)</f>
        <v>0</v>
      </c>
      <c r="H1766" s="9">
        <f t="shared" si="37"/>
        <v>0</v>
      </c>
    </row>
    <row r="1767" spans="1:8" x14ac:dyDescent="0.25">
      <c r="A1767" s="9">
        <v>2017</v>
      </c>
      <c r="B1767" t="s">
        <v>11</v>
      </c>
      <c r="C1767" t="s">
        <v>24</v>
      </c>
      <c r="D1767" s="9">
        <v>8</v>
      </c>
      <c r="E1767" s="9">
        <v>9</v>
      </c>
      <c r="F1767" s="9">
        <f>VLOOKUP(D1767,'Tablas auxiliares'!$H$1:$Q$28,Calculadora!$J$2+1,FALSE)*IF(VLOOKUP($A1767,'Tablas auxiliares'!$B$2:$C$6,2,FALSE)-Calculadora!$K$2=0,1,0)*IF($L$2=2,IFERROR(VLOOKUP(B1767,'Tablas auxiliares'!$AC$2:$AH$27,6,FALSE),0),1)</f>
        <v>0</v>
      </c>
      <c r="G1767" s="9">
        <f>VLOOKUP(E1767,'Tablas auxiliares'!$H$1:$Q$28,Calculadora!$J$2+1,FALSE)*IF(VLOOKUP($A1767,'Tablas auxiliares'!$B$2:$C$6,2,FALSE)-Calculadora!$K$2=0,1,0)*IF($L$2=2,IFERROR(VLOOKUP(B1767,'Tablas auxiliares'!$AC$2:$AH$27,6,FALSE),0),1)</f>
        <v>0</v>
      </c>
      <c r="H1767" s="9">
        <f t="shared" si="37"/>
        <v>0</v>
      </c>
    </row>
    <row r="1768" spans="1:8" x14ac:dyDescent="0.25">
      <c r="A1768" s="9">
        <v>2017</v>
      </c>
      <c r="B1768" t="s">
        <v>11</v>
      </c>
      <c r="C1768" t="s">
        <v>7</v>
      </c>
      <c r="D1768" s="9">
        <v>4</v>
      </c>
      <c r="E1768" s="9">
        <v>17</v>
      </c>
      <c r="F1768" s="9">
        <f>VLOOKUP(D1768,'Tablas auxiliares'!$H$1:$Q$28,Calculadora!$J$2+1,FALSE)*IF(VLOOKUP($A1768,'Tablas auxiliares'!$B$2:$C$6,2,FALSE)-Calculadora!$K$2=0,1,0)*IF($L$2=2,IFERROR(VLOOKUP(B1768,'Tablas auxiliares'!$AC$2:$AH$27,6,FALSE),0),1)</f>
        <v>0</v>
      </c>
      <c r="G1768" s="9">
        <f>VLOOKUP(E1768,'Tablas auxiliares'!$H$1:$Q$28,Calculadora!$J$2+1,FALSE)*IF(VLOOKUP($A1768,'Tablas auxiliares'!$B$2:$C$6,2,FALSE)-Calculadora!$K$2=0,1,0)*IF($L$2=2,IFERROR(VLOOKUP(B1768,'Tablas auxiliares'!$AC$2:$AH$27,6,FALSE),0),1)</f>
        <v>0</v>
      </c>
      <c r="H1768" s="9">
        <f t="shared" si="37"/>
        <v>0</v>
      </c>
    </row>
    <row r="1769" spans="1:8" x14ac:dyDescent="0.25">
      <c r="A1769" s="9">
        <v>2017</v>
      </c>
      <c r="B1769" t="s">
        <v>11</v>
      </c>
      <c r="C1769" t="s">
        <v>25</v>
      </c>
      <c r="D1769" s="9">
        <v>1</v>
      </c>
      <c r="E1769" s="9">
        <v>1</v>
      </c>
      <c r="F1769" s="9">
        <f>VLOOKUP(D1769,'Tablas auxiliares'!$H$1:$Q$28,Calculadora!$J$2+1,FALSE)*IF(VLOOKUP($A1769,'Tablas auxiliares'!$B$2:$C$6,2,FALSE)-Calculadora!$K$2=0,1,0)*IF($L$2=2,IFERROR(VLOOKUP(B1769,'Tablas auxiliares'!$AC$2:$AH$27,6,FALSE),0),1)</f>
        <v>0</v>
      </c>
      <c r="G1769" s="9">
        <f>VLOOKUP(E1769,'Tablas auxiliares'!$H$1:$Q$28,Calculadora!$J$2+1,FALSE)*IF(VLOOKUP($A1769,'Tablas auxiliares'!$B$2:$C$6,2,FALSE)-Calculadora!$K$2=0,1,0)*IF($L$2=2,IFERROR(VLOOKUP(B1769,'Tablas auxiliares'!$AC$2:$AH$27,6,FALSE),0),1)</f>
        <v>0</v>
      </c>
      <c r="H1769" s="9">
        <f t="shared" si="37"/>
        <v>0</v>
      </c>
    </row>
    <row r="1770" spans="1:8" x14ac:dyDescent="0.25">
      <c r="A1770" s="9">
        <v>2017</v>
      </c>
      <c r="B1770" t="s">
        <v>11</v>
      </c>
      <c r="C1770" t="s">
        <v>66</v>
      </c>
      <c r="D1770" s="9">
        <v>11</v>
      </c>
      <c r="E1770" s="9">
        <v>10</v>
      </c>
      <c r="F1770" s="9">
        <f>VLOOKUP(D1770,'Tablas auxiliares'!$H$1:$Q$28,Calculadora!$J$2+1,FALSE)*IF(VLOOKUP($A1770,'Tablas auxiliares'!$B$2:$C$6,2,FALSE)-Calculadora!$K$2=0,1,0)*IF($L$2=2,IFERROR(VLOOKUP(B1770,'Tablas auxiliares'!$AC$2:$AH$27,6,FALSE),0),1)</f>
        <v>0</v>
      </c>
      <c r="G1770" s="9">
        <f>VLOOKUP(E1770,'Tablas auxiliares'!$H$1:$Q$28,Calculadora!$J$2+1,FALSE)*IF(VLOOKUP($A1770,'Tablas auxiliares'!$B$2:$C$6,2,FALSE)-Calculadora!$K$2=0,1,0)*IF($L$2=2,IFERROR(VLOOKUP(B1770,'Tablas auxiliares'!$AC$2:$AH$27,6,FALSE),0),1)</f>
        <v>0</v>
      </c>
      <c r="H1770" s="9">
        <f t="shared" si="37"/>
        <v>0</v>
      </c>
    </row>
    <row r="1771" spans="1:8" x14ac:dyDescent="0.25">
      <c r="A1771" s="9">
        <v>2017</v>
      </c>
      <c r="B1771" t="s">
        <v>11</v>
      </c>
      <c r="C1771" t="s">
        <v>69</v>
      </c>
      <c r="D1771" s="9">
        <v>20</v>
      </c>
      <c r="E1771" s="9">
        <v>14</v>
      </c>
      <c r="F1771" s="9">
        <f>VLOOKUP(D1771,'Tablas auxiliares'!$H$1:$Q$28,Calculadora!$J$2+1,FALSE)*IF(VLOOKUP($A1771,'Tablas auxiliares'!$B$2:$C$6,2,FALSE)-Calculadora!$K$2=0,1,0)*IF($L$2=2,IFERROR(VLOOKUP(B1771,'Tablas auxiliares'!$AC$2:$AH$27,6,FALSE),0),1)</f>
        <v>0</v>
      </c>
      <c r="G1771" s="9">
        <f>VLOOKUP(E1771,'Tablas auxiliares'!$H$1:$Q$28,Calculadora!$J$2+1,FALSE)*IF(VLOOKUP($A1771,'Tablas auxiliares'!$B$2:$C$6,2,FALSE)-Calculadora!$K$2=0,1,0)*IF($L$2=2,IFERROR(VLOOKUP(B1771,'Tablas auxiliares'!$AC$2:$AH$27,6,FALSE),0),1)</f>
        <v>0</v>
      </c>
      <c r="H1771" s="9">
        <f t="shared" si="37"/>
        <v>0</v>
      </c>
    </row>
    <row r="1772" spans="1:8" x14ac:dyDescent="0.25">
      <c r="A1772" s="9">
        <v>2017</v>
      </c>
      <c r="B1772" t="s">
        <v>11</v>
      </c>
      <c r="C1772" t="s">
        <v>29</v>
      </c>
      <c r="D1772" s="9">
        <v>18</v>
      </c>
      <c r="E1772" s="9">
        <v>15</v>
      </c>
      <c r="F1772" s="9">
        <f>VLOOKUP(D1772,'Tablas auxiliares'!$H$1:$Q$28,Calculadora!$J$2+1,FALSE)*IF(VLOOKUP($A1772,'Tablas auxiliares'!$B$2:$C$6,2,FALSE)-Calculadora!$K$2=0,1,0)*IF($L$2=2,IFERROR(VLOOKUP(B1772,'Tablas auxiliares'!$AC$2:$AH$27,6,FALSE),0),1)</f>
        <v>0</v>
      </c>
      <c r="G1772" s="9">
        <f>VLOOKUP(E1772,'Tablas auxiliares'!$H$1:$Q$28,Calculadora!$J$2+1,FALSE)*IF(VLOOKUP($A1772,'Tablas auxiliares'!$B$2:$C$6,2,FALSE)-Calculadora!$K$2=0,1,0)*IF($L$2=2,IFERROR(VLOOKUP(B1772,'Tablas auxiliares'!$AC$2:$AH$27,6,FALSE),0),1)</f>
        <v>0</v>
      </c>
      <c r="H1772" s="9">
        <f t="shared" si="37"/>
        <v>0</v>
      </c>
    </row>
    <row r="1773" spans="1:8" x14ac:dyDescent="0.25">
      <c r="A1773" s="9">
        <v>2017</v>
      </c>
      <c r="B1773" t="s">
        <v>11</v>
      </c>
      <c r="C1773" t="s">
        <v>61</v>
      </c>
      <c r="D1773" s="9">
        <v>2</v>
      </c>
      <c r="E1773" s="9">
        <v>3</v>
      </c>
      <c r="F1773" s="9">
        <f>VLOOKUP(D1773,'Tablas auxiliares'!$H$1:$Q$28,Calculadora!$J$2+1,FALSE)*IF(VLOOKUP($A1773,'Tablas auxiliares'!$B$2:$C$6,2,FALSE)-Calculadora!$K$2=0,1,0)*IF($L$2=2,IFERROR(VLOOKUP(B1773,'Tablas auxiliares'!$AC$2:$AH$27,6,FALSE),0),1)</f>
        <v>0</v>
      </c>
      <c r="G1773" s="9">
        <f>VLOOKUP(E1773,'Tablas auxiliares'!$H$1:$Q$28,Calculadora!$J$2+1,FALSE)*IF(VLOOKUP($A1773,'Tablas auxiliares'!$B$2:$C$6,2,FALSE)-Calculadora!$K$2=0,1,0)*IF($L$2=2,IFERROR(VLOOKUP(B1773,'Tablas auxiliares'!$AC$2:$AH$27,6,FALSE),0),1)</f>
        <v>0</v>
      </c>
      <c r="H1773" s="9">
        <f t="shared" si="37"/>
        <v>0</v>
      </c>
    </row>
    <row r="1774" spans="1:8" x14ac:dyDescent="0.25">
      <c r="A1774" s="9">
        <v>2017</v>
      </c>
      <c r="B1774" t="s">
        <v>11</v>
      </c>
      <c r="C1774" t="s">
        <v>70</v>
      </c>
      <c r="D1774" s="9">
        <v>6</v>
      </c>
      <c r="E1774" s="9">
        <v>5</v>
      </c>
      <c r="F1774" s="9">
        <f>VLOOKUP(D1774,'Tablas auxiliares'!$H$1:$Q$28,Calculadora!$J$2+1,FALSE)*IF(VLOOKUP($A1774,'Tablas auxiliares'!$B$2:$C$6,2,FALSE)-Calculadora!$K$2=0,1,0)*IF($L$2=2,IFERROR(VLOOKUP(B1774,'Tablas auxiliares'!$AC$2:$AH$27,6,FALSE),0),1)</f>
        <v>0</v>
      </c>
      <c r="G1774" s="9">
        <f>VLOOKUP(E1774,'Tablas auxiliares'!$H$1:$Q$28,Calculadora!$J$2+1,FALSE)*IF(VLOOKUP($A1774,'Tablas auxiliares'!$B$2:$C$6,2,FALSE)-Calculadora!$K$2=0,1,0)*IF($L$2=2,IFERROR(VLOOKUP(B1774,'Tablas auxiliares'!$AC$2:$AH$27,6,FALSE),0),1)</f>
        <v>0</v>
      </c>
      <c r="H1774" s="9">
        <f t="shared" si="37"/>
        <v>0</v>
      </c>
    </row>
    <row r="1775" spans="1:8" x14ac:dyDescent="0.25">
      <c r="A1775" s="9">
        <v>2017</v>
      </c>
      <c r="B1775" t="s">
        <v>11</v>
      </c>
      <c r="C1775" t="s">
        <v>34</v>
      </c>
      <c r="D1775" s="9">
        <v>24</v>
      </c>
      <c r="E1775" s="9">
        <v>26</v>
      </c>
      <c r="F1775" s="9">
        <f>VLOOKUP(D1775,'Tablas auxiliares'!$H$1:$Q$28,Calculadora!$J$2+1,FALSE)*IF(VLOOKUP($A1775,'Tablas auxiliares'!$B$2:$C$6,2,FALSE)-Calculadora!$K$2=0,1,0)*IF($L$2=2,IFERROR(VLOOKUP(B1775,'Tablas auxiliares'!$AC$2:$AH$27,6,FALSE),0),1)</f>
        <v>0</v>
      </c>
      <c r="G1775" s="9">
        <f>VLOOKUP(E1775,'Tablas auxiliares'!$H$1:$Q$28,Calculadora!$J$2+1,FALSE)*IF(VLOOKUP($A1775,'Tablas auxiliares'!$B$2:$C$6,2,FALSE)-Calculadora!$K$2=0,1,0)*IF($L$2=2,IFERROR(VLOOKUP(B1775,'Tablas auxiliares'!$AC$2:$AH$27,6,FALSE),0),1)</f>
        <v>0</v>
      </c>
      <c r="H1775" s="9">
        <f t="shared" si="37"/>
        <v>0</v>
      </c>
    </row>
    <row r="1776" spans="1:8" x14ac:dyDescent="0.25">
      <c r="A1776" s="9">
        <v>2017</v>
      </c>
      <c r="B1776" t="s">
        <v>11</v>
      </c>
      <c r="C1776" t="s">
        <v>26</v>
      </c>
      <c r="D1776" s="9">
        <v>13</v>
      </c>
      <c r="E1776" s="9">
        <v>4</v>
      </c>
      <c r="F1776" s="9">
        <f>VLOOKUP(D1776,'Tablas auxiliares'!$H$1:$Q$28,Calculadora!$J$2+1,FALSE)*IF(VLOOKUP($A1776,'Tablas auxiliares'!$B$2:$C$6,2,FALSE)-Calculadora!$K$2=0,1,0)*IF($L$2=2,IFERROR(VLOOKUP(B1776,'Tablas auxiliares'!$AC$2:$AH$27,6,FALSE),0),1)</f>
        <v>0</v>
      </c>
      <c r="G1776" s="9">
        <f>VLOOKUP(E1776,'Tablas auxiliares'!$H$1:$Q$28,Calculadora!$J$2+1,FALSE)*IF(VLOOKUP($A1776,'Tablas auxiliares'!$B$2:$C$6,2,FALSE)-Calculadora!$K$2=0,1,0)*IF($L$2=2,IFERROR(VLOOKUP(B1776,'Tablas auxiliares'!$AC$2:$AH$27,6,FALSE),0),1)</f>
        <v>0</v>
      </c>
      <c r="H1776" s="9">
        <f t="shared" si="37"/>
        <v>0</v>
      </c>
    </row>
    <row r="1777" spans="1:8" x14ac:dyDescent="0.25">
      <c r="A1777" s="9">
        <v>2017</v>
      </c>
      <c r="B1777" t="s">
        <v>11</v>
      </c>
      <c r="C1777" t="s">
        <v>22</v>
      </c>
      <c r="D1777" s="9">
        <v>15</v>
      </c>
      <c r="E1777" s="9">
        <v>12</v>
      </c>
      <c r="F1777" s="9">
        <f>VLOOKUP(D1777,'Tablas auxiliares'!$H$1:$Q$28,Calculadora!$J$2+1,FALSE)*IF(VLOOKUP($A1777,'Tablas auxiliares'!$B$2:$C$6,2,FALSE)-Calculadora!$K$2=0,1,0)*IF($L$2=2,IFERROR(VLOOKUP(B1777,'Tablas auxiliares'!$AC$2:$AH$27,6,FALSE),0),1)</f>
        <v>0</v>
      </c>
      <c r="G1777" s="9">
        <f>VLOOKUP(E1777,'Tablas auxiliares'!$H$1:$Q$28,Calculadora!$J$2+1,FALSE)*IF(VLOOKUP($A1777,'Tablas auxiliares'!$B$2:$C$6,2,FALSE)-Calculadora!$K$2=0,1,0)*IF($L$2=2,IFERROR(VLOOKUP(B1777,'Tablas auxiliares'!$AC$2:$AH$27,6,FALSE),0),1)</f>
        <v>0</v>
      </c>
      <c r="H1777" s="9">
        <f t="shared" si="37"/>
        <v>0</v>
      </c>
    </row>
    <row r="1778" spans="1:8" x14ac:dyDescent="0.25">
      <c r="A1778" s="9">
        <v>2017</v>
      </c>
      <c r="B1778" t="s">
        <v>11</v>
      </c>
      <c r="C1778" t="s">
        <v>36</v>
      </c>
      <c r="D1778" s="9">
        <v>23</v>
      </c>
      <c r="E1778" s="9">
        <v>22</v>
      </c>
      <c r="F1778" s="9">
        <f>VLOOKUP(D1778,'Tablas auxiliares'!$H$1:$Q$28,Calculadora!$J$2+1,FALSE)*IF(VLOOKUP($A1778,'Tablas auxiliares'!$B$2:$C$6,2,FALSE)-Calculadora!$K$2=0,1,0)*IF($L$2=2,IFERROR(VLOOKUP(B1778,'Tablas auxiliares'!$AC$2:$AH$27,6,FALSE),0),1)</f>
        <v>0</v>
      </c>
      <c r="G1778" s="9">
        <f>VLOOKUP(E1778,'Tablas auxiliares'!$H$1:$Q$28,Calculadora!$J$2+1,FALSE)*IF(VLOOKUP($A1778,'Tablas auxiliares'!$B$2:$C$6,2,FALSE)-Calculadora!$K$2=0,1,0)*IF($L$2=2,IFERROR(VLOOKUP(B1778,'Tablas auxiliares'!$AC$2:$AH$27,6,FALSE),0),1)</f>
        <v>0</v>
      </c>
      <c r="H1778" s="9">
        <f t="shared" si="37"/>
        <v>0</v>
      </c>
    </row>
    <row r="1779" spans="1:8" x14ac:dyDescent="0.25">
      <c r="A1779" s="9">
        <v>2017</v>
      </c>
      <c r="B1779" t="s">
        <v>11</v>
      </c>
      <c r="C1779" t="s">
        <v>37</v>
      </c>
      <c r="D1779" s="9">
        <v>19</v>
      </c>
      <c r="E1779" s="9">
        <v>7</v>
      </c>
      <c r="F1779" s="9">
        <f>VLOOKUP(D1779,'Tablas auxiliares'!$H$1:$Q$28,Calculadora!$J$2+1,FALSE)*IF(VLOOKUP($A1779,'Tablas auxiliares'!$B$2:$C$6,2,FALSE)-Calculadora!$K$2=0,1,0)*IF($L$2=2,IFERROR(VLOOKUP(B1779,'Tablas auxiliares'!$AC$2:$AH$27,6,FALSE),0),1)</f>
        <v>0</v>
      </c>
      <c r="G1779" s="9">
        <f>VLOOKUP(E1779,'Tablas auxiliares'!$H$1:$Q$28,Calculadora!$J$2+1,FALSE)*IF(VLOOKUP($A1779,'Tablas auxiliares'!$B$2:$C$6,2,FALSE)-Calculadora!$K$2=0,1,0)*IF($L$2=2,IFERROR(VLOOKUP(B1779,'Tablas auxiliares'!$AC$2:$AH$27,6,FALSE),0),1)</f>
        <v>0</v>
      </c>
      <c r="H1779" s="9">
        <f t="shared" si="37"/>
        <v>0</v>
      </c>
    </row>
    <row r="1780" spans="1:8" x14ac:dyDescent="0.25">
      <c r="A1780" s="9">
        <v>2017</v>
      </c>
      <c r="B1780" t="s">
        <v>66</v>
      </c>
      <c r="C1780" t="s">
        <v>14</v>
      </c>
      <c r="D1780" s="9">
        <v>5</v>
      </c>
      <c r="E1780" s="9">
        <v>25</v>
      </c>
      <c r="F1780" s="9">
        <f>VLOOKUP(D1780,'Tablas auxiliares'!$H$1:$Q$28,Calculadora!$J$2+1,FALSE)*IF(VLOOKUP($A1780,'Tablas auxiliares'!$B$2:$C$6,2,FALSE)-Calculadora!$K$2=0,1,0)*IF($L$2=2,IFERROR(VLOOKUP(B1780,'Tablas auxiliares'!$AC$2:$AH$27,6,FALSE),0),1)</f>
        <v>0</v>
      </c>
      <c r="G1780" s="9">
        <f>VLOOKUP(E1780,'Tablas auxiliares'!$H$1:$Q$28,Calculadora!$J$2+1,FALSE)*IF(VLOOKUP($A1780,'Tablas auxiliares'!$B$2:$C$6,2,FALSE)-Calculadora!$K$2=0,1,0)*IF($L$2=2,IFERROR(VLOOKUP(B1780,'Tablas auxiliares'!$AC$2:$AH$27,6,FALSE),0),1)</f>
        <v>0</v>
      </c>
      <c r="H1780" s="9">
        <f t="shared" si="37"/>
        <v>0</v>
      </c>
    </row>
    <row r="1781" spans="1:8" x14ac:dyDescent="0.25">
      <c r="A1781" s="9">
        <v>2017</v>
      </c>
      <c r="B1781" t="s">
        <v>66</v>
      </c>
      <c r="C1781" t="s">
        <v>9</v>
      </c>
      <c r="D1781" s="9">
        <v>7</v>
      </c>
      <c r="E1781" s="9">
        <v>17</v>
      </c>
      <c r="F1781" s="9">
        <f>VLOOKUP(D1781,'Tablas auxiliares'!$H$1:$Q$28,Calculadora!$J$2+1,FALSE)*IF(VLOOKUP($A1781,'Tablas auxiliares'!$B$2:$C$6,2,FALSE)-Calculadora!$K$2=0,1,0)*IF($L$2=2,IFERROR(VLOOKUP(B1781,'Tablas auxiliares'!$AC$2:$AH$27,6,FALSE),0),1)</f>
        <v>0</v>
      </c>
      <c r="G1781" s="9">
        <f>VLOOKUP(E1781,'Tablas auxiliares'!$H$1:$Q$28,Calculadora!$J$2+1,FALSE)*IF(VLOOKUP($A1781,'Tablas auxiliares'!$B$2:$C$6,2,FALSE)-Calculadora!$K$2=0,1,0)*IF($L$2=2,IFERROR(VLOOKUP(B1781,'Tablas auxiliares'!$AC$2:$AH$27,6,FALSE),0),1)</f>
        <v>0</v>
      </c>
      <c r="H1781" s="9">
        <f t="shared" si="37"/>
        <v>0</v>
      </c>
    </row>
    <row r="1782" spans="1:8" x14ac:dyDescent="0.25">
      <c r="A1782" s="9">
        <v>2017</v>
      </c>
      <c r="B1782" t="s">
        <v>66</v>
      </c>
      <c r="C1782" t="s">
        <v>13</v>
      </c>
      <c r="D1782" s="9">
        <v>9</v>
      </c>
      <c r="E1782" s="9">
        <v>24</v>
      </c>
      <c r="F1782" s="9">
        <f>VLOOKUP(D1782,'Tablas auxiliares'!$H$1:$Q$28,Calculadora!$J$2+1,FALSE)*IF(VLOOKUP($A1782,'Tablas auxiliares'!$B$2:$C$6,2,FALSE)-Calculadora!$K$2=0,1,0)*IF($L$2=2,IFERROR(VLOOKUP(B1782,'Tablas auxiliares'!$AC$2:$AH$27,6,FALSE),0),1)</f>
        <v>0</v>
      </c>
      <c r="G1782" s="9">
        <f>VLOOKUP(E1782,'Tablas auxiliares'!$H$1:$Q$28,Calculadora!$J$2+1,FALSE)*IF(VLOOKUP($A1782,'Tablas auxiliares'!$B$2:$C$6,2,FALSE)-Calculadora!$K$2=0,1,0)*IF($L$2=2,IFERROR(VLOOKUP(B1782,'Tablas auxiliares'!$AC$2:$AH$27,6,FALSE),0),1)</f>
        <v>0</v>
      </c>
      <c r="H1782" s="9">
        <f t="shared" si="37"/>
        <v>0</v>
      </c>
    </row>
    <row r="1783" spans="1:8" x14ac:dyDescent="0.25">
      <c r="A1783" s="9">
        <v>2017</v>
      </c>
      <c r="B1783" t="s">
        <v>66</v>
      </c>
      <c r="C1783" t="s">
        <v>23</v>
      </c>
      <c r="D1783" s="9">
        <v>6</v>
      </c>
      <c r="E1783" s="9">
        <v>2</v>
      </c>
      <c r="F1783" s="9">
        <f>VLOOKUP(D1783,'Tablas auxiliares'!$H$1:$Q$28,Calculadora!$J$2+1,FALSE)*IF(VLOOKUP($A1783,'Tablas auxiliares'!$B$2:$C$6,2,FALSE)-Calculadora!$K$2=0,1,0)*IF($L$2=2,IFERROR(VLOOKUP(B1783,'Tablas auxiliares'!$AC$2:$AH$27,6,FALSE),0),1)</f>
        <v>0</v>
      </c>
      <c r="G1783" s="9">
        <f>VLOOKUP(E1783,'Tablas auxiliares'!$H$1:$Q$28,Calculadora!$J$2+1,FALSE)*IF(VLOOKUP($A1783,'Tablas auxiliares'!$B$2:$C$6,2,FALSE)-Calculadora!$K$2=0,1,0)*IF($L$2=2,IFERROR(VLOOKUP(B1783,'Tablas auxiliares'!$AC$2:$AH$27,6,FALSE),0),1)</f>
        <v>0</v>
      </c>
      <c r="H1783" s="9">
        <f t="shared" si="37"/>
        <v>0</v>
      </c>
    </row>
    <row r="1784" spans="1:8" x14ac:dyDescent="0.25">
      <c r="A1784" s="9">
        <v>2017</v>
      </c>
      <c r="B1784" t="s">
        <v>66</v>
      </c>
      <c r="C1784" t="s">
        <v>65</v>
      </c>
      <c r="D1784" s="9">
        <v>8</v>
      </c>
      <c r="E1784" s="9">
        <v>10</v>
      </c>
      <c r="F1784" s="9">
        <f>VLOOKUP(D1784,'Tablas auxiliares'!$H$1:$Q$28,Calculadora!$J$2+1,FALSE)*IF(VLOOKUP($A1784,'Tablas auxiliares'!$B$2:$C$6,2,FALSE)-Calculadora!$K$2=0,1,0)*IF($L$2=2,IFERROR(VLOOKUP(B1784,'Tablas auxiliares'!$AC$2:$AH$27,6,FALSE),0),1)</f>
        <v>0</v>
      </c>
      <c r="G1784" s="9">
        <f>VLOOKUP(E1784,'Tablas auxiliares'!$H$1:$Q$28,Calculadora!$J$2+1,FALSE)*IF(VLOOKUP($A1784,'Tablas auxiliares'!$B$2:$C$6,2,FALSE)-Calculadora!$K$2=0,1,0)*IF($L$2=2,IFERROR(VLOOKUP(B1784,'Tablas auxiliares'!$AC$2:$AH$27,6,FALSE),0),1)</f>
        <v>0</v>
      </c>
      <c r="H1784" s="9">
        <f t="shared" si="37"/>
        <v>0</v>
      </c>
    </row>
    <row r="1785" spans="1:8" x14ac:dyDescent="0.25">
      <c r="A1785" s="9">
        <v>2017</v>
      </c>
      <c r="B1785" t="s">
        <v>66</v>
      </c>
      <c r="C1785" t="s">
        <v>20</v>
      </c>
      <c r="D1785" s="9">
        <v>22</v>
      </c>
      <c r="E1785" s="9">
        <v>9</v>
      </c>
      <c r="F1785" s="9">
        <f>VLOOKUP(D1785,'Tablas auxiliares'!$H$1:$Q$28,Calculadora!$J$2+1,FALSE)*IF(VLOOKUP($A1785,'Tablas auxiliares'!$B$2:$C$6,2,FALSE)-Calculadora!$K$2=0,1,0)*IF($L$2=2,IFERROR(VLOOKUP(B1785,'Tablas auxiliares'!$AC$2:$AH$27,6,FALSE),0),1)</f>
        <v>0</v>
      </c>
      <c r="G1785" s="9">
        <f>VLOOKUP(E1785,'Tablas auxiliares'!$H$1:$Q$28,Calculadora!$J$2+1,FALSE)*IF(VLOOKUP($A1785,'Tablas auxiliares'!$B$2:$C$6,2,FALSE)-Calculadora!$K$2=0,1,0)*IF($L$2=2,IFERROR(VLOOKUP(B1785,'Tablas auxiliares'!$AC$2:$AH$27,6,FALSE),0),1)</f>
        <v>0</v>
      </c>
      <c r="H1785" s="9">
        <f t="shared" si="37"/>
        <v>0</v>
      </c>
    </row>
    <row r="1786" spans="1:8" x14ac:dyDescent="0.25">
      <c r="A1786" s="9">
        <v>2017</v>
      </c>
      <c r="B1786" t="s">
        <v>66</v>
      </c>
      <c r="C1786" t="s">
        <v>8</v>
      </c>
      <c r="D1786" s="9">
        <v>2</v>
      </c>
      <c r="E1786" s="9">
        <v>3</v>
      </c>
      <c r="F1786" s="9">
        <f>VLOOKUP(D1786,'Tablas auxiliares'!$H$1:$Q$28,Calculadora!$J$2+1,FALSE)*IF(VLOOKUP($A1786,'Tablas auxiliares'!$B$2:$C$6,2,FALSE)-Calculadora!$K$2=0,1,0)*IF($L$2=2,IFERROR(VLOOKUP(B1786,'Tablas auxiliares'!$AC$2:$AH$27,6,FALSE),0),1)</f>
        <v>0</v>
      </c>
      <c r="G1786" s="9">
        <f>VLOOKUP(E1786,'Tablas auxiliares'!$H$1:$Q$28,Calculadora!$J$2+1,FALSE)*IF(VLOOKUP($A1786,'Tablas auxiliares'!$B$2:$C$6,2,FALSE)-Calculadora!$K$2=0,1,0)*IF($L$2=2,IFERROR(VLOOKUP(B1786,'Tablas auxiliares'!$AC$2:$AH$27,6,FALSE),0),1)</f>
        <v>0</v>
      </c>
      <c r="H1786" s="9">
        <f t="shared" si="37"/>
        <v>0</v>
      </c>
    </row>
    <row r="1787" spans="1:8" x14ac:dyDescent="0.25">
      <c r="A1787" s="9">
        <v>2017</v>
      </c>
      <c r="B1787" t="s">
        <v>66</v>
      </c>
      <c r="C1787" t="s">
        <v>32</v>
      </c>
      <c r="D1787" s="9">
        <v>25</v>
      </c>
      <c r="E1787" s="9">
        <v>19</v>
      </c>
      <c r="F1787" s="9">
        <f>VLOOKUP(D1787,'Tablas auxiliares'!$H$1:$Q$28,Calculadora!$J$2+1,FALSE)*IF(VLOOKUP($A1787,'Tablas auxiliares'!$B$2:$C$6,2,FALSE)-Calculadora!$K$2=0,1,0)*IF($L$2=2,IFERROR(VLOOKUP(B1787,'Tablas auxiliares'!$AC$2:$AH$27,6,FALSE),0),1)</f>
        <v>0</v>
      </c>
      <c r="G1787" s="9">
        <f>VLOOKUP(E1787,'Tablas auxiliares'!$H$1:$Q$28,Calculadora!$J$2+1,FALSE)*IF(VLOOKUP($A1787,'Tablas auxiliares'!$B$2:$C$6,2,FALSE)-Calculadora!$K$2=0,1,0)*IF($L$2=2,IFERROR(VLOOKUP(B1787,'Tablas auxiliares'!$AC$2:$AH$27,6,FALSE),0),1)</f>
        <v>0</v>
      </c>
      <c r="H1787" s="9">
        <f t="shared" si="37"/>
        <v>0</v>
      </c>
    </row>
    <row r="1788" spans="1:8" x14ac:dyDescent="0.25">
      <c r="A1788" s="9">
        <v>2017</v>
      </c>
      <c r="B1788" t="s">
        <v>66</v>
      </c>
      <c r="C1788" t="s">
        <v>30</v>
      </c>
      <c r="D1788" s="9">
        <v>20</v>
      </c>
      <c r="E1788" s="9">
        <v>13</v>
      </c>
      <c r="F1788" s="9">
        <f>VLOOKUP(D1788,'Tablas auxiliares'!$H$1:$Q$28,Calculadora!$J$2+1,FALSE)*IF(VLOOKUP($A1788,'Tablas auxiliares'!$B$2:$C$6,2,FALSE)-Calculadora!$K$2=0,1,0)*IF($L$2=2,IFERROR(VLOOKUP(B1788,'Tablas auxiliares'!$AC$2:$AH$27,6,FALSE),0),1)</f>
        <v>0</v>
      </c>
      <c r="G1788" s="9">
        <f>VLOOKUP(E1788,'Tablas auxiliares'!$H$1:$Q$28,Calculadora!$J$2+1,FALSE)*IF(VLOOKUP($A1788,'Tablas auxiliares'!$B$2:$C$6,2,FALSE)-Calculadora!$K$2=0,1,0)*IF($L$2=2,IFERROR(VLOOKUP(B1788,'Tablas auxiliares'!$AC$2:$AH$27,6,FALSE),0),1)</f>
        <v>0</v>
      </c>
      <c r="H1788" s="9">
        <f t="shared" si="37"/>
        <v>0</v>
      </c>
    </row>
    <row r="1789" spans="1:8" x14ac:dyDescent="0.25">
      <c r="A1789" s="9">
        <v>2017</v>
      </c>
      <c r="B1789" t="s">
        <v>66</v>
      </c>
      <c r="C1789" t="s">
        <v>67</v>
      </c>
      <c r="D1789" s="9">
        <v>15</v>
      </c>
      <c r="E1789" s="9">
        <v>21</v>
      </c>
      <c r="F1789" s="9">
        <f>VLOOKUP(D1789,'Tablas auxiliares'!$H$1:$Q$28,Calculadora!$J$2+1,FALSE)*IF(VLOOKUP($A1789,'Tablas auxiliares'!$B$2:$C$6,2,FALSE)-Calculadora!$K$2=0,1,0)*IF($L$2=2,IFERROR(VLOOKUP(B1789,'Tablas auxiliares'!$AC$2:$AH$27,6,FALSE),0),1)</f>
        <v>0</v>
      </c>
      <c r="G1789" s="9">
        <f>VLOOKUP(E1789,'Tablas auxiliares'!$H$1:$Q$28,Calculadora!$J$2+1,FALSE)*IF(VLOOKUP($A1789,'Tablas auxiliares'!$B$2:$C$6,2,FALSE)-Calculadora!$K$2=0,1,0)*IF($L$2=2,IFERROR(VLOOKUP(B1789,'Tablas auxiliares'!$AC$2:$AH$27,6,FALSE),0),1)</f>
        <v>0</v>
      </c>
      <c r="H1789" s="9">
        <f t="shared" si="37"/>
        <v>0</v>
      </c>
    </row>
    <row r="1790" spans="1:8" x14ac:dyDescent="0.25">
      <c r="A1790" s="9">
        <v>2017</v>
      </c>
      <c r="B1790" t="s">
        <v>66</v>
      </c>
      <c r="C1790" t="s">
        <v>28</v>
      </c>
      <c r="D1790" s="9">
        <v>24</v>
      </c>
      <c r="E1790" s="9">
        <v>6</v>
      </c>
      <c r="F1790" s="9">
        <f>VLOOKUP(D1790,'Tablas auxiliares'!$H$1:$Q$28,Calculadora!$J$2+1,FALSE)*IF(VLOOKUP($A1790,'Tablas auxiliares'!$B$2:$C$6,2,FALSE)-Calculadora!$K$2=0,1,0)*IF($L$2=2,IFERROR(VLOOKUP(B1790,'Tablas auxiliares'!$AC$2:$AH$27,6,FALSE),0),1)</f>
        <v>0</v>
      </c>
      <c r="G1790" s="9">
        <f>VLOOKUP(E1790,'Tablas auxiliares'!$H$1:$Q$28,Calculadora!$J$2+1,FALSE)*IF(VLOOKUP($A1790,'Tablas auxiliares'!$B$2:$C$6,2,FALSE)-Calculadora!$K$2=0,1,0)*IF($L$2=2,IFERROR(VLOOKUP(B1790,'Tablas auxiliares'!$AC$2:$AH$27,6,FALSE),0),1)</f>
        <v>0</v>
      </c>
      <c r="H1790" s="9">
        <f t="shared" si="37"/>
        <v>0</v>
      </c>
    </row>
    <row r="1791" spans="1:8" x14ac:dyDescent="0.25">
      <c r="A1791" s="9">
        <v>2017</v>
      </c>
      <c r="B1791" t="s">
        <v>66</v>
      </c>
      <c r="C1791" t="s">
        <v>27</v>
      </c>
      <c r="D1791" s="9">
        <v>17</v>
      </c>
      <c r="E1791" s="9">
        <v>23</v>
      </c>
      <c r="F1791" s="9">
        <f>VLOOKUP(D1791,'Tablas auxiliares'!$H$1:$Q$28,Calculadora!$J$2+1,FALSE)*IF(VLOOKUP($A1791,'Tablas auxiliares'!$B$2:$C$6,2,FALSE)-Calculadora!$K$2=0,1,0)*IF($L$2=2,IFERROR(VLOOKUP(B1791,'Tablas auxiliares'!$AC$2:$AH$27,6,FALSE),0),1)</f>
        <v>0</v>
      </c>
      <c r="G1791" s="9">
        <f>VLOOKUP(E1791,'Tablas auxiliares'!$H$1:$Q$28,Calculadora!$J$2+1,FALSE)*IF(VLOOKUP($A1791,'Tablas auxiliares'!$B$2:$C$6,2,FALSE)-Calculadora!$K$2=0,1,0)*IF($L$2=2,IFERROR(VLOOKUP(B1791,'Tablas auxiliares'!$AC$2:$AH$27,6,FALSE),0),1)</f>
        <v>0</v>
      </c>
      <c r="H1791" s="9">
        <f t="shared" si="37"/>
        <v>0</v>
      </c>
    </row>
    <row r="1792" spans="1:8" x14ac:dyDescent="0.25">
      <c r="A1792" s="9">
        <v>2017</v>
      </c>
      <c r="B1792" t="s">
        <v>66</v>
      </c>
      <c r="C1792" t="s">
        <v>68</v>
      </c>
      <c r="D1792" s="9">
        <v>13</v>
      </c>
      <c r="E1792" s="9">
        <v>4</v>
      </c>
      <c r="F1792" s="9">
        <f>VLOOKUP(D1792,'Tablas auxiliares'!$H$1:$Q$28,Calculadora!$J$2+1,FALSE)*IF(VLOOKUP($A1792,'Tablas auxiliares'!$B$2:$C$6,2,FALSE)-Calculadora!$K$2=0,1,0)*IF($L$2=2,IFERROR(VLOOKUP(B1792,'Tablas auxiliares'!$AC$2:$AH$27,6,FALSE),0),1)</f>
        <v>0</v>
      </c>
      <c r="G1792" s="9">
        <f>VLOOKUP(E1792,'Tablas auxiliares'!$H$1:$Q$28,Calculadora!$J$2+1,FALSE)*IF(VLOOKUP($A1792,'Tablas auxiliares'!$B$2:$C$6,2,FALSE)-Calculadora!$K$2=0,1,0)*IF($L$2=2,IFERROR(VLOOKUP(B1792,'Tablas auxiliares'!$AC$2:$AH$27,6,FALSE),0),1)</f>
        <v>0</v>
      </c>
      <c r="H1792" s="9">
        <f t="shared" si="37"/>
        <v>0</v>
      </c>
    </row>
    <row r="1793" spans="1:8" x14ac:dyDescent="0.25">
      <c r="A1793" s="9">
        <v>2017</v>
      </c>
      <c r="B1793" t="s">
        <v>66</v>
      </c>
      <c r="C1793" t="s">
        <v>24</v>
      </c>
      <c r="D1793" s="9">
        <v>10</v>
      </c>
      <c r="E1793" s="9">
        <v>11</v>
      </c>
      <c r="F1793" s="9">
        <f>VLOOKUP(D1793,'Tablas auxiliares'!$H$1:$Q$28,Calculadora!$J$2+1,FALSE)*IF(VLOOKUP($A1793,'Tablas auxiliares'!$B$2:$C$6,2,FALSE)-Calculadora!$K$2=0,1,0)*IF($L$2=2,IFERROR(VLOOKUP(B1793,'Tablas auxiliares'!$AC$2:$AH$27,6,FALSE),0),1)</f>
        <v>0</v>
      </c>
      <c r="G1793" s="9">
        <f>VLOOKUP(E1793,'Tablas auxiliares'!$H$1:$Q$28,Calculadora!$J$2+1,FALSE)*IF(VLOOKUP($A1793,'Tablas auxiliares'!$B$2:$C$6,2,FALSE)-Calculadora!$K$2=0,1,0)*IF($L$2=2,IFERROR(VLOOKUP(B1793,'Tablas auxiliares'!$AC$2:$AH$27,6,FALSE),0),1)</f>
        <v>0</v>
      </c>
      <c r="H1793" s="9">
        <f t="shared" si="37"/>
        <v>0</v>
      </c>
    </row>
    <row r="1794" spans="1:8" x14ac:dyDescent="0.25">
      <c r="A1794" s="9">
        <v>2017</v>
      </c>
      <c r="B1794" t="s">
        <v>66</v>
      </c>
      <c r="C1794" t="s">
        <v>7</v>
      </c>
      <c r="D1794" s="9">
        <v>19</v>
      </c>
      <c r="E1794" s="9">
        <v>15</v>
      </c>
      <c r="F1794" s="9">
        <f>VLOOKUP(D1794,'Tablas auxiliares'!$H$1:$Q$28,Calculadora!$J$2+1,FALSE)*IF(VLOOKUP($A1794,'Tablas auxiliares'!$B$2:$C$6,2,FALSE)-Calculadora!$K$2=0,1,0)*IF($L$2=2,IFERROR(VLOOKUP(B1794,'Tablas auxiliares'!$AC$2:$AH$27,6,FALSE),0),1)</f>
        <v>0</v>
      </c>
      <c r="G1794" s="9">
        <f>VLOOKUP(E1794,'Tablas auxiliares'!$H$1:$Q$28,Calculadora!$J$2+1,FALSE)*IF(VLOOKUP($A1794,'Tablas auxiliares'!$B$2:$C$6,2,FALSE)-Calculadora!$K$2=0,1,0)*IF($L$2=2,IFERROR(VLOOKUP(B1794,'Tablas auxiliares'!$AC$2:$AH$27,6,FALSE),0),1)</f>
        <v>0</v>
      </c>
      <c r="H1794" s="9">
        <f t="shared" si="37"/>
        <v>0</v>
      </c>
    </row>
    <row r="1795" spans="1:8" x14ac:dyDescent="0.25">
      <c r="A1795" s="9">
        <v>2017</v>
      </c>
      <c r="B1795" t="s">
        <v>66</v>
      </c>
      <c r="C1795" t="s">
        <v>25</v>
      </c>
      <c r="D1795" s="9">
        <v>21</v>
      </c>
      <c r="E1795" s="9">
        <v>7</v>
      </c>
      <c r="F1795" s="9">
        <f>VLOOKUP(D1795,'Tablas auxiliares'!$H$1:$Q$28,Calculadora!$J$2+1,FALSE)*IF(VLOOKUP($A1795,'Tablas auxiliares'!$B$2:$C$6,2,FALSE)-Calculadora!$K$2=0,1,0)*IF($L$2=2,IFERROR(VLOOKUP(B1795,'Tablas auxiliares'!$AC$2:$AH$27,6,FALSE),0),1)</f>
        <v>0</v>
      </c>
      <c r="G1795" s="9">
        <f>VLOOKUP(E1795,'Tablas auxiliares'!$H$1:$Q$28,Calculadora!$J$2+1,FALSE)*IF(VLOOKUP($A1795,'Tablas auxiliares'!$B$2:$C$6,2,FALSE)-Calculadora!$K$2=0,1,0)*IF($L$2=2,IFERROR(VLOOKUP(B1795,'Tablas auxiliares'!$AC$2:$AH$27,6,FALSE),0),1)</f>
        <v>0</v>
      </c>
      <c r="H1795" s="9">
        <f t="shared" ref="H1795:H1858" si="38">IF($M$2=2,0,F1795)+IF($M$2=3,0,G1795)</f>
        <v>0</v>
      </c>
    </row>
    <row r="1796" spans="1:8" x14ac:dyDescent="0.25">
      <c r="A1796" s="9">
        <v>2017</v>
      </c>
      <c r="B1796" t="s">
        <v>66</v>
      </c>
      <c r="C1796" t="s">
        <v>69</v>
      </c>
      <c r="D1796" s="9">
        <v>12</v>
      </c>
      <c r="E1796" s="9">
        <v>14</v>
      </c>
      <c r="F1796" s="9">
        <f>VLOOKUP(D1796,'Tablas auxiliares'!$H$1:$Q$28,Calculadora!$J$2+1,FALSE)*IF(VLOOKUP($A1796,'Tablas auxiliares'!$B$2:$C$6,2,FALSE)-Calculadora!$K$2=0,1,0)*IF($L$2=2,IFERROR(VLOOKUP(B1796,'Tablas auxiliares'!$AC$2:$AH$27,6,FALSE),0),1)</f>
        <v>0</v>
      </c>
      <c r="G1796" s="9">
        <f>VLOOKUP(E1796,'Tablas auxiliares'!$H$1:$Q$28,Calculadora!$J$2+1,FALSE)*IF(VLOOKUP($A1796,'Tablas auxiliares'!$B$2:$C$6,2,FALSE)-Calculadora!$K$2=0,1,0)*IF($L$2=2,IFERROR(VLOOKUP(B1796,'Tablas auxiliares'!$AC$2:$AH$27,6,FALSE),0),1)</f>
        <v>0</v>
      </c>
      <c r="H1796" s="9">
        <f t="shared" si="38"/>
        <v>0</v>
      </c>
    </row>
    <row r="1797" spans="1:8" x14ac:dyDescent="0.25">
      <c r="A1797" s="9">
        <v>2017</v>
      </c>
      <c r="B1797" t="s">
        <v>66</v>
      </c>
      <c r="C1797" t="s">
        <v>29</v>
      </c>
      <c r="D1797" s="9">
        <v>16</v>
      </c>
      <c r="E1797" s="9">
        <v>18</v>
      </c>
      <c r="F1797" s="9">
        <f>VLOOKUP(D1797,'Tablas auxiliares'!$H$1:$Q$28,Calculadora!$J$2+1,FALSE)*IF(VLOOKUP($A1797,'Tablas auxiliares'!$B$2:$C$6,2,FALSE)-Calculadora!$K$2=0,1,0)*IF($L$2=2,IFERROR(VLOOKUP(B1797,'Tablas auxiliares'!$AC$2:$AH$27,6,FALSE),0),1)</f>
        <v>0</v>
      </c>
      <c r="G1797" s="9">
        <f>VLOOKUP(E1797,'Tablas auxiliares'!$H$1:$Q$28,Calculadora!$J$2+1,FALSE)*IF(VLOOKUP($A1797,'Tablas auxiliares'!$B$2:$C$6,2,FALSE)-Calculadora!$K$2=0,1,0)*IF($L$2=2,IFERROR(VLOOKUP(B1797,'Tablas auxiliares'!$AC$2:$AH$27,6,FALSE),0),1)</f>
        <v>0</v>
      </c>
      <c r="H1797" s="9">
        <f t="shared" si="38"/>
        <v>0</v>
      </c>
    </row>
    <row r="1798" spans="1:8" x14ac:dyDescent="0.25">
      <c r="A1798" s="9">
        <v>2017</v>
      </c>
      <c r="B1798" t="s">
        <v>66</v>
      </c>
      <c r="C1798" t="s">
        <v>61</v>
      </c>
      <c r="D1798" s="9">
        <v>4</v>
      </c>
      <c r="E1798" s="9">
        <v>5</v>
      </c>
      <c r="F1798" s="9">
        <f>VLOOKUP(D1798,'Tablas auxiliares'!$H$1:$Q$28,Calculadora!$J$2+1,FALSE)*IF(VLOOKUP($A1798,'Tablas auxiliares'!$B$2:$C$6,2,FALSE)-Calculadora!$K$2=0,1,0)*IF($L$2=2,IFERROR(VLOOKUP(B1798,'Tablas auxiliares'!$AC$2:$AH$27,6,FALSE),0),1)</f>
        <v>0</v>
      </c>
      <c r="G1798" s="9">
        <f>VLOOKUP(E1798,'Tablas auxiliares'!$H$1:$Q$28,Calculadora!$J$2+1,FALSE)*IF(VLOOKUP($A1798,'Tablas auxiliares'!$B$2:$C$6,2,FALSE)-Calculadora!$K$2=0,1,0)*IF($L$2=2,IFERROR(VLOOKUP(B1798,'Tablas auxiliares'!$AC$2:$AH$27,6,FALSE),0),1)</f>
        <v>0</v>
      </c>
      <c r="H1798" s="9">
        <f t="shared" si="38"/>
        <v>0</v>
      </c>
    </row>
    <row r="1799" spans="1:8" x14ac:dyDescent="0.25">
      <c r="A1799" s="9">
        <v>2017</v>
      </c>
      <c r="B1799" t="s">
        <v>66</v>
      </c>
      <c r="C1799" t="s">
        <v>70</v>
      </c>
      <c r="D1799" s="9">
        <v>1</v>
      </c>
      <c r="E1799" s="9">
        <v>1</v>
      </c>
      <c r="F1799" s="9">
        <f>VLOOKUP(D1799,'Tablas auxiliares'!$H$1:$Q$28,Calculadora!$J$2+1,FALSE)*IF(VLOOKUP($A1799,'Tablas auxiliares'!$B$2:$C$6,2,FALSE)-Calculadora!$K$2=0,1,0)*IF($L$2=2,IFERROR(VLOOKUP(B1799,'Tablas auxiliares'!$AC$2:$AH$27,6,FALSE),0),1)</f>
        <v>0</v>
      </c>
      <c r="G1799" s="9">
        <f>VLOOKUP(E1799,'Tablas auxiliares'!$H$1:$Q$28,Calculadora!$J$2+1,FALSE)*IF(VLOOKUP($A1799,'Tablas auxiliares'!$B$2:$C$6,2,FALSE)-Calculadora!$K$2=0,1,0)*IF($L$2=2,IFERROR(VLOOKUP(B1799,'Tablas auxiliares'!$AC$2:$AH$27,6,FALSE),0),1)</f>
        <v>0</v>
      </c>
      <c r="H1799" s="9">
        <f t="shared" si="38"/>
        <v>0</v>
      </c>
    </row>
    <row r="1800" spans="1:8" x14ac:dyDescent="0.25">
      <c r="A1800" s="9">
        <v>2017</v>
      </c>
      <c r="B1800" t="s">
        <v>66</v>
      </c>
      <c r="C1800" t="s">
        <v>34</v>
      </c>
      <c r="D1800" s="9">
        <v>23</v>
      </c>
      <c r="E1800" s="9">
        <v>22</v>
      </c>
      <c r="F1800" s="9">
        <f>VLOOKUP(D1800,'Tablas auxiliares'!$H$1:$Q$28,Calculadora!$J$2+1,FALSE)*IF(VLOOKUP($A1800,'Tablas auxiliares'!$B$2:$C$6,2,FALSE)-Calculadora!$K$2=0,1,0)*IF($L$2=2,IFERROR(VLOOKUP(B1800,'Tablas auxiliares'!$AC$2:$AH$27,6,FALSE),0),1)</f>
        <v>0</v>
      </c>
      <c r="G1800" s="9">
        <f>VLOOKUP(E1800,'Tablas auxiliares'!$H$1:$Q$28,Calculadora!$J$2+1,FALSE)*IF(VLOOKUP($A1800,'Tablas auxiliares'!$B$2:$C$6,2,FALSE)-Calculadora!$K$2=0,1,0)*IF($L$2=2,IFERROR(VLOOKUP(B1800,'Tablas auxiliares'!$AC$2:$AH$27,6,FALSE),0),1)</f>
        <v>0</v>
      </c>
      <c r="H1800" s="9">
        <f t="shared" si="38"/>
        <v>0</v>
      </c>
    </row>
    <row r="1801" spans="1:8" x14ac:dyDescent="0.25">
      <c r="A1801" s="9">
        <v>2017</v>
      </c>
      <c r="B1801" t="s">
        <v>66</v>
      </c>
      <c r="C1801" t="s">
        <v>26</v>
      </c>
      <c r="D1801" s="9">
        <v>3</v>
      </c>
      <c r="E1801" s="9">
        <v>8</v>
      </c>
      <c r="F1801" s="9">
        <f>VLOOKUP(D1801,'Tablas auxiliares'!$H$1:$Q$28,Calculadora!$J$2+1,FALSE)*IF(VLOOKUP($A1801,'Tablas auxiliares'!$B$2:$C$6,2,FALSE)-Calculadora!$K$2=0,1,0)*IF($L$2=2,IFERROR(VLOOKUP(B1801,'Tablas auxiliares'!$AC$2:$AH$27,6,FALSE),0),1)</f>
        <v>0</v>
      </c>
      <c r="G1801" s="9">
        <f>VLOOKUP(E1801,'Tablas auxiliares'!$H$1:$Q$28,Calculadora!$J$2+1,FALSE)*IF(VLOOKUP($A1801,'Tablas auxiliares'!$B$2:$C$6,2,FALSE)-Calculadora!$K$2=0,1,0)*IF($L$2=2,IFERROR(VLOOKUP(B1801,'Tablas auxiliares'!$AC$2:$AH$27,6,FALSE),0),1)</f>
        <v>0</v>
      </c>
      <c r="H1801" s="9">
        <f t="shared" si="38"/>
        <v>0</v>
      </c>
    </row>
    <row r="1802" spans="1:8" x14ac:dyDescent="0.25">
      <c r="A1802" s="9">
        <v>2017</v>
      </c>
      <c r="B1802" t="s">
        <v>66</v>
      </c>
      <c r="C1802" t="s">
        <v>22</v>
      </c>
      <c r="D1802" s="9">
        <v>11</v>
      </c>
      <c r="E1802" s="9">
        <v>20</v>
      </c>
      <c r="F1802" s="9">
        <f>VLOOKUP(D1802,'Tablas auxiliares'!$H$1:$Q$28,Calculadora!$J$2+1,FALSE)*IF(VLOOKUP($A1802,'Tablas auxiliares'!$B$2:$C$6,2,FALSE)-Calculadora!$K$2=0,1,0)*IF($L$2=2,IFERROR(VLOOKUP(B1802,'Tablas auxiliares'!$AC$2:$AH$27,6,FALSE),0),1)</f>
        <v>0</v>
      </c>
      <c r="G1802" s="9">
        <f>VLOOKUP(E1802,'Tablas auxiliares'!$H$1:$Q$28,Calculadora!$J$2+1,FALSE)*IF(VLOOKUP($A1802,'Tablas auxiliares'!$B$2:$C$6,2,FALSE)-Calculadora!$K$2=0,1,0)*IF($L$2=2,IFERROR(VLOOKUP(B1802,'Tablas auxiliares'!$AC$2:$AH$27,6,FALSE),0),1)</f>
        <v>0</v>
      </c>
      <c r="H1802" s="9">
        <f t="shared" si="38"/>
        <v>0</v>
      </c>
    </row>
    <row r="1803" spans="1:8" x14ac:dyDescent="0.25">
      <c r="A1803" s="9">
        <v>2017</v>
      </c>
      <c r="B1803" t="s">
        <v>66</v>
      </c>
      <c r="C1803" t="s">
        <v>36</v>
      </c>
      <c r="D1803" s="9">
        <v>18</v>
      </c>
      <c r="E1803" s="9">
        <v>12</v>
      </c>
      <c r="F1803" s="9">
        <f>VLOOKUP(D1803,'Tablas auxiliares'!$H$1:$Q$28,Calculadora!$J$2+1,FALSE)*IF(VLOOKUP($A1803,'Tablas auxiliares'!$B$2:$C$6,2,FALSE)-Calculadora!$K$2=0,1,0)*IF($L$2=2,IFERROR(VLOOKUP(B1803,'Tablas auxiliares'!$AC$2:$AH$27,6,FALSE),0),1)</f>
        <v>0</v>
      </c>
      <c r="G1803" s="9">
        <f>VLOOKUP(E1803,'Tablas auxiliares'!$H$1:$Q$28,Calculadora!$J$2+1,FALSE)*IF(VLOOKUP($A1803,'Tablas auxiliares'!$B$2:$C$6,2,FALSE)-Calculadora!$K$2=0,1,0)*IF($L$2=2,IFERROR(VLOOKUP(B1803,'Tablas auxiliares'!$AC$2:$AH$27,6,FALSE),0),1)</f>
        <v>0</v>
      </c>
      <c r="H1803" s="9">
        <f t="shared" si="38"/>
        <v>0</v>
      </c>
    </row>
    <row r="1804" spans="1:8" x14ac:dyDescent="0.25">
      <c r="A1804" s="9">
        <v>2017</v>
      </c>
      <c r="B1804" t="s">
        <v>66</v>
      </c>
      <c r="C1804" t="s">
        <v>37</v>
      </c>
      <c r="D1804" s="9">
        <v>14</v>
      </c>
      <c r="E1804" s="9">
        <v>16</v>
      </c>
      <c r="F1804" s="9">
        <f>VLOOKUP(D1804,'Tablas auxiliares'!$H$1:$Q$28,Calculadora!$J$2+1,FALSE)*IF(VLOOKUP($A1804,'Tablas auxiliares'!$B$2:$C$6,2,FALSE)-Calculadora!$K$2=0,1,0)*IF($L$2=2,IFERROR(VLOOKUP(B1804,'Tablas auxiliares'!$AC$2:$AH$27,6,FALSE),0),1)</f>
        <v>0</v>
      </c>
      <c r="G1804" s="9">
        <f>VLOOKUP(E1804,'Tablas auxiliares'!$H$1:$Q$28,Calculadora!$J$2+1,FALSE)*IF(VLOOKUP($A1804,'Tablas auxiliares'!$B$2:$C$6,2,FALSE)-Calculadora!$K$2=0,1,0)*IF($L$2=2,IFERROR(VLOOKUP(B1804,'Tablas auxiliares'!$AC$2:$AH$27,6,FALSE),0),1)</f>
        <v>0</v>
      </c>
      <c r="H1804" s="9">
        <f t="shared" si="38"/>
        <v>0</v>
      </c>
    </row>
    <row r="1805" spans="1:8" x14ac:dyDescent="0.25">
      <c r="A1805" s="9">
        <v>2017</v>
      </c>
      <c r="B1805" t="s">
        <v>18</v>
      </c>
      <c r="C1805" t="s">
        <v>14</v>
      </c>
      <c r="D1805" s="9">
        <v>7</v>
      </c>
      <c r="E1805" s="9">
        <v>20</v>
      </c>
      <c r="F1805" s="9">
        <f>VLOOKUP(D1805,'Tablas auxiliares'!$H$1:$Q$28,Calculadora!$J$2+1,FALSE)*IF(VLOOKUP($A1805,'Tablas auxiliares'!$B$2:$C$6,2,FALSE)-Calculadora!$K$2=0,1,0)*IF($L$2=2,IFERROR(VLOOKUP(B1805,'Tablas auxiliares'!$AC$2:$AH$27,6,FALSE),0),1)</f>
        <v>0</v>
      </c>
      <c r="G1805" s="9">
        <f>VLOOKUP(E1805,'Tablas auxiliares'!$H$1:$Q$28,Calculadora!$J$2+1,FALSE)*IF(VLOOKUP($A1805,'Tablas auxiliares'!$B$2:$C$6,2,FALSE)-Calculadora!$K$2=0,1,0)*IF($L$2=2,IFERROR(VLOOKUP(B1805,'Tablas auxiliares'!$AC$2:$AH$27,6,FALSE),0),1)</f>
        <v>0</v>
      </c>
      <c r="H1805" s="9">
        <f t="shared" si="38"/>
        <v>0</v>
      </c>
    </row>
    <row r="1806" spans="1:8" x14ac:dyDescent="0.25">
      <c r="A1806" s="9">
        <v>2017</v>
      </c>
      <c r="B1806" t="s">
        <v>18</v>
      </c>
      <c r="C1806" t="s">
        <v>9</v>
      </c>
      <c r="D1806" s="9">
        <v>15</v>
      </c>
      <c r="E1806" s="9">
        <v>14</v>
      </c>
      <c r="F1806" s="9">
        <f>VLOOKUP(D1806,'Tablas auxiliares'!$H$1:$Q$28,Calculadora!$J$2+1,FALSE)*IF(VLOOKUP($A1806,'Tablas auxiliares'!$B$2:$C$6,2,FALSE)-Calculadora!$K$2=0,1,0)*IF($L$2=2,IFERROR(VLOOKUP(B1806,'Tablas auxiliares'!$AC$2:$AH$27,6,FALSE),0),1)</f>
        <v>0</v>
      </c>
      <c r="G1806" s="9">
        <f>VLOOKUP(E1806,'Tablas auxiliares'!$H$1:$Q$28,Calculadora!$J$2+1,FALSE)*IF(VLOOKUP($A1806,'Tablas auxiliares'!$B$2:$C$6,2,FALSE)-Calculadora!$K$2=0,1,0)*IF($L$2=2,IFERROR(VLOOKUP(B1806,'Tablas auxiliares'!$AC$2:$AH$27,6,FALSE),0),1)</f>
        <v>0</v>
      </c>
      <c r="H1806" s="9">
        <f t="shared" si="38"/>
        <v>0</v>
      </c>
    </row>
    <row r="1807" spans="1:8" x14ac:dyDescent="0.25">
      <c r="A1807" s="9">
        <v>2017</v>
      </c>
      <c r="B1807" t="s">
        <v>18</v>
      </c>
      <c r="C1807" t="s">
        <v>13</v>
      </c>
      <c r="D1807" s="9">
        <v>10</v>
      </c>
      <c r="E1807" s="9">
        <v>21</v>
      </c>
      <c r="F1807" s="9">
        <f>VLOOKUP(D1807,'Tablas auxiliares'!$H$1:$Q$28,Calculadora!$J$2+1,FALSE)*IF(VLOOKUP($A1807,'Tablas auxiliares'!$B$2:$C$6,2,FALSE)-Calculadora!$K$2=0,1,0)*IF($L$2=2,IFERROR(VLOOKUP(B1807,'Tablas auxiliares'!$AC$2:$AH$27,6,FALSE),0),1)</f>
        <v>0</v>
      </c>
      <c r="G1807" s="9">
        <f>VLOOKUP(E1807,'Tablas auxiliares'!$H$1:$Q$28,Calculadora!$J$2+1,FALSE)*IF(VLOOKUP($A1807,'Tablas auxiliares'!$B$2:$C$6,2,FALSE)-Calculadora!$K$2=0,1,0)*IF($L$2=2,IFERROR(VLOOKUP(B1807,'Tablas auxiliares'!$AC$2:$AH$27,6,FALSE),0),1)</f>
        <v>0</v>
      </c>
      <c r="H1807" s="9">
        <f t="shared" si="38"/>
        <v>0</v>
      </c>
    </row>
    <row r="1808" spans="1:8" x14ac:dyDescent="0.25">
      <c r="A1808" s="9">
        <v>2017</v>
      </c>
      <c r="B1808" t="s">
        <v>18</v>
      </c>
      <c r="C1808" t="s">
        <v>23</v>
      </c>
      <c r="D1808" s="9">
        <v>17</v>
      </c>
      <c r="E1808" s="9">
        <v>6</v>
      </c>
      <c r="F1808" s="9">
        <f>VLOOKUP(D1808,'Tablas auxiliares'!$H$1:$Q$28,Calculadora!$J$2+1,FALSE)*IF(VLOOKUP($A1808,'Tablas auxiliares'!$B$2:$C$6,2,FALSE)-Calculadora!$K$2=0,1,0)*IF($L$2=2,IFERROR(VLOOKUP(B1808,'Tablas auxiliares'!$AC$2:$AH$27,6,FALSE),0),1)</f>
        <v>0</v>
      </c>
      <c r="G1808" s="9">
        <f>VLOOKUP(E1808,'Tablas auxiliares'!$H$1:$Q$28,Calculadora!$J$2+1,FALSE)*IF(VLOOKUP($A1808,'Tablas auxiliares'!$B$2:$C$6,2,FALSE)-Calculadora!$K$2=0,1,0)*IF($L$2=2,IFERROR(VLOOKUP(B1808,'Tablas auxiliares'!$AC$2:$AH$27,6,FALSE),0),1)</f>
        <v>0</v>
      </c>
      <c r="H1808" s="9">
        <f t="shared" si="38"/>
        <v>0</v>
      </c>
    </row>
    <row r="1809" spans="1:8" x14ac:dyDescent="0.25">
      <c r="A1809" s="9">
        <v>2017</v>
      </c>
      <c r="B1809" t="s">
        <v>18</v>
      </c>
      <c r="C1809" t="s">
        <v>65</v>
      </c>
      <c r="D1809" s="9">
        <v>25</v>
      </c>
      <c r="E1809" s="9">
        <v>13</v>
      </c>
      <c r="F1809" s="9">
        <f>VLOOKUP(D1809,'Tablas auxiliares'!$H$1:$Q$28,Calculadora!$J$2+1,FALSE)*IF(VLOOKUP($A1809,'Tablas auxiliares'!$B$2:$C$6,2,FALSE)-Calculadora!$K$2=0,1,0)*IF($L$2=2,IFERROR(VLOOKUP(B1809,'Tablas auxiliares'!$AC$2:$AH$27,6,FALSE),0),1)</f>
        <v>0</v>
      </c>
      <c r="G1809" s="9">
        <f>VLOOKUP(E1809,'Tablas auxiliares'!$H$1:$Q$28,Calculadora!$J$2+1,FALSE)*IF(VLOOKUP($A1809,'Tablas auxiliares'!$B$2:$C$6,2,FALSE)-Calculadora!$K$2=0,1,0)*IF($L$2=2,IFERROR(VLOOKUP(B1809,'Tablas auxiliares'!$AC$2:$AH$27,6,FALSE),0),1)</f>
        <v>0</v>
      </c>
      <c r="H1809" s="9">
        <f t="shared" si="38"/>
        <v>0</v>
      </c>
    </row>
    <row r="1810" spans="1:8" x14ac:dyDescent="0.25">
      <c r="A1810" s="9">
        <v>2017</v>
      </c>
      <c r="B1810" t="s">
        <v>18</v>
      </c>
      <c r="C1810" t="s">
        <v>20</v>
      </c>
      <c r="D1810" s="9">
        <v>5</v>
      </c>
      <c r="E1810" s="9">
        <v>7</v>
      </c>
      <c r="F1810" s="9">
        <f>VLOOKUP(D1810,'Tablas auxiliares'!$H$1:$Q$28,Calculadora!$J$2+1,FALSE)*IF(VLOOKUP($A1810,'Tablas auxiliares'!$B$2:$C$6,2,FALSE)-Calculadora!$K$2=0,1,0)*IF($L$2=2,IFERROR(VLOOKUP(B1810,'Tablas auxiliares'!$AC$2:$AH$27,6,FALSE),0),1)</f>
        <v>0</v>
      </c>
      <c r="G1810" s="9">
        <f>VLOOKUP(E1810,'Tablas auxiliares'!$H$1:$Q$28,Calculadora!$J$2+1,FALSE)*IF(VLOOKUP($A1810,'Tablas auxiliares'!$B$2:$C$6,2,FALSE)-Calculadora!$K$2=0,1,0)*IF($L$2=2,IFERROR(VLOOKUP(B1810,'Tablas auxiliares'!$AC$2:$AH$27,6,FALSE),0),1)</f>
        <v>0</v>
      </c>
      <c r="H1810" s="9">
        <f t="shared" si="38"/>
        <v>0</v>
      </c>
    </row>
    <row r="1811" spans="1:8" x14ac:dyDescent="0.25">
      <c r="A1811" s="9">
        <v>2017</v>
      </c>
      <c r="B1811" t="s">
        <v>18</v>
      </c>
      <c r="C1811" t="s">
        <v>8</v>
      </c>
      <c r="D1811" s="9">
        <v>9</v>
      </c>
      <c r="E1811" s="9">
        <v>5</v>
      </c>
      <c r="F1811" s="9">
        <f>VLOOKUP(D1811,'Tablas auxiliares'!$H$1:$Q$28,Calculadora!$J$2+1,FALSE)*IF(VLOOKUP($A1811,'Tablas auxiliares'!$B$2:$C$6,2,FALSE)-Calculadora!$K$2=0,1,0)*IF($L$2=2,IFERROR(VLOOKUP(B1811,'Tablas auxiliares'!$AC$2:$AH$27,6,FALSE),0),1)</f>
        <v>0</v>
      </c>
      <c r="G1811" s="9">
        <f>VLOOKUP(E1811,'Tablas auxiliares'!$H$1:$Q$28,Calculadora!$J$2+1,FALSE)*IF(VLOOKUP($A1811,'Tablas auxiliares'!$B$2:$C$6,2,FALSE)-Calculadora!$K$2=0,1,0)*IF($L$2=2,IFERROR(VLOOKUP(B1811,'Tablas auxiliares'!$AC$2:$AH$27,6,FALSE),0),1)</f>
        <v>0</v>
      </c>
      <c r="H1811" s="9">
        <f t="shared" si="38"/>
        <v>0</v>
      </c>
    </row>
    <row r="1812" spans="1:8" x14ac:dyDescent="0.25">
      <c r="A1812" s="9">
        <v>2017</v>
      </c>
      <c r="B1812" t="s">
        <v>18</v>
      </c>
      <c r="C1812" t="s">
        <v>32</v>
      </c>
      <c r="D1812" s="9">
        <v>6</v>
      </c>
      <c r="E1812" s="9">
        <v>1</v>
      </c>
      <c r="F1812" s="9">
        <f>VLOOKUP(D1812,'Tablas auxiliares'!$H$1:$Q$28,Calculadora!$J$2+1,FALSE)*IF(VLOOKUP($A1812,'Tablas auxiliares'!$B$2:$C$6,2,FALSE)-Calculadora!$K$2=0,1,0)*IF($L$2=2,IFERROR(VLOOKUP(B1812,'Tablas auxiliares'!$AC$2:$AH$27,6,FALSE),0),1)</f>
        <v>0</v>
      </c>
      <c r="G1812" s="9">
        <f>VLOOKUP(E1812,'Tablas auxiliares'!$H$1:$Q$28,Calculadora!$J$2+1,FALSE)*IF(VLOOKUP($A1812,'Tablas auxiliares'!$B$2:$C$6,2,FALSE)-Calculadora!$K$2=0,1,0)*IF($L$2=2,IFERROR(VLOOKUP(B1812,'Tablas auxiliares'!$AC$2:$AH$27,6,FALSE),0),1)</f>
        <v>0</v>
      </c>
      <c r="H1812" s="9">
        <f t="shared" si="38"/>
        <v>0</v>
      </c>
    </row>
    <row r="1813" spans="1:8" x14ac:dyDescent="0.25">
      <c r="A1813" s="9">
        <v>2017</v>
      </c>
      <c r="B1813" t="s">
        <v>18</v>
      </c>
      <c r="C1813" t="s">
        <v>30</v>
      </c>
      <c r="D1813" s="9">
        <v>23</v>
      </c>
      <c r="E1813" s="9">
        <v>10</v>
      </c>
      <c r="F1813" s="9">
        <f>VLOOKUP(D1813,'Tablas auxiliares'!$H$1:$Q$28,Calculadora!$J$2+1,FALSE)*IF(VLOOKUP($A1813,'Tablas auxiliares'!$B$2:$C$6,2,FALSE)-Calculadora!$K$2=0,1,0)*IF($L$2=2,IFERROR(VLOOKUP(B1813,'Tablas auxiliares'!$AC$2:$AH$27,6,FALSE),0),1)</f>
        <v>0</v>
      </c>
      <c r="G1813" s="9">
        <f>VLOOKUP(E1813,'Tablas auxiliares'!$H$1:$Q$28,Calculadora!$J$2+1,FALSE)*IF(VLOOKUP($A1813,'Tablas auxiliares'!$B$2:$C$6,2,FALSE)-Calculadora!$K$2=0,1,0)*IF($L$2=2,IFERROR(VLOOKUP(B1813,'Tablas auxiliares'!$AC$2:$AH$27,6,FALSE),0),1)</f>
        <v>0</v>
      </c>
      <c r="H1813" s="9">
        <f t="shared" si="38"/>
        <v>0</v>
      </c>
    </row>
    <row r="1814" spans="1:8" x14ac:dyDescent="0.25">
      <c r="A1814" s="9">
        <v>2017</v>
      </c>
      <c r="B1814" t="s">
        <v>18</v>
      </c>
      <c r="C1814" t="s">
        <v>67</v>
      </c>
      <c r="D1814" s="9">
        <v>22</v>
      </c>
      <c r="E1814" s="9">
        <v>18</v>
      </c>
      <c r="F1814" s="9">
        <f>VLOOKUP(D1814,'Tablas auxiliares'!$H$1:$Q$28,Calculadora!$J$2+1,FALSE)*IF(VLOOKUP($A1814,'Tablas auxiliares'!$B$2:$C$6,2,FALSE)-Calculadora!$K$2=0,1,0)*IF($L$2=2,IFERROR(VLOOKUP(B1814,'Tablas auxiliares'!$AC$2:$AH$27,6,FALSE),0),1)</f>
        <v>0</v>
      </c>
      <c r="G1814" s="9">
        <f>VLOOKUP(E1814,'Tablas auxiliares'!$H$1:$Q$28,Calculadora!$J$2+1,FALSE)*IF(VLOOKUP($A1814,'Tablas auxiliares'!$B$2:$C$6,2,FALSE)-Calculadora!$K$2=0,1,0)*IF($L$2=2,IFERROR(VLOOKUP(B1814,'Tablas auxiliares'!$AC$2:$AH$27,6,FALSE),0),1)</f>
        <v>0</v>
      </c>
      <c r="H1814" s="9">
        <f t="shared" si="38"/>
        <v>0</v>
      </c>
    </row>
    <row r="1815" spans="1:8" x14ac:dyDescent="0.25">
      <c r="A1815" s="9">
        <v>2017</v>
      </c>
      <c r="B1815" t="s">
        <v>18</v>
      </c>
      <c r="C1815" t="s">
        <v>28</v>
      </c>
      <c r="D1815" s="9">
        <v>8</v>
      </c>
      <c r="E1815" s="9">
        <v>9</v>
      </c>
      <c r="F1815" s="9">
        <f>VLOOKUP(D1815,'Tablas auxiliares'!$H$1:$Q$28,Calculadora!$J$2+1,FALSE)*IF(VLOOKUP($A1815,'Tablas auxiliares'!$B$2:$C$6,2,FALSE)-Calculadora!$K$2=0,1,0)*IF($L$2=2,IFERROR(VLOOKUP(B1815,'Tablas auxiliares'!$AC$2:$AH$27,6,FALSE),0),1)</f>
        <v>0</v>
      </c>
      <c r="G1815" s="9">
        <f>VLOOKUP(E1815,'Tablas auxiliares'!$H$1:$Q$28,Calculadora!$J$2+1,FALSE)*IF(VLOOKUP($A1815,'Tablas auxiliares'!$B$2:$C$6,2,FALSE)-Calculadora!$K$2=0,1,0)*IF($L$2=2,IFERROR(VLOOKUP(B1815,'Tablas auxiliares'!$AC$2:$AH$27,6,FALSE),0),1)</f>
        <v>0</v>
      </c>
      <c r="H1815" s="9">
        <f t="shared" si="38"/>
        <v>0</v>
      </c>
    </row>
    <row r="1816" spans="1:8" x14ac:dyDescent="0.25">
      <c r="A1816" s="9">
        <v>2017</v>
      </c>
      <c r="B1816" t="s">
        <v>18</v>
      </c>
      <c r="C1816" t="s">
        <v>27</v>
      </c>
      <c r="D1816" s="9">
        <v>18</v>
      </c>
      <c r="E1816" s="9">
        <v>22</v>
      </c>
      <c r="F1816" s="9">
        <f>VLOOKUP(D1816,'Tablas auxiliares'!$H$1:$Q$28,Calculadora!$J$2+1,FALSE)*IF(VLOOKUP($A1816,'Tablas auxiliares'!$B$2:$C$6,2,FALSE)-Calculadora!$K$2=0,1,0)*IF($L$2=2,IFERROR(VLOOKUP(B1816,'Tablas auxiliares'!$AC$2:$AH$27,6,FALSE),0),1)</f>
        <v>0</v>
      </c>
      <c r="G1816" s="9">
        <f>VLOOKUP(E1816,'Tablas auxiliares'!$H$1:$Q$28,Calculadora!$J$2+1,FALSE)*IF(VLOOKUP($A1816,'Tablas auxiliares'!$B$2:$C$6,2,FALSE)-Calculadora!$K$2=0,1,0)*IF($L$2=2,IFERROR(VLOOKUP(B1816,'Tablas auxiliares'!$AC$2:$AH$27,6,FALSE),0),1)</f>
        <v>0</v>
      </c>
      <c r="H1816" s="9">
        <f t="shared" si="38"/>
        <v>0</v>
      </c>
    </row>
    <row r="1817" spans="1:8" x14ac:dyDescent="0.25">
      <c r="A1817" s="9">
        <v>2017</v>
      </c>
      <c r="B1817" t="s">
        <v>18</v>
      </c>
      <c r="C1817" t="s">
        <v>68</v>
      </c>
      <c r="D1817" s="9">
        <v>1</v>
      </c>
      <c r="E1817" s="9">
        <v>19</v>
      </c>
      <c r="F1817" s="9">
        <f>VLOOKUP(D1817,'Tablas auxiliares'!$H$1:$Q$28,Calculadora!$J$2+1,FALSE)*IF(VLOOKUP($A1817,'Tablas auxiliares'!$B$2:$C$6,2,FALSE)-Calculadora!$K$2=0,1,0)*IF($L$2=2,IFERROR(VLOOKUP(B1817,'Tablas auxiliares'!$AC$2:$AH$27,6,FALSE),0),1)</f>
        <v>0</v>
      </c>
      <c r="G1817" s="9">
        <f>VLOOKUP(E1817,'Tablas auxiliares'!$H$1:$Q$28,Calculadora!$J$2+1,FALSE)*IF(VLOOKUP($A1817,'Tablas auxiliares'!$B$2:$C$6,2,FALSE)-Calculadora!$K$2=0,1,0)*IF($L$2=2,IFERROR(VLOOKUP(B1817,'Tablas auxiliares'!$AC$2:$AH$27,6,FALSE),0),1)</f>
        <v>0</v>
      </c>
      <c r="H1817" s="9">
        <f t="shared" si="38"/>
        <v>0</v>
      </c>
    </row>
    <row r="1818" spans="1:8" x14ac:dyDescent="0.25">
      <c r="A1818" s="9">
        <v>2017</v>
      </c>
      <c r="B1818" t="s">
        <v>18</v>
      </c>
      <c r="C1818" t="s">
        <v>24</v>
      </c>
      <c r="D1818" s="9">
        <v>20</v>
      </c>
      <c r="E1818" s="9">
        <v>4</v>
      </c>
      <c r="F1818" s="9">
        <f>VLOOKUP(D1818,'Tablas auxiliares'!$H$1:$Q$28,Calculadora!$J$2+1,FALSE)*IF(VLOOKUP($A1818,'Tablas auxiliares'!$B$2:$C$6,2,FALSE)-Calculadora!$K$2=0,1,0)*IF($L$2=2,IFERROR(VLOOKUP(B1818,'Tablas auxiliares'!$AC$2:$AH$27,6,FALSE),0),1)</f>
        <v>0</v>
      </c>
      <c r="G1818" s="9">
        <f>VLOOKUP(E1818,'Tablas auxiliares'!$H$1:$Q$28,Calculadora!$J$2+1,FALSE)*IF(VLOOKUP($A1818,'Tablas auxiliares'!$B$2:$C$6,2,FALSE)-Calculadora!$K$2=0,1,0)*IF($L$2=2,IFERROR(VLOOKUP(B1818,'Tablas auxiliares'!$AC$2:$AH$27,6,FALSE),0),1)</f>
        <v>0</v>
      </c>
      <c r="H1818" s="9">
        <f t="shared" si="38"/>
        <v>0</v>
      </c>
    </row>
    <row r="1819" spans="1:8" x14ac:dyDescent="0.25">
      <c r="A1819" s="9">
        <v>2017</v>
      </c>
      <c r="B1819" t="s">
        <v>18</v>
      </c>
      <c r="C1819" t="s">
        <v>7</v>
      </c>
      <c r="D1819" s="9">
        <v>26</v>
      </c>
      <c r="E1819" s="9">
        <v>16</v>
      </c>
      <c r="F1819" s="9">
        <f>VLOOKUP(D1819,'Tablas auxiliares'!$H$1:$Q$28,Calculadora!$J$2+1,FALSE)*IF(VLOOKUP($A1819,'Tablas auxiliares'!$B$2:$C$6,2,FALSE)-Calculadora!$K$2=0,1,0)*IF($L$2=2,IFERROR(VLOOKUP(B1819,'Tablas auxiliares'!$AC$2:$AH$27,6,FALSE),0),1)</f>
        <v>0</v>
      </c>
      <c r="G1819" s="9">
        <f>VLOOKUP(E1819,'Tablas auxiliares'!$H$1:$Q$28,Calculadora!$J$2+1,FALSE)*IF(VLOOKUP($A1819,'Tablas auxiliares'!$B$2:$C$6,2,FALSE)-Calculadora!$K$2=0,1,0)*IF($L$2=2,IFERROR(VLOOKUP(B1819,'Tablas auxiliares'!$AC$2:$AH$27,6,FALSE),0),1)</f>
        <v>0</v>
      </c>
      <c r="H1819" s="9">
        <f t="shared" si="38"/>
        <v>0</v>
      </c>
    </row>
    <row r="1820" spans="1:8" x14ac:dyDescent="0.25">
      <c r="A1820" s="9">
        <v>2017</v>
      </c>
      <c r="B1820" t="s">
        <v>18</v>
      </c>
      <c r="C1820" t="s">
        <v>25</v>
      </c>
      <c r="D1820" s="9">
        <v>3</v>
      </c>
      <c r="E1820" s="9">
        <v>2</v>
      </c>
      <c r="F1820" s="9">
        <f>VLOOKUP(D1820,'Tablas auxiliares'!$H$1:$Q$28,Calculadora!$J$2+1,FALSE)*IF(VLOOKUP($A1820,'Tablas auxiliares'!$B$2:$C$6,2,FALSE)-Calculadora!$K$2=0,1,0)*IF($L$2=2,IFERROR(VLOOKUP(B1820,'Tablas auxiliares'!$AC$2:$AH$27,6,FALSE),0),1)</f>
        <v>0</v>
      </c>
      <c r="G1820" s="9">
        <f>VLOOKUP(E1820,'Tablas auxiliares'!$H$1:$Q$28,Calculadora!$J$2+1,FALSE)*IF(VLOOKUP($A1820,'Tablas auxiliares'!$B$2:$C$6,2,FALSE)-Calculadora!$K$2=0,1,0)*IF($L$2=2,IFERROR(VLOOKUP(B1820,'Tablas auxiliares'!$AC$2:$AH$27,6,FALSE),0),1)</f>
        <v>0</v>
      </c>
      <c r="H1820" s="9">
        <f t="shared" si="38"/>
        <v>0</v>
      </c>
    </row>
    <row r="1821" spans="1:8" x14ac:dyDescent="0.25">
      <c r="A1821" s="9">
        <v>2017</v>
      </c>
      <c r="B1821" t="s">
        <v>18</v>
      </c>
      <c r="C1821" t="s">
        <v>66</v>
      </c>
      <c r="D1821" s="9">
        <v>12</v>
      </c>
      <c r="E1821" s="9">
        <v>8</v>
      </c>
      <c r="F1821" s="9">
        <f>VLOOKUP(D1821,'Tablas auxiliares'!$H$1:$Q$28,Calculadora!$J$2+1,FALSE)*IF(VLOOKUP($A1821,'Tablas auxiliares'!$B$2:$C$6,2,FALSE)-Calculadora!$K$2=0,1,0)*IF($L$2=2,IFERROR(VLOOKUP(B1821,'Tablas auxiliares'!$AC$2:$AH$27,6,FALSE),0),1)</f>
        <v>0</v>
      </c>
      <c r="G1821" s="9">
        <f>VLOOKUP(E1821,'Tablas auxiliares'!$H$1:$Q$28,Calculadora!$J$2+1,FALSE)*IF(VLOOKUP($A1821,'Tablas auxiliares'!$B$2:$C$6,2,FALSE)-Calculadora!$K$2=0,1,0)*IF($L$2=2,IFERROR(VLOOKUP(B1821,'Tablas auxiliares'!$AC$2:$AH$27,6,FALSE),0),1)</f>
        <v>0</v>
      </c>
      <c r="H1821" s="9">
        <f t="shared" si="38"/>
        <v>0</v>
      </c>
    </row>
    <row r="1822" spans="1:8" x14ac:dyDescent="0.25">
      <c r="A1822" s="9">
        <v>2017</v>
      </c>
      <c r="B1822" t="s">
        <v>18</v>
      </c>
      <c r="C1822" t="s">
        <v>69</v>
      </c>
      <c r="D1822" s="9">
        <v>19</v>
      </c>
      <c r="E1822" s="9">
        <v>24</v>
      </c>
      <c r="F1822" s="9">
        <f>VLOOKUP(D1822,'Tablas auxiliares'!$H$1:$Q$28,Calculadora!$J$2+1,FALSE)*IF(VLOOKUP($A1822,'Tablas auxiliares'!$B$2:$C$6,2,FALSE)-Calculadora!$K$2=0,1,0)*IF($L$2=2,IFERROR(VLOOKUP(B1822,'Tablas auxiliares'!$AC$2:$AH$27,6,FALSE),0),1)</f>
        <v>0</v>
      </c>
      <c r="G1822" s="9">
        <f>VLOOKUP(E1822,'Tablas auxiliares'!$H$1:$Q$28,Calculadora!$J$2+1,FALSE)*IF(VLOOKUP($A1822,'Tablas auxiliares'!$B$2:$C$6,2,FALSE)-Calculadora!$K$2=0,1,0)*IF($L$2=2,IFERROR(VLOOKUP(B1822,'Tablas auxiliares'!$AC$2:$AH$27,6,FALSE),0),1)</f>
        <v>0</v>
      </c>
      <c r="H1822" s="9">
        <f t="shared" si="38"/>
        <v>0</v>
      </c>
    </row>
    <row r="1823" spans="1:8" x14ac:dyDescent="0.25">
      <c r="A1823" s="9">
        <v>2017</v>
      </c>
      <c r="B1823" t="s">
        <v>18</v>
      </c>
      <c r="C1823" t="s">
        <v>29</v>
      </c>
      <c r="D1823" s="9">
        <v>16</v>
      </c>
      <c r="E1823" s="9">
        <v>23</v>
      </c>
      <c r="F1823" s="9">
        <f>VLOOKUP(D1823,'Tablas auxiliares'!$H$1:$Q$28,Calculadora!$J$2+1,FALSE)*IF(VLOOKUP($A1823,'Tablas auxiliares'!$B$2:$C$6,2,FALSE)-Calculadora!$K$2=0,1,0)*IF($L$2=2,IFERROR(VLOOKUP(B1823,'Tablas auxiliares'!$AC$2:$AH$27,6,FALSE),0),1)</f>
        <v>0</v>
      </c>
      <c r="G1823" s="9">
        <f>VLOOKUP(E1823,'Tablas auxiliares'!$H$1:$Q$28,Calculadora!$J$2+1,FALSE)*IF(VLOOKUP($A1823,'Tablas auxiliares'!$B$2:$C$6,2,FALSE)-Calculadora!$K$2=0,1,0)*IF($L$2=2,IFERROR(VLOOKUP(B1823,'Tablas auxiliares'!$AC$2:$AH$27,6,FALSE),0),1)</f>
        <v>0</v>
      </c>
      <c r="H1823" s="9">
        <f t="shared" si="38"/>
        <v>0</v>
      </c>
    </row>
    <row r="1824" spans="1:8" x14ac:dyDescent="0.25">
      <c r="A1824" s="9">
        <v>2017</v>
      </c>
      <c r="B1824" t="s">
        <v>18</v>
      </c>
      <c r="C1824" t="s">
        <v>61</v>
      </c>
      <c r="D1824" s="9">
        <v>11</v>
      </c>
      <c r="E1824" s="9">
        <v>3</v>
      </c>
      <c r="F1824" s="9">
        <f>VLOOKUP(D1824,'Tablas auxiliares'!$H$1:$Q$28,Calculadora!$J$2+1,FALSE)*IF(VLOOKUP($A1824,'Tablas auxiliares'!$B$2:$C$6,2,FALSE)-Calculadora!$K$2=0,1,0)*IF($L$2=2,IFERROR(VLOOKUP(B1824,'Tablas auxiliares'!$AC$2:$AH$27,6,FALSE),0),1)</f>
        <v>0</v>
      </c>
      <c r="G1824" s="9">
        <f>VLOOKUP(E1824,'Tablas auxiliares'!$H$1:$Q$28,Calculadora!$J$2+1,FALSE)*IF(VLOOKUP($A1824,'Tablas auxiliares'!$B$2:$C$6,2,FALSE)-Calculadora!$K$2=0,1,0)*IF($L$2=2,IFERROR(VLOOKUP(B1824,'Tablas auxiliares'!$AC$2:$AH$27,6,FALSE),0),1)</f>
        <v>0</v>
      </c>
      <c r="H1824" s="9">
        <f t="shared" si="38"/>
        <v>0</v>
      </c>
    </row>
    <row r="1825" spans="1:8" x14ac:dyDescent="0.25">
      <c r="A1825" s="9">
        <v>2017</v>
      </c>
      <c r="B1825" t="s">
        <v>18</v>
      </c>
      <c r="C1825" t="s">
        <v>70</v>
      </c>
      <c r="D1825" s="9">
        <v>2</v>
      </c>
      <c r="E1825" s="9">
        <v>11</v>
      </c>
      <c r="F1825" s="9">
        <f>VLOOKUP(D1825,'Tablas auxiliares'!$H$1:$Q$28,Calculadora!$J$2+1,FALSE)*IF(VLOOKUP($A1825,'Tablas auxiliares'!$B$2:$C$6,2,FALSE)-Calculadora!$K$2=0,1,0)*IF($L$2=2,IFERROR(VLOOKUP(B1825,'Tablas auxiliares'!$AC$2:$AH$27,6,FALSE),0),1)</f>
        <v>0</v>
      </c>
      <c r="G1825" s="9">
        <f>VLOOKUP(E1825,'Tablas auxiliares'!$H$1:$Q$28,Calculadora!$J$2+1,FALSE)*IF(VLOOKUP($A1825,'Tablas auxiliares'!$B$2:$C$6,2,FALSE)-Calculadora!$K$2=0,1,0)*IF($L$2=2,IFERROR(VLOOKUP(B1825,'Tablas auxiliares'!$AC$2:$AH$27,6,FALSE),0),1)</f>
        <v>0</v>
      </c>
      <c r="H1825" s="9">
        <f t="shared" si="38"/>
        <v>0</v>
      </c>
    </row>
    <row r="1826" spans="1:8" x14ac:dyDescent="0.25">
      <c r="A1826" s="9">
        <v>2017</v>
      </c>
      <c r="B1826" t="s">
        <v>18</v>
      </c>
      <c r="C1826" t="s">
        <v>34</v>
      </c>
      <c r="D1826" s="9">
        <v>24</v>
      </c>
      <c r="E1826" s="9">
        <v>25</v>
      </c>
      <c r="F1826" s="9">
        <f>VLOOKUP(D1826,'Tablas auxiliares'!$H$1:$Q$28,Calculadora!$J$2+1,FALSE)*IF(VLOOKUP($A1826,'Tablas auxiliares'!$B$2:$C$6,2,FALSE)-Calculadora!$K$2=0,1,0)*IF($L$2=2,IFERROR(VLOOKUP(B1826,'Tablas auxiliares'!$AC$2:$AH$27,6,FALSE),0),1)</f>
        <v>0</v>
      </c>
      <c r="G1826" s="9">
        <f>VLOOKUP(E1826,'Tablas auxiliares'!$H$1:$Q$28,Calculadora!$J$2+1,FALSE)*IF(VLOOKUP($A1826,'Tablas auxiliares'!$B$2:$C$6,2,FALSE)-Calculadora!$K$2=0,1,0)*IF($L$2=2,IFERROR(VLOOKUP(B1826,'Tablas auxiliares'!$AC$2:$AH$27,6,FALSE),0),1)</f>
        <v>0</v>
      </c>
      <c r="H1826" s="9">
        <f t="shared" si="38"/>
        <v>0</v>
      </c>
    </row>
    <row r="1827" spans="1:8" x14ac:dyDescent="0.25">
      <c r="A1827" s="9">
        <v>2017</v>
      </c>
      <c r="B1827" t="s">
        <v>18</v>
      </c>
      <c r="C1827" t="s">
        <v>26</v>
      </c>
      <c r="D1827" s="9">
        <v>4</v>
      </c>
      <c r="E1827" s="9">
        <v>12</v>
      </c>
      <c r="F1827" s="9">
        <f>VLOOKUP(D1827,'Tablas auxiliares'!$H$1:$Q$28,Calculadora!$J$2+1,FALSE)*IF(VLOOKUP($A1827,'Tablas auxiliares'!$B$2:$C$6,2,FALSE)-Calculadora!$K$2=0,1,0)*IF($L$2=2,IFERROR(VLOOKUP(B1827,'Tablas auxiliares'!$AC$2:$AH$27,6,FALSE),0),1)</f>
        <v>0</v>
      </c>
      <c r="G1827" s="9">
        <f>VLOOKUP(E1827,'Tablas auxiliares'!$H$1:$Q$28,Calculadora!$J$2+1,FALSE)*IF(VLOOKUP($A1827,'Tablas auxiliares'!$B$2:$C$6,2,FALSE)-Calculadora!$K$2=0,1,0)*IF($L$2=2,IFERROR(VLOOKUP(B1827,'Tablas auxiliares'!$AC$2:$AH$27,6,FALSE),0),1)</f>
        <v>0</v>
      </c>
      <c r="H1827" s="9">
        <f t="shared" si="38"/>
        <v>0</v>
      </c>
    </row>
    <row r="1828" spans="1:8" x14ac:dyDescent="0.25">
      <c r="A1828" s="9">
        <v>2017</v>
      </c>
      <c r="B1828" t="s">
        <v>18</v>
      </c>
      <c r="C1828" t="s">
        <v>22</v>
      </c>
      <c r="D1828" s="9">
        <v>21</v>
      </c>
      <c r="E1828" s="9">
        <v>26</v>
      </c>
      <c r="F1828" s="9">
        <f>VLOOKUP(D1828,'Tablas auxiliares'!$H$1:$Q$28,Calculadora!$J$2+1,FALSE)*IF(VLOOKUP($A1828,'Tablas auxiliares'!$B$2:$C$6,2,FALSE)-Calculadora!$K$2=0,1,0)*IF($L$2=2,IFERROR(VLOOKUP(B1828,'Tablas auxiliares'!$AC$2:$AH$27,6,FALSE),0),1)</f>
        <v>0</v>
      </c>
      <c r="G1828" s="9">
        <f>VLOOKUP(E1828,'Tablas auxiliares'!$H$1:$Q$28,Calculadora!$J$2+1,FALSE)*IF(VLOOKUP($A1828,'Tablas auxiliares'!$B$2:$C$6,2,FALSE)-Calculadora!$K$2=0,1,0)*IF($L$2=2,IFERROR(VLOOKUP(B1828,'Tablas auxiliares'!$AC$2:$AH$27,6,FALSE),0),1)</f>
        <v>0</v>
      </c>
      <c r="H1828" s="9">
        <f t="shared" si="38"/>
        <v>0</v>
      </c>
    </row>
    <row r="1829" spans="1:8" x14ac:dyDescent="0.25">
      <c r="A1829" s="9">
        <v>2017</v>
      </c>
      <c r="B1829" t="s">
        <v>18</v>
      </c>
      <c r="C1829" t="s">
        <v>36</v>
      </c>
      <c r="D1829" s="9">
        <v>14</v>
      </c>
      <c r="E1829" s="9">
        <v>15</v>
      </c>
      <c r="F1829" s="9">
        <f>VLOOKUP(D1829,'Tablas auxiliares'!$H$1:$Q$28,Calculadora!$J$2+1,FALSE)*IF(VLOOKUP($A1829,'Tablas auxiliares'!$B$2:$C$6,2,FALSE)-Calculadora!$K$2=0,1,0)*IF($L$2=2,IFERROR(VLOOKUP(B1829,'Tablas auxiliares'!$AC$2:$AH$27,6,FALSE),0),1)</f>
        <v>0</v>
      </c>
      <c r="G1829" s="9">
        <f>VLOOKUP(E1829,'Tablas auxiliares'!$H$1:$Q$28,Calculadora!$J$2+1,FALSE)*IF(VLOOKUP($A1829,'Tablas auxiliares'!$B$2:$C$6,2,FALSE)-Calculadora!$K$2=0,1,0)*IF($L$2=2,IFERROR(VLOOKUP(B1829,'Tablas auxiliares'!$AC$2:$AH$27,6,FALSE),0),1)</f>
        <v>0</v>
      </c>
      <c r="H1829" s="9">
        <f t="shared" si="38"/>
        <v>0</v>
      </c>
    </row>
    <row r="1830" spans="1:8" x14ac:dyDescent="0.25">
      <c r="A1830" s="9">
        <v>2017</v>
      </c>
      <c r="B1830" t="s">
        <v>18</v>
      </c>
      <c r="C1830" t="s">
        <v>37</v>
      </c>
      <c r="D1830" s="9">
        <v>13</v>
      </c>
      <c r="E1830" s="9">
        <v>17</v>
      </c>
      <c r="F1830" s="9">
        <f>VLOOKUP(D1830,'Tablas auxiliares'!$H$1:$Q$28,Calculadora!$J$2+1,FALSE)*IF(VLOOKUP($A1830,'Tablas auxiliares'!$B$2:$C$6,2,FALSE)-Calculadora!$K$2=0,1,0)*IF($L$2=2,IFERROR(VLOOKUP(B1830,'Tablas auxiliares'!$AC$2:$AH$27,6,FALSE),0),1)</f>
        <v>0</v>
      </c>
      <c r="G1830" s="9">
        <f>VLOOKUP(E1830,'Tablas auxiliares'!$H$1:$Q$28,Calculadora!$J$2+1,FALSE)*IF(VLOOKUP($A1830,'Tablas auxiliares'!$B$2:$C$6,2,FALSE)-Calculadora!$K$2=0,1,0)*IF($L$2=2,IFERROR(VLOOKUP(B1830,'Tablas auxiliares'!$AC$2:$AH$27,6,FALSE),0),1)</f>
        <v>0</v>
      </c>
      <c r="H1830" s="9">
        <f t="shared" si="38"/>
        <v>0</v>
      </c>
    </row>
    <row r="1831" spans="1:8" x14ac:dyDescent="0.25">
      <c r="A1831" s="9">
        <v>2017</v>
      </c>
      <c r="B1831" t="s">
        <v>69</v>
      </c>
      <c r="C1831" t="s">
        <v>14</v>
      </c>
      <c r="D1831" s="9">
        <v>17</v>
      </c>
      <c r="E1831" s="9">
        <v>21</v>
      </c>
      <c r="F1831" s="9">
        <f>VLOOKUP(D1831,'Tablas auxiliares'!$H$1:$Q$28,Calculadora!$J$2+1,FALSE)*IF(VLOOKUP($A1831,'Tablas auxiliares'!$B$2:$C$6,2,FALSE)-Calculadora!$K$2=0,1,0)*IF($L$2=2,IFERROR(VLOOKUP(B1831,'Tablas auxiliares'!$AC$2:$AH$27,6,FALSE),0),1)</f>
        <v>0</v>
      </c>
      <c r="G1831" s="9">
        <f>VLOOKUP(E1831,'Tablas auxiliares'!$H$1:$Q$28,Calculadora!$J$2+1,FALSE)*IF(VLOOKUP($A1831,'Tablas auxiliares'!$B$2:$C$6,2,FALSE)-Calculadora!$K$2=0,1,0)*IF($L$2=2,IFERROR(VLOOKUP(B1831,'Tablas auxiliares'!$AC$2:$AH$27,6,FALSE),0),1)</f>
        <v>0</v>
      </c>
      <c r="H1831" s="9">
        <f t="shared" si="38"/>
        <v>0</v>
      </c>
    </row>
    <row r="1832" spans="1:8" x14ac:dyDescent="0.25">
      <c r="A1832" s="9">
        <v>2017</v>
      </c>
      <c r="B1832" t="s">
        <v>69</v>
      </c>
      <c r="C1832" t="s">
        <v>9</v>
      </c>
      <c r="D1832" s="9">
        <v>8</v>
      </c>
      <c r="E1832" s="9">
        <v>11</v>
      </c>
      <c r="F1832" s="9">
        <f>VLOOKUP(D1832,'Tablas auxiliares'!$H$1:$Q$28,Calculadora!$J$2+1,FALSE)*IF(VLOOKUP($A1832,'Tablas auxiliares'!$B$2:$C$6,2,FALSE)-Calculadora!$K$2=0,1,0)*IF($L$2=2,IFERROR(VLOOKUP(B1832,'Tablas auxiliares'!$AC$2:$AH$27,6,FALSE),0),1)</f>
        <v>0</v>
      </c>
      <c r="G1832" s="9">
        <f>VLOOKUP(E1832,'Tablas auxiliares'!$H$1:$Q$28,Calculadora!$J$2+1,FALSE)*IF(VLOOKUP($A1832,'Tablas auxiliares'!$B$2:$C$6,2,FALSE)-Calculadora!$K$2=0,1,0)*IF($L$2=2,IFERROR(VLOOKUP(B1832,'Tablas auxiliares'!$AC$2:$AH$27,6,FALSE),0),1)</f>
        <v>0</v>
      </c>
      <c r="H1832" s="9">
        <f t="shared" si="38"/>
        <v>0</v>
      </c>
    </row>
    <row r="1833" spans="1:8" x14ac:dyDescent="0.25">
      <c r="A1833" s="9">
        <v>2017</v>
      </c>
      <c r="B1833" t="s">
        <v>69</v>
      </c>
      <c r="C1833" t="s">
        <v>13</v>
      </c>
      <c r="D1833" s="9">
        <v>19</v>
      </c>
      <c r="E1833" s="9">
        <v>17</v>
      </c>
      <c r="F1833" s="9">
        <f>VLOOKUP(D1833,'Tablas auxiliares'!$H$1:$Q$28,Calculadora!$J$2+1,FALSE)*IF(VLOOKUP($A1833,'Tablas auxiliares'!$B$2:$C$6,2,FALSE)-Calculadora!$K$2=0,1,0)*IF($L$2=2,IFERROR(VLOOKUP(B1833,'Tablas auxiliares'!$AC$2:$AH$27,6,FALSE),0),1)</f>
        <v>0</v>
      </c>
      <c r="G1833" s="9">
        <f>VLOOKUP(E1833,'Tablas auxiliares'!$H$1:$Q$28,Calculadora!$J$2+1,FALSE)*IF(VLOOKUP($A1833,'Tablas auxiliares'!$B$2:$C$6,2,FALSE)-Calculadora!$K$2=0,1,0)*IF($L$2=2,IFERROR(VLOOKUP(B1833,'Tablas auxiliares'!$AC$2:$AH$27,6,FALSE),0),1)</f>
        <v>0</v>
      </c>
      <c r="H1833" s="9">
        <f t="shared" si="38"/>
        <v>0</v>
      </c>
    </row>
    <row r="1834" spans="1:8" x14ac:dyDescent="0.25">
      <c r="A1834" s="9">
        <v>2017</v>
      </c>
      <c r="B1834" t="s">
        <v>69</v>
      </c>
      <c r="C1834" t="s">
        <v>23</v>
      </c>
      <c r="D1834" s="9">
        <v>13</v>
      </c>
      <c r="E1834" s="9">
        <v>24</v>
      </c>
      <c r="F1834" s="9">
        <f>VLOOKUP(D1834,'Tablas auxiliares'!$H$1:$Q$28,Calculadora!$J$2+1,FALSE)*IF(VLOOKUP($A1834,'Tablas auxiliares'!$B$2:$C$6,2,FALSE)-Calculadora!$K$2=0,1,0)*IF($L$2=2,IFERROR(VLOOKUP(B1834,'Tablas auxiliares'!$AC$2:$AH$27,6,FALSE),0),1)</f>
        <v>0</v>
      </c>
      <c r="G1834" s="9">
        <f>VLOOKUP(E1834,'Tablas auxiliares'!$H$1:$Q$28,Calculadora!$J$2+1,FALSE)*IF(VLOOKUP($A1834,'Tablas auxiliares'!$B$2:$C$6,2,FALSE)-Calculadora!$K$2=0,1,0)*IF($L$2=2,IFERROR(VLOOKUP(B1834,'Tablas auxiliares'!$AC$2:$AH$27,6,FALSE),0),1)</f>
        <v>0</v>
      </c>
      <c r="H1834" s="9">
        <f t="shared" si="38"/>
        <v>0</v>
      </c>
    </row>
    <row r="1835" spans="1:8" x14ac:dyDescent="0.25">
      <c r="A1835" s="9">
        <v>2017</v>
      </c>
      <c r="B1835" t="s">
        <v>69</v>
      </c>
      <c r="C1835" t="s">
        <v>65</v>
      </c>
      <c r="D1835" s="9">
        <v>20</v>
      </c>
      <c r="E1835" s="9">
        <v>19</v>
      </c>
      <c r="F1835" s="9">
        <f>VLOOKUP(D1835,'Tablas auxiliares'!$H$1:$Q$28,Calculadora!$J$2+1,FALSE)*IF(VLOOKUP($A1835,'Tablas auxiliares'!$B$2:$C$6,2,FALSE)-Calculadora!$K$2=0,1,0)*IF($L$2=2,IFERROR(VLOOKUP(B1835,'Tablas auxiliares'!$AC$2:$AH$27,6,FALSE),0),1)</f>
        <v>0</v>
      </c>
      <c r="G1835" s="9">
        <f>VLOOKUP(E1835,'Tablas auxiliares'!$H$1:$Q$28,Calculadora!$J$2+1,FALSE)*IF(VLOOKUP($A1835,'Tablas auxiliares'!$B$2:$C$6,2,FALSE)-Calculadora!$K$2=0,1,0)*IF($L$2=2,IFERROR(VLOOKUP(B1835,'Tablas auxiliares'!$AC$2:$AH$27,6,FALSE),0),1)</f>
        <v>0</v>
      </c>
      <c r="H1835" s="9">
        <f t="shared" si="38"/>
        <v>0</v>
      </c>
    </row>
    <row r="1836" spans="1:8" x14ac:dyDescent="0.25">
      <c r="A1836" s="9">
        <v>2017</v>
      </c>
      <c r="B1836" t="s">
        <v>69</v>
      </c>
      <c r="C1836" t="s">
        <v>20</v>
      </c>
      <c r="D1836" s="9">
        <v>12</v>
      </c>
      <c r="E1836" s="9">
        <v>4</v>
      </c>
      <c r="F1836" s="9">
        <f>VLOOKUP(D1836,'Tablas auxiliares'!$H$1:$Q$28,Calculadora!$J$2+1,FALSE)*IF(VLOOKUP($A1836,'Tablas auxiliares'!$B$2:$C$6,2,FALSE)-Calculadora!$K$2=0,1,0)*IF($L$2=2,IFERROR(VLOOKUP(B1836,'Tablas auxiliares'!$AC$2:$AH$27,6,FALSE),0),1)</f>
        <v>0</v>
      </c>
      <c r="G1836" s="9">
        <f>VLOOKUP(E1836,'Tablas auxiliares'!$H$1:$Q$28,Calculadora!$J$2+1,FALSE)*IF(VLOOKUP($A1836,'Tablas auxiliares'!$B$2:$C$6,2,FALSE)-Calculadora!$K$2=0,1,0)*IF($L$2=2,IFERROR(VLOOKUP(B1836,'Tablas auxiliares'!$AC$2:$AH$27,6,FALSE),0),1)</f>
        <v>0</v>
      </c>
      <c r="H1836" s="9">
        <f t="shared" si="38"/>
        <v>0</v>
      </c>
    </row>
    <row r="1837" spans="1:8" x14ac:dyDescent="0.25">
      <c r="A1837" s="9">
        <v>2017</v>
      </c>
      <c r="B1837" t="s">
        <v>69</v>
      </c>
      <c r="C1837" t="s">
        <v>8</v>
      </c>
      <c r="D1837" s="9">
        <v>1</v>
      </c>
      <c r="E1837" s="9">
        <v>3</v>
      </c>
      <c r="F1837" s="9">
        <f>VLOOKUP(D1837,'Tablas auxiliares'!$H$1:$Q$28,Calculadora!$J$2+1,FALSE)*IF(VLOOKUP($A1837,'Tablas auxiliares'!$B$2:$C$6,2,FALSE)-Calculadora!$K$2=0,1,0)*IF($L$2=2,IFERROR(VLOOKUP(B1837,'Tablas auxiliares'!$AC$2:$AH$27,6,FALSE),0),1)</f>
        <v>0</v>
      </c>
      <c r="G1837" s="9">
        <f>VLOOKUP(E1837,'Tablas auxiliares'!$H$1:$Q$28,Calculadora!$J$2+1,FALSE)*IF(VLOOKUP($A1837,'Tablas auxiliares'!$B$2:$C$6,2,FALSE)-Calculadora!$K$2=0,1,0)*IF($L$2=2,IFERROR(VLOOKUP(B1837,'Tablas auxiliares'!$AC$2:$AH$27,6,FALSE),0),1)</f>
        <v>0</v>
      </c>
      <c r="H1837" s="9">
        <f t="shared" si="38"/>
        <v>0</v>
      </c>
    </row>
    <row r="1838" spans="1:8" x14ac:dyDescent="0.25">
      <c r="A1838" s="9">
        <v>2017</v>
      </c>
      <c r="B1838" t="s">
        <v>69</v>
      </c>
      <c r="C1838" t="s">
        <v>32</v>
      </c>
      <c r="D1838" s="9">
        <v>24</v>
      </c>
      <c r="E1838" s="9">
        <v>10</v>
      </c>
      <c r="F1838" s="9">
        <f>VLOOKUP(D1838,'Tablas auxiliares'!$H$1:$Q$28,Calculadora!$J$2+1,FALSE)*IF(VLOOKUP($A1838,'Tablas auxiliares'!$B$2:$C$6,2,FALSE)-Calculadora!$K$2=0,1,0)*IF($L$2=2,IFERROR(VLOOKUP(B1838,'Tablas auxiliares'!$AC$2:$AH$27,6,FALSE),0),1)</f>
        <v>0</v>
      </c>
      <c r="G1838" s="9">
        <f>VLOOKUP(E1838,'Tablas auxiliares'!$H$1:$Q$28,Calculadora!$J$2+1,FALSE)*IF(VLOOKUP($A1838,'Tablas auxiliares'!$B$2:$C$6,2,FALSE)-Calculadora!$K$2=0,1,0)*IF($L$2=2,IFERROR(VLOOKUP(B1838,'Tablas auxiliares'!$AC$2:$AH$27,6,FALSE),0),1)</f>
        <v>0</v>
      </c>
      <c r="H1838" s="9">
        <f t="shared" si="38"/>
        <v>0</v>
      </c>
    </row>
    <row r="1839" spans="1:8" x14ac:dyDescent="0.25">
      <c r="A1839" s="9">
        <v>2017</v>
      </c>
      <c r="B1839" t="s">
        <v>69</v>
      </c>
      <c r="C1839" t="s">
        <v>30</v>
      </c>
      <c r="D1839" s="9">
        <v>22</v>
      </c>
      <c r="E1839" s="9">
        <v>14</v>
      </c>
      <c r="F1839" s="9">
        <f>VLOOKUP(D1839,'Tablas auxiliares'!$H$1:$Q$28,Calculadora!$J$2+1,FALSE)*IF(VLOOKUP($A1839,'Tablas auxiliares'!$B$2:$C$6,2,FALSE)-Calculadora!$K$2=0,1,0)*IF($L$2=2,IFERROR(VLOOKUP(B1839,'Tablas auxiliares'!$AC$2:$AH$27,6,FALSE),0),1)</f>
        <v>0</v>
      </c>
      <c r="G1839" s="9">
        <f>VLOOKUP(E1839,'Tablas auxiliares'!$H$1:$Q$28,Calculadora!$J$2+1,FALSE)*IF(VLOOKUP($A1839,'Tablas auxiliares'!$B$2:$C$6,2,FALSE)-Calculadora!$K$2=0,1,0)*IF($L$2=2,IFERROR(VLOOKUP(B1839,'Tablas auxiliares'!$AC$2:$AH$27,6,FALSE),0),1)</f>
        <v>0</v>
      </c>
      <c r="H1839" s="9">
        <f t="shared" si="38"/>
        <v>0</v>
      </c>
    </row>
    <row r="1840" spans="1:8" x14ac:dyDescent="0.25">
      <c r="A1840" s="9">
        <v>2017</v>
      </c>
      <c r="B1840" t="s">
        <v>69</v>
      </c>
      <c r="C1840" t="s">
        <v>67</v>
      </c>
      <c r="D1840" s="9">
        <v>3</v>
      </c>
      <c r="E1840" s="9">
        <v>15</v>
      </c>
      <c r="F1840" s="9">
        <f>VLOOKUP(D1840,'Tablas auxiliares'!$H$1:$Q$28,Calculadora!$J$2+1,FALSE)*IF(VLOOKUP($A1840,'Tablas auxiliares'!$B$2:$C$6,2,FALSE)-Calculadora!$K$2=0,1,0)*IF($L$2=2,IFERROR(VLOOKUP(B1840,'Tablas auxiliares'!$AC$2:$AH$27,6,FALSE),0),1)</f>
        <v>0</v>
      </c>
      <c r="G1840" s="9">
        <f>VLOOKUP(E1840,'Tablas auxiliares'!$H$1:$Q$28,Calculadora!$J$2+1,FALSE)*IF(VLOOKUP($A1840,'Tablas auxiliares'!$B$2:$C$6,2,FALSE)-Calculadora!$K$2=0,1,0)*IF($L$2=2,IFERROR(VLOOKUP(B1840,'Tablas auxiliares'!$AC$2:$AH$27,6,FALSE),0),1)</f>
        <v>0</v>
      </c>
      <c r="H1840" s="9">
        <f t="shared" si="38"/>
        <v>0</v>
      </c>
    </row>
    <row r="1841" spans="1:8" x14ac:dyDescent="0.25">
      <c r="A1841" s="9">
        <v>2017</v>
      </c>
      <c r="B1841" t="s">
        <v>69</v>
      </c>
      <c r="C1841" t="s">
        <v>28</v>
      </c>
      <c r="D1841" s="9">
        <v>14</v>
      </c>
      <c r="E1841" s="9">
        <v>16</v>
      </c>
      <c r="F1841" s="9">
        <f>VLOOKUP(D1841,'Tablas auxiliares'!$H$1:$Q$28,Calculadora!$J$2+1,FALSE)*IF(VLOOKUP($A1841,'Tablas auxiliares'!$B$2:$C$6,2,FALSE)-Calculadora!$K$2=0,1,0)*IF($L$2=2,IFERROR(VLOOKUP(B1841,'Tablas auxiliares'!$AC$2:$AH$27,6,FALSE),0),1)</f>
        <v>0</v>
      </c>
      <c r="G1841" s="9">
        <f>VLOOKUP(E1841,'Tablas auxiliares'!$H$1:$Q$28,Calculadora!$J$2+1,FALSE)*IF(VLOOKUP($A1841,'Tablas auxiliares'!$B$2:$C$6,2,FALSE)-Calculadora!$K$2=0,1,0)*IF($L$2=2,IFERROR(VLOOKUP(B1841,'Tablas auxiliares'!$AC$2:$AH$27,6,FALSE),0),1)</f>
        <v>0</v>
      </c>
      <c r="H1841" s="9">
        <f t="shared" si="38"/>
        <v>0</v>
      </c>
    </row>
    <row r="1842" spans="1:8" x14ac:dyDescent="0.25">
      <c r="A1842" s="9">
        <v>2017</v>
      </c>
      <c r="B1842" t="s">
        <v>69</v>
      </c>
      <c r="C1842" t="s">
        <v>27</v>
      </c>
      <c r="D1842" s="9">
        <v>23</v>
      </c>
      <c r="E1842" s="9">
        <v>25</v>
      </c>
      <c r="F1842" s="9">
        <f>VLOOKUP(D1842,'Tablas auxiliares'!$H$1:$Q$28,Calculadora!$J$2+1,FALSE)*IF(VLOOKUP($A1842,'Tablas auxiliares'!$B$2:$C$6,2,FALSE)-Calculadora!$K$2=0,1,0)*IF($L$2=2,IFERROR(VLOOKUP(B1842,'Tablas auxiliares'!$AC$2:$AH$27,6,FALSE),0),1)</f>
        <v>0</v>
      </c>
      <c r="G1842" s="9">
        <f>VLOOKUP(E1842,'Tablas auxiliares'!$H$1:$Q$28,Calculadora!$J$2+1,FALSE)*IF(VLOOKUP($A1842,'Tablas auxiliares'!$B$2:$C$6,2,FALSE)-Calculadora!$K$2=0,1,0)*IF($L$2=2,IFERROR(VLOOKUP(B1842,'Tablas auxiliares'!$AC$2:$AH$27,6,FALSE),0),1)</f>
        <v>0</v>
      </c>
      <c r="H1842" s="9">
        <f t="shared" si="38"/>
        <v>0</v>
      </c>
    </row>
    <row r="1843" spans="1:8" x14ac:dyDescent="0.25">
      <c r="A1843" s="9">
        <v>2017</v>
      </c>
      <c r="B1843" t="s">
        <v>69</v>
      </c>
      <c r="C1843" t="s">
        <v>68</v>
      </c>
      <c r="D1843" s="9">
        <v>16</v>
      </c>
      <c r="E1843" s="9">
        <v>20</v>
      </c>
      <c r="F1843" s="9">
        <f>VLOOKUP(D1843,'Tablas auxiliares'!$H$1:$Q$28,Calculadora!$J$2+1,FALSE)*IF(VLOOKUP($A1843,'Tablas auxiliares'!$B$2:$C$6,2,FALSE)-Calculadora!$K$2=0,1,0)*IF($L$2=2,IFERROR(VLOOKUP(B1843,'Tablas auxiliares'!$AC$2:$AH$27,6,FALSE),0),1)</f>
        <v>0</v>
      </c>
      <c r="G1843" s="9">
        <f>VLOOKUP(E1843,'Tablas auxiliares'!$H$1:$Q$28,Calculadora!$J$2+1,FALSE)*IF(VLOOKUP($A1843,'Tablas auxiliares'!$B$2:$C$6,2,FALSE)-Calculadora!$K$2=0,1,0)*IF($L$2=2,IFERROR(VLOOKUP(B1843,'Tablas auxiliares'!$AC$2:$AH$27,6,FALSE),0),1)</f>
        <v>0</v>
      </c>
      <c r="H1843" s="9">
        <f t="shared" si="38"/>
        <v>0</v>
      </c>
    </row>
    <row r="1844" spans="1:8" x14ac:dyDescent="0.25">
      <c r="A1844" s="9">
        <v>2017</v>
      </c>
      <c r="B1844" t="s">
        <v>69</v>
      </c>
      <c r="C1844" t="s">
        <v>24</v>
      </c>
      <c r="D1844" s="9">
        <v>11</v>
      </c>
      <c r="E1844" s="9">
        <v>7</v>
      </c>
      <c r="F1844" s="9">
        <f>VLOOKUP(D1844,'Tablas auxiliares'!$H$1:$Q$28,Calculadora!$J$2+1,FALSE)*IF(VLOOKUP($A1844,'Tablas auxiliares'!$B$2:$C$6,2,FALSE)-Calculadora!$K$2=0,1,0)*IF($L$2=2,IFERROR(VLOOKUP(B1844,'Tablas auxiliares'!$AC$2:$AH$27,6,FALSE),0),1)</f>
        <v>0</v>
      </c>
      <c r="G1844" s="9">
        <f>VLOOKUP(E1844,'Tablas auxiliares'!$H$1:$Q$28,Calculadora!$J$2+1,FALSE)*IF(VLOOKUP($A1844,'Tablas auxiliares'!$B$2:$C$6,2,FALSE)-Calculadora!$K$2=0,1,0)*IF($L$2=2,IFERROR(VLOOKUP(B1844,'Tablas auxiliares'!$AC$2:$AH$27,6,FALSE),0),1)</f>
        <v>0</v>
      </c>
      <c r="H1844" s="9">
        <f t="shared" si="38"/>
        <v>0</v>
      </c>
    </row>
    <row r="1845" spans="1:8" x14ac:dyDescent="0.25">
      <c r="A1845" s="9">
        <v>2017</v>
      </c>
      <c r="B1845" t="s">
        <v>69</v>
      </c>
      <c r="C1845" t="s">
        <v>7</v>
      </c>
      <c r="D1845" s="9">
        <v>6</v>
      </c>
      <c r="E1845" s="9">
        <v>12</v>
      </c>
      <c r="F1845" s="9">
        <f>VLOOKUP(D1845,'Tablas auxiliares'!$H$1:$Q$28,Calculadora!$J$2+1,FALSE)*IF(VLOOKUP($A1845,'Tablas auxiliares'!$B$2:$C$6,2,FALSE)-Calculadora!$K$2=0,1,0)*IF($L$2=2,IFERROR(VLOOKUP(B1845,'Tablas auxiliares'!$AC$2:$AH$27,6,FALSE),0),1)</f>
        <v>0</v>
      </c>
      <c r="G1845" s="9">
        <f>VLOOKUP(E1845,'Tablas auxiliares'!$H$1:$Q$28,Calculadora!$J$2+1,FALSE)*IF(VLOOKUP($A1845,'Tablas auxiliares'!$B$2:$C$6,2,FALSE)-Calculadora!$K$2=0,1,0)*IF($L$2=2,IFERROR(VLOOKUP(B1845,'Tablas auxiliares'!$AC$2:$AH$27,6,FALSE),0),1)</f>
        <v>0</v>
      </c>
      <c r="H1845" s="9">
        <f t="shared" si="38"/>
        <v>0</v>
      </c>
    </row>
    <row r="1846" spans="1:8" x14ac:dyDescent="0.25">
      <c r="A1846" s="9">
        <v>2017</v>
      </c>
      <c r="B1846" t="s">
        <v>69</v>
      </c>
      <c r="C1846" t="s">
        <v>25</v>
      </c>
      <c r="D1846" s="9">
        <v>4</v>
      </c>
      <c r="E1846" s="9">
        <v>9</v>
      </c>
      <c r="F1846" s="9">
        <f>VLOOKUP(D1846,'Tablas auxiliares'!$H$1:$Q$28,Calculadora!$J$2+1,FALSE)*IF(VLOOKUP($A1846,'Tablas auxiliares'!$B$2:$C$6,2,FALSE)-Calculadora!$K$2=0,1,0)*IF($L$2=2,IFERROR(VLOOKUP(B1846,'Tablas auxiliares'!$AC$2:$AH$27,6,FALSE),0),1)</f>
        <v>0</v>
      </c>
      <c r="G1846" s="9">
        <f>VLOOKUP(E1846,'Tablas auxiliares'!$H$1:$Q$28,Calculadora!$J$2+1,FALSE)*IF(VLOOKUP($A1846,'Tablas auxiliares'!$B$2:$C$6,2,FALSE)-Calculadora!$K$2=0,1,0)*IF($L$2=2,IFERROR(VLOOKUP(B1846,'Tablas auxiliares'!$AC$2:$AH$27,6,FALSE),0),1)</f>
        <v>0</v>
      </c>
      <c r="H1846" s="9">
        <f t="shared" si="38"/>
        <v>0</v>
      </c>
    </row>
    <row r="1847" spans="1:8" x14ac:dyDescent="0.25">
      <c r="A1847" s="9">
        <v>2017</v>
      </c>
      <c r="B1847" t="s">
        <v>69</v>
      </c>
      <c r="C1847" t="s">
        <v>66</v>
      </c>
      <c r="D1847" s="9">
        <v>9</v>
      </c>
      <c r="E1847" s="9">
        <v>5</v>
      </c>
      <c r="F1847" s="9">
        <f>VLOOKUP(D1847,'Tablas auxiliares'!$H$1:$Q$28,Calculadora!$J$2+1,FALSE)*IF(VLOOKUP($A1847,'Tablas auxiliares'!$B$2:$C$6,2,FALSE)-Calculadora!$K$2=0,1,0)*IF($L$2=2,IFERROR(VLOOKUP(B1847,'Tablas auxiliares'!$AC$2:$AH$27,6,FALSE),0),1)</f>
        <v>0</v>
      </c>
      <c r="G1847" s="9">
        <f>VLOOKUP(E1847,'Tablas auxiliares'!$H$1:$Q$28,Calculadora!$J$2+1,FALSE)*IF(VLOOKUP($A1847,'Tablas auxiliares'!$B$2:$C$6,2,FALSE)-Calculadora!$K$2=0,1,0)*IF($L$2=2,IFERROR(VLOOKUP(B1847,'Tablas auxiliares'!$AC$2:$AH$27,6,FALSE),0),1)</f>
        <v>0</v>
      </c>
      <c r="H1847" s="9">
        <f t="shared" si="38"/>
        <v>0</v>
      </c>
    </row>
    <row r="1848" spans="1:8" x14ac:dyDescent="0.25">
      <c r="A1848" s="9">
        <v>2017</v>
      </c>
      <c r="B1848" t="s">
        <v>69</v>
      </c>
      <c r="C1848" t="s">
        <v>29</v>
      </c>
      <c r="D1848" s="9">
        <v>18</v>
      </c>
      <c r="E1848" s="9">
        <v>8</v>
      </c>
      <c r="F1848" s="9">
        <f>VLOOKUP(D1848,'Tablas auxiliares'!$H$1:$Q$28,Calculadora!$J$2+1,FALSE)*IF(VLOOKUP($A1848,'Tablas auxiliares'!$B$2:$C$6,2,FALSE)-Calculadora!$K$2=0,1,0)*IF($L$2=2,IFERROR(VLOOKUP(B1848,'Tablas auxiliares'!$AC$2:$AH$27,6,FALSE),0),1)</f>
        <v>0</v>
      </c>
      <c r="G1848" s="9">
        <f>VLOOKUP(E1848,'Tablas auxiliares'!$H$1:$Q$28,Calculadora!$J$2+1,FALSE)*IF(VLOOKUP($A1848,'Tablas auxiliares'!$B$2:$C$6,2,FALSE)-Calculadora!$K$2=0,1,0)*IF($L$2=2,IFERROR(VLOOKUP(B1848,'Tablas auxiliares'!$AC$2:$AH$27,6,FALSE),0),1)</f>
        <v>0</v>
      </c>
      <c r="H1848" s="9">
        <f t="shared" si="38"/>
        <v>0</v>
      </c>
    </row>
    <row r="1849" spans="1:8" x14ac:dyDescent="0.25">
      <c r="A1849" s="9">
        <v>2017</v>
      </c>
      <c r="B1849" t="s">
        <v>69</v>
      </c>
      <c r="C1849" t="s">
        <v>61</v>
      </c>
      <c r="D1849" s="9">
        <v>2</v>
      </c>
      <c r="E1849" s="9">
        <v>1</v>
      </c>
      <c r="F1849" s="9">
        <f>VLOOKUP(D1849,'Tablas auxiliares'!$H$1:$Q$28,Calculadora!$J$2+1,FALSE)*IF(VLOOKUP($A1849,'Tablas auxiliares'!$B$2:$C$6,2,FALSE)-Calculadora!$K$2=0,1,0)*IF($L$2=2,IFERROR(VLOOKUP(B1849,'Tablas auxiliares'!$AC$2:$AH$27,6,FALSE),0),1)</f>
        <v>0</v>
      </c>
      <c r="G1849" s="9">
        <f>VLOOKUP(E1849,'Tablas auxiliares'!$H$1:$Q$28,Calculadora!$J$2+1,FALSE)*IF(VLOOKUP($A1849,'Tablas auxiliares'!$B$2:$C$6,2,FALSE)-Calculadora!$K$2=0,1,0)*IF($L$2=2,IFERROR(VLOOKUP(B1849,'Tablas auxiliares'!$AC$2:$AH$27,6,FALSE),0),1)</f>
        <v>0</v>
      </c>
      <c r="H1849" s="9">
        <f t="shared" si="38"/>
        <v>0</v>
      </c>
    </row>
    <row r="1850" spans="1:8" x14ac:dyDescent="0.25">
      <c r="A1850" s="9">
        <v>2017</v>
      </c>
      <c r="B1850" t="s">
        <v>69</v>
      </c>
      <c r="C1850" t="s">
        <v>70</v>
      </c>
      <c r="D1850" s="9">
        <v>15</v>
      </c>
      <c r="E1850" s="9">
        <v>2</v>
      </c>
      <c r="F1850" s="9">
        <f>VLOOKUP(D1850,'Tablas auxiliares'!$H$1:$Q$28,Calculadora!$J$2+1,FALSE)*IF(VLOOKUP($A1850,'Tablas auxiliares'!$B$2:$C$6,2,FALSE)-Calculadora!$K$2=0,1,0)*IF($L$2=2,IFERROR(VLOOKUP(B1850,'Tablas auxiliares'!$AC$2:$AH$27,6,FALSE),0),1)</f>
        <v>0</v>
      </c>
      <c r="G1850" s="9">
        <f>VLOOKUP(E1850,'Tablas auxiliares'!$H$1:$Q$28,Calculadora!$J$2+1,FALSE)*IF(VLOOKUP($A1850,'Tablas auxiliares'!$B$2:$C$6,2,FALSE)-Calculadora!$K$2=0,1,0)*IF($L$2=2,IFERROR(VLOOKUP(B1850,'Tablas auxiliares'!$AC$2:$AH$27,6,FALSE),0),1)</f>
        <v>0</v>
      </c>
      <c r="H1850" s="9">
        <f t="shared" si="38"/>
        <v>0</v>
      </c>
    </row>
    <row r="1851" spans="1:8" x14ac:dyDescent="0.25">
      <c r="A1851" s="9">
        <v>2017</v>
      </c>
      <c r="B1851" t="s">
        <v>69</v>
      </c>
      <c r="C1851" t="s">
        <v>34</v>
      </c>
      <c r="D1851" s="9">
        <v>25</v>
      </c>
      <c r="E1851" s="9">
        <v>22</v>
      </c>
      <c r="F1851" s="9">
        <f>VLOOKUP(D1851,'Tablas auxiliares'!$H$1:$Q$28,Calculadora!$J$2+1,FALSE)*IF(VLOOKUP($A1851,'Tablas auxiliares'!$B$2:$C$6,2,FALSE)-Calculadora!$K$2=0,1,0)*IF($L$2=2,IFERROR(VLOOKUP(B1851,'Tablas auxiliares'!$AC$2:$AH$27,6,FALSE),0),1)</f>
        <v>0</v>
      </c>
      <c r="G1851" s="9">
        <f>VLOOKUP(E1851,'Tablas auxiliares'!$H$1:$Q$28,Calculadora!$J$2+1,FALSE)*IF(VLOOKUP($A1851,'Tablas auxiliares'!$B$2:$C$6,2,FALSE)-Calculadora!$K$2=0,1,0)*IF($L$2=2,IFERROR(VLOOKUP(B1851,'Tablas auxiliares'!$AC$2:$AH$27,6,FALSE),0),1)</f>
        <v>0</v>
      </c>
      <c r="H1851" s="9">
        <f t="shared" si="38"/>
        <v>0</v>
      </c>
    </row>
    <row r="1852" spans="1:8" x14ac:dyDescent="0.25">
      <c r="A1852" s="9">
        <v>2017</v>
      </c>
      <c r="B1852" t="s">
        <v>69</v>
      </c>
      <c r="C1852" t="s">
        <v>26</v>
      </c>
      <c r="D1852" s="9">
        <v>5</v>
      </c>
      <c r="E1852" s="9">
        <v>6</v>
      </c>
      <c r="F1852" s="9">
        <f>VLOOKUP(D1852,'Tablas auxiliares'!$H$1:$Q$28,Calculadora!$J$2+1,FALSE)*IF(VLOOKUP($A1852,'Tablas auxiliares'!$B$2:$C$6,2,FALSE)-Calculadora!$K$2=0,1,0)*IF($L$2=2,IFERROR(VLOOKUP(B1852,'Tablas auxiliares'!$AC$2:$AH$27,6,FALSE),0),1)</f>
        <v>0</v>
      </c>
      <c r="G1852" s="9">
        <f>VLOOKUP(E1852,'Tablas auxiliares'!$H$1:$Q$28,Calculadora!$J$2+1,FALSE)*IF(VLOOKUP($A1852,'Tablas auxiliares'!$B$2:$C$6,2,FALSE)-Calculadora!$K$2=0,1,0)*IF($L$2=2,IFERROR(VLOOKUP(B1852,'Tablas auxiliares'!$AC$2:$AH$27,6,FALSE),0),1)</f>
        <v>0</v>
      </c>
      <c r="H1852" s="9">
        <f t="shared" si="38"/>
        <v>0</v>
      </c>
    </row>
    <row r="1853" spans="1:8" x14ac:dyDescent="0.25">
      <c r="A1853" s="9">
        <v>2017</v>
      </c>
      <c r="B1853" t="s">
        <v>69</v>
      </c>
      <c r="C1853" t="s">
        <v>22</v>
      </c>
      <c r="D1853" s="9">
        <v>7</v>
      </c>
      <c r="E1853" s="9">
        <v>13</v>
      </c>
      <c r="F1853" s="9">
        <f>VLOOKUP(D1853,'Tablas auxiliares'!$H$1:$Q$28,Calculadora!$J$2+1,FALSE)*IF(VLOOKUP($A1853,'Tablas auxiliares'!$B$2:$C$6,2,FALSE)-Calculadora!$K$2=0,1,0)*IF($L$2=2,IFERROR(VLOOKUP(B1853,'Tablas auxiliares'!$AC$2:$AH$27,6,FALSE),0),1)</f>
        <v>0</v>
      </c>
      <c r="G1853" s="9">
        <f>VLOOKUP(E1853,'Tablas auxiliares'!$H$1:$Q$28,Calculadora!$J$2+1,FALSE)*IF(VLOOKUP($A1853,'Tablas auxiliares'!$B$2:$C$6,2,FALSE)-Calculadora!$K$2=0,1,0)*IF($L$2=2,IFERROR(VLOOKUP(B1853,'Tablas auxiliares'!$AC$2:$AH$27,6,FALSE),0),1)</f>
        <v>0</v>
      </c>
      <c r="H1853" s="9">
        <f t="shared" si="38"/>
        <v>0</v>
      </c>
    </row>
    <row r="1854" spans="1:8" x14ac:dyDescent="0.25">
      <c r="A1854" s="9">
        <v>2017</v>
      </c>
      <c r="B1854" t="s">
        <v>69</v>
      </c>
      <c r="C1854" t="s">
        <v>36</v>
      </c>
      <c r="D1854" s="9">
        <v>21</v>
      </c>
      <c r="E1854" s="9">
        <v>23</v>
      </c>
      <c r="F1854" s="9">
        <f>VLOOKUP(D1854,'Tablas auxiliares'!$H$1:$Q$28,Calculadora!$J$2+1,FALSE)*IF(VLOOKUP($A1854,'Tablas auxiliares'!$B$2:$C$6,2,FALSE)-Calculadora!$K$2=0,1,0)*IF($L$2=2,IFERROR(VLOOKUP(B1854,'Tablas auxiliares'!$AC$2:$AH$27,6,FALSE),0),1)</f>
        <v>0</v>
      </c>
      <c r="G1854" s="9">
        <f>VLOOKUP(E1854,'Tablas auxiliares'!$H$1:$Q$28,Calculadora!$J$2+1,FALSE)*IF(VLOOKUP($A1854,'Tablas auxiliares'!$B$2:$C$6,2,FALSE)-Calculadora!$K$2=0,1,0)*IF($L$2=2,IFERROR(VLOOKUP(B1854,'Tablas auxiliares'!$AC$2:$AH$27,6,FALSE),0),1)</f>
        <v>0</v>
      </c>
      <c r="H1854" s="9">
        <f t="shared" si="38"/>
        <v>0</v>
      </c>
    </row>
    <row r="1855" spans="1:8" x14ac:dyDescent="0.25">
      <c r="A1855" s="9">
        <v>2017</v>
      </c>
      <c r="B1855" t="s">
        <v>69</v>
      </c>
      <c r="C1855" t="s">
        <v>37</v>
      </c>
      <c r="D1855" s="9">
        <v>10</v>
      </c>
      <c r="E1855" s="9">
        <v>18</v>
      </c>
      <c r="F1855" s="9">
        <f>VLOOKUP(D1855,'Tablas auxiliares'!$H$1:$Q$28,Calculadora!$J$2+1,FALSE)*IF(VLOOKUP($A1855,'Tablas auxiliares'!$B$2:$C$6,2,FALSE)-Calculadora!$K$2=0,1,0)*IF($L$2=2,IFERROR(VLOOKUP(B1855,'Tablas auxiliares'!$AC$2:$AH$27,6,FALSE),0),1)</f>
        <v>0</v>
      </c>
      <c r="G1855" s="9">
        <f>VLOOKUP(E1855,'Tablas auxiliares'!$H$1:$Q$28,Calculadora!$J$2+1,FALSE)*IF(VLOOKUP($A1855,'Tablas auxiliares'!$B$2:$C$6,2,FALSE)-Calculadora!$K$2=0,1,0)*IF($L$2=2,IFERROR(VLOOKUP(B1855,'Tablas auxiliares'!$AC$2:$AH$27,6,FALSE),0),1)</f>
        <v>0</v>
      </c>
      <c r="H1855" s="9">
        <f t="shared" si="38"/>
        <v>0</v>
      </c>
    </row>
    <row r="1856" spans="1:8" x14ac:dyDescent="0.25">
      <c r="A1856" s="9">
        <v>2017</v>
      </c>
      <c r="B1856" t="s">
        <v>29</v>
      </c>
      <c r="C1856" t="s">
        <v>14</v>
      </c>
      <c r="D1856" s="9">
        <v>9</v>
      </c>
      <c r="E1856" s="9">
        <v>17</v>
      </c>
      <c r="F1856" s="9">
        <f>VLOOKUP(D1856,'Tablas auxiliares'!$H$1:$Q$28,Calculadora!$J$2+1,FALSE)*IF(VLOOKUP($A1856,'Tablas auxiliares'!$B$2:$C$6,2,FALSE)-Calculadora!$K$2=0,1,0)*IF($L$2=2,IFERROR(VLOOKUP(B1856,'Tablas auxiliares'!$AC$2:$AH$27,6,FALSE),0),1)</f>
        <v>0</v>
      </c>
      <c r="G1856" s="9">
        <f>VLOOKUP(E1856,'Tablas auxiliares'!$H$1:$Q$28,Calculadora!$J$2+1,FALSE)*IF(VLOOKUP($A1856,'Tablas auxiliares'!$B$2:$C$6,2,FALSE)-Calculadora!$K$2=0,1,0)*IF($L$2=2,IFERROR(VLOOKUP(B1856,'Tablas auxiliares'!$AC$2:$AH$27,6,FALSE),0),1)</f>
        <v>0</v>
      </c>
      <c r="H1856" s="9">
        <f t="shared" si="38"/>
        <v>0</v>
      </c>
    </row>
    <row r="1857" spans="1:8" x14ac:dyDescent="0.25">
      <c r="A1857" s="9">
        <v>2017</v>
      </c>
      <c r="B1857" t="s">
        <v>29</v>
      </c>
      <c r="C1857" t="s">
        <v>9</v>
      </c>
      <c r="D1857" s="9">
        <v>4</v>
      </c>
      <c r="E1857" s="9">
        <v>16</v>
      </c>
      <c r="F1857" s="9">
        <f>VLOOKUP(D1857,'Tablas auxiliares'!$H$1:$Q$28,Calculadora!$J$2+1,FALSE)*IF(VLOOKUP($A1857,'Tablas auxiliares'!$B$2:$C$6,2,FALSE)-Calculadora!$K$2=0,1,0)*IF($L$2=2,IFERROR(VLOOKUP(B1857,'Tablas auxiliares'!$AC$2:$AH$27,6,FALSE),0),1)</f>
        <v>0</v>
      </c>
      <c r="G1857" s="9">
        <f>VLOOKUP(E1857,'Tablas auxiliares'!$H$1:$Q$28,Calculadora!$J$2+1,FALSE)*IF(VLOOKUP($A1857,'Tablas auxiliares'!$B$2:$C$6,2,FALSE)-Calculadora!$K$2=0,1,0)*IF($L$2=2,IFERROR(VLOOKUP(B1857,'Tablas auxiliares'!$AC$2:$AH$27,6,FALSE),0),1)</f>
        <v>0</v>
      </c>
      <c r="H1857" s="9">
        <f t="shared" si="38"/>
        <v>0</v>
      </c>
    </row>
    <row r="1858" spans="1:8" x14ac:dyDescent="0.25">
      <c r="A1858" s="9">
        <v>2017</v>
      </c>
      <c r="B1858" t="s">
        <v>29</v>
      </c>
      <c r="C1858" t="s">
        <v>13</v>
      </c>
      <c r="D1858" s="9">
        <v>13</v>
      </c>
      <c r="E1858" s="9">
        <v>22</v>
      </c>
      <c r="F1858" s="9">
        <f>VLOOKUP(D1858,'Tablas auxiliares'!$H$1:$Q$28,Calculadora!$J$2+1,FALSE)*IF(VLOOKUP($A1858,'Tablas auxiliares'!$B$2:$C$6,2,FALSE)-Calculadora!$K$2=0,1,0)*IF($L$2=2,IFERROR(VLOOKUP(B1858,'Tablas auxiliares'!$AC$2:$AH$27,6,FALSE),0),1)</f>
        <v>0</v>
      </c>
      <c r="G1858" s="9">
        <f>VLOOKUP(E1858,'Tablas auxiliares'!$H$1:$Q$28,Calculadora!$J$2+1,FALSE)*IF(VLOOKUP($A1858,'Tablas auxiliares'!$B$2:$C$6,2,FALSE)-Calculadora!$K$2=0,1,0)*IF($L$2=2,IFERROR(VLOOKUP(B1858,'Tablas auxiliares'!$AC$2:$AH$27,6,FALSE),0),1)</f>
        <v>0</v>
      </c>
      <c r="H1858" s="9">
        <f t="shared" si="38"/>
        <v>0</v>
      </c>
    </row>
    <row r="1859" spans="1:8" x14ac:dyDescent="0.25">
      <c r="A1859" s="9">
        <v>2017</v>
      </c>
      <c r="B1859" t="s">
        <v>29</v>
      </c>
      <c r="C1859" t="s">
        <v>23</v>
      </c>
      <c r="D1859" s="9">
        <v>10</v>
      </c>
      <c r="E1859" s="9">
        <v>15</v>
      </c>
      <c r="F1859" s="9">
        <f>VLOOKUP(D1859,'Tablas auxiliares'!$H$1:$Q$28,Calculadora!$J$2+1,FALSE)*IF(VLOOKUP($A1859,'Tablas auxiliares'!$B$2:$C$6,2,FALSE)-Calculadora!$K$2=0,1,0)*IF($L$2=2,IFERROR(VLOOKUP(B1859,'Tablas auxiliares'!$AC$2:$AH$27,6,FALSE),0),1)</f>
        <v>0</v>
      </c>
      <c r="G1859" s="9">
        <f>VLOOKUP(E1859,'Tablas auxiliares'!$H$1:$Q$28,Calculadora!$J$2+1,FALSE)*IF(VLOOKUP($A1859,'Tablas auxiliares'!$B$2:$C$6,2,FALSE)-Calculadora!$K$2=0,1,0)*IF($L$2=2,IFERROR(VLOOKUP(B1859,'Tablas auxiliares'!$AC$2:$AH$27,6,FALSE),0),1)</f>
        <v>0</v>
      </c>
      <c r="H1859" s="9">
        <f t="shared" ref="H1859:H1922" si="39">IF($M$2=2,0,F1859)+IF($M$2=3,0,G1859)</f>
        <v>0</v>
      </c>
    </row>
    <row r="1860" spans="1:8" x14ac:dyDescent="0.25">
      <c r="A1860" s="9">
        <v>2017</v>
      </c>
      <c r="B1860" t="s">
        <v>29</v>
      </c>
      <c r="C1860" t="s">
        <v>65</v>
      </c>
      <c r="D1860" s="9">
        <v>17</v>
      </c>
      <c r="E1860" s="9">
        <v>7</v>
      </c>
      <c r="F1860" s="9">
        <f>VLOOKUP(D1860,'Tablas auxiliares'!$H$1:$Q$28,Calculadora!$J$2+1,FALSE)*IF(VLOOKUP($A1860,'Tablas auxiliares'!$B$2:$C$6,2,FALSE)-Calculadora!$K$2=0,1,0)*IF($L$2=2,IFERROR(VLOOKUP(B1860,'Tablas auxiliares'!$AC$2:$AH$27,6,FALSE),0),1)</f>
        <v>0</v>
      </c>
      <c r="G1860" s="9">
        <f>VLOOKUP(E1860,'Tablas auxiliares'!$H$1:$Q$28,Calculadora!$J$2+1,FALSE)*IF(VLOOKUP($A1860,'Tablas auxiliares'!$B$2:$C$6,2,FALSE)-Calculadora!$K$2=0,1,0)*IF($L$2=2,IFERROR(VLOOKUP(B1860,'Tablas auxiliares'!$AC$2:$AH$27,6,FALSE),0),1)</f>
        <v>0</v>
      </c>
      <c r="H1860" s="9">
        <f t="shared" si="39"/>
        <v>0</v>
      </c>
    </row>
    <row r="1861" spans="1:8" x14ac:dyDescent="0.25">
      <c r="A1861" s="9">
        <v>2017</v>
      </c>
      <c r="B1861" t="s">
        <v>29</v>
      </c>
      <c r="C1861" t="s">
        <v>20</v>
      </c>
      <c r="D1861" s="9">
        <v>2</v>
      </c>
      <c r="E1861" s="9">
        <v>1</v>
      </c>
      <c r="F1861" s="9">
        <f>VLOOKUP(D1861,'Tablas auxiliares'!$H$1:$Q$28,Calculadora!$J$2+1,FALSE)*IF(VLOOKUP($A1861,'Tablas auxiliares'!$B$2:$C$6,2,FALSE)-Calculadora!$K$2=0,1,0)*IF($L$2=2,IFERROR(VLOOKUP(B1861,'Tablas auxiliares'!$AC$2:$AH$27,6,FALSE),0),1)</f>
        <v>0</v>
      </c>
      <c r="G1861" s="9">
        <f>VLOOKUP(E1861,'Tablas auxiliares'!$H$1:$Q$28,Calculadora!$J$2+1,FALSE)*IF(VLOOKUP($A1861,'Tablas auxiliares'!$B$2:$C$6,2,FALSE)-Calculadora!$K$2=0,1,0)*IF($L$2=2,IFERROR(VLOOKUP(B1861,'Tablas auxiliares'!$AC$2:$AH$27,6,FALSE),0),1)</f>
        <v>0</v>
      </c>
      <c r="H1861" s="9">
        <f t="shared" si="39"/>
        <v>0</v>
      </c>
    </row>
    <row r="1862" spans="1:8" x14ac:dyDescent="0.25">
      <c r="A1862" s="9">
        <v>2017</v>
      </c>
      <c r="B1862" t="s">
        <v>29</v>
      </c>
      <c r="C1862" t="s">
        <v>8</v>
      </c>
      <c r="D1862" s="9">
        <v>5</v>
      </c>
      <c r="E1862" s="9">
        <v>3</v>
      </c>
      <c r="F1862" s="9">
        <f>VLOOKUP(D1862,'Tablas auxiliares'!$H$1:$Q$28,Calculadora!$J$2+1,FALSE)*IF(VLOOKUP($A1862,'Tablas auxiliares'!$B$2:$C$6,2,FALSE)-Calculadora!$K$2=0,1,0)*IF($L$2=2,IFERROR(VLOOKUP(B1862,'Tablas auxiliares'!$AC$2:$AH$27,6,FALSE),0),1)</f>
        <v>0</v>
      </c>
      <c r="G1862" s="9">
        <f>VLOOKUP(E1862,'Tablas auxiliares'!$H$1:$Q$28,Calculadora!$J$2+1,FALSE)*IF(VLOOKUP($A1862,'Tablas auxiliares'!$B$2:$C$6,2,FALSE)-Calculadora!$K$2=0,1,0)*IF($L$2=2,IFERROR(VLOOKUP(B1862,'Tablas auxiliares'!$AC$2:$AH$27,6,FALSE),0),1)</f>
        <v>0</v>
      </c>
      <c r="H1862" s="9">
        <f t="shared" si="39"/>
        <v>0</v>
      </c>
    </row>
    <row r="1863" spans="1:8" x14ac:dyDescent="0.25">
      <c r="A1863" s="9">
        <v>2017</v>
      </c>
      <c r="B1863" t="s">
        <v>29</v>
      </c>
      <c r="C1863" t="s">
        <v>32</v>
      </c>
      <c r="D1863" s="9">
        <v>21</v>
      </c>
      <c r="E1863" s="9">
        <v>10</v>
      </c>
      <c r="F1863" s="9">
        <f>VLOOKUP(D1863,'Tablas auxiliares'!$H$1:$Q$28,Calculadora!$J$2+1,FALSE)*IF(VLOOKUP($A1863,'Tablas auxiliares'!$B$2:$C$6,2,FALSE)-Calculadora!$K$2=0,1,0)*IF($L$2=2,IFERROR(VLOOKUP(B1863,'Tablas auxiliares'!$AC$2:$AH$27,6,FALSE),0),1)</f>
        <v>0</v>
      </c>
      <c r="G1863" s="9">
        <f>VLOOKUP(E1863,'Tablas auxiliares'!$H$1:$Q$28,Calculadora!$J$2+1,FALSE)*IF(VLOOKUP($A1863,'Tablas auxiliares'!$B$2:$C$6,2,FALSE)-Calculadora!$K$2=0,1,0)*IF($L$2=2,IFERROR(VLOOKUP(B1863,'Tablas auxiliares'!$AC$2:$AH$27,6,FALSE),0),1)</f>
        <v>0</v>
      </c>
      <c r="H1863" s="9">
        <f t="shared" si="39"/>
        <v>0</v>
      </c>
    </row>
    <row r="1864" spans="1:8" x14ac:dyDescent="0.25">
      <c r="A1864" s="9">
        <v>2017</v>
      </c>
      <c r="B1864" t="s">
        <v>29</v>
      </c>
      <c r="C1864" t="s">
        <v>30</v>
      </c>
      <c r="D1864" s="9">
        <v>23</v>
      </c>
      <c r="E1864" s="9">
        <v>14</v>
      </c>
      <c r="F1864" s="9">
        <f>VLOOKUP(D1864,'Tablas auxiliares'!$H$1:$Q$28,Calculadora!$J$2+1,FALSE)*IF(VLOOKUP($A1864,'Tablas auxiliares'!$B$2:$C$6,2,FALSE)-Calculadora!$K$2=0,1,0)*IF($L$2=2,IFERROR(VLOOKUP(B1864,'Tablas auxiliares'!$AC$2:$AH$27,6,FALSE),0),1)</f>
        <v>0</v>
      </c>
      <c r="G1864" s="9">
        <f>VLOOKUP(E1864,'Tablas auxiliares'!$H$1:$Q$28,Calculadora!$J$2+1,FALSE)*IF(VLOOKUP($A1864,'Tablas auxiliares'!$B$2:$C$6,2,FALSE)-Calculadora!$K$2=0,1,0)*IF($L$2=2,IFERROR(VLOOKUP(B1864,'Tablas auxiliares'!$AC$2:$AH$27,6,FALSE),0),1)</f>
        <v>0</v>
      </c>
      <c r="H1864" s="9">
        <f t="shared" si="39"/>
        <v>0</v>
      </c>
    </row>
    <row r="1865" spans="1:8" x14ac:dyDescent="0.25">
      <c r="A1865" s="9">
        <v>2017</v>
      </c>
      <c r="B1865" t="s">
        <v>29</v>
      </c>
      <c r="C1865" t="s">
        <v>67</v>
      </c>
      <c r="D1865" s="9">
        <v>11</v>
      </c>
      <c r="E1865" s="9">
        <v>24</v>
      </c>
      <c r="F1865" s="9">
        <f>VLOOKUP(D1865,'Tablas auxiliares'!$H$1:$Q$28,Calculadora!$J$2+1,FALSE)*IF(VLOOKUP($A1865,'Tablas auxiliares'!$B$2:$C$6,2,FALSE)-Calculadora!$K$2=0,1,0)*IF($L$2=2,IFERROR(VLOOKUP(B1865,'Tablas auxiliares'!$AC$2:$AH$27,6,FALSE),0),1)</f>
        <v>0</v>
      </c>
      <c r="G1865" s="9">
        <f>VLOOKUP(E1865,'Tablas auxiliares'!$H$1:$Q$28,Calculadora!$J$2+1,FALSE)*IF(VLOOKUP($A1865,'Tablas auxiliares'!$B$2:$C$6,2,FALSE)-Calculadora!$K$2=0,1,0)*IF($L$2=2,IFERROR(VLOOKUP(B1865,'Tablas auxiliares'!$AC$2:$AH$27,6,FALSE),0),1)</f>
        <v>0</v>
      </c>
      <c r="H1865" s="9">
        <f t="shared" si="39"/>
        <v>0</v>
      </c>
    </row>
    <row r="1866" spans="1:8" x14ac:dyDescent="0.25">
      <c r="A1866" s="9">
        <v>2017</v>
      </c>
      <c r="B1866" t="s">
        <v>29</v>
      </c>
      <c r="C1866" t="s">
        <v>28</v>
      </c>
      <c r="D1866" s="9">
        <v>14</v>
      </c>
      <c r="E1866" s="9">
        <v>13</v>
      </c>
      <c r="F1866" s="9">
        <f>VLOOKUP(D1866,'Tablas auxiliares'!$H$1:$Q$28,Calculadora!$J$2+1,FALSE)*IF(VLOOKUP($A1866,'Tablas auxiliares'!$B$2:$C$6,2,FALSE)-Calculadora!$K$2=0,1,0)*IF($L$2=2,IFERROR(VLOOKUP(B1866,'Tablas auxiliares'!$AC$2:$AH$27,6,FALSE),0),1)</f>
        <v>0</v>
      </c>
      <c r="G1866" s="9">
        <f>VLOOKUP(E1866,'Tablas auxiliares'!$H$1:$Q$28,Calculadora!$J$2+1,FALSE)*IF(VLOOKUP($A1866,'Tablas auxiliares'!$B$2:$C$6,2,FALSE)-Calculadora!$K$2=0,1,0)*IF($L$2=2,IFERROR(VLOOKUP(B1866,'Tablas auxiliares'!$AC$2:$AH$27,6,FALSE),0),1)</f>
        <v>0</v>
      </c>
      <c r="H1866" s="9">
        <f t="shared" si="39"/>
        <v>0</v>
      </c>
    </row>
    <row r="1867" spans="1:8" x14ac:dyDescent="0.25">
      <c r="A1867" s="9">
        <v>2017</v>
      </c>
      <c r="B1867" t="s">
        <v>29</v>
      </c>
      <c r="C1867" t="s">
        <v>27</v>
      </c>
      <c r="D1867" s="9">
        <v>15</v>
      </c>
      <c r="E1867" s="9">
        <v>23</v>
      </c>
      <c r="F1867" s="9">
        <f>VLOOKUP(D1867,'Tablas auxiliares'!$H$1:$Q$28,Calculadora!$J$2+1,FALSE)*IF(VLOOKUP($A1867,'Tablas auxiliares'!$B$2:$C$6,2,FALSE)-Calculadora!$K$2=0,1,0)*IF($L$2=2,IFERROR(VLOOKUP(B1867,'Tablas auxiliares'!$AC$2:$AH$27,6,FALSE),0),1)</f>
        <v>0</v>
      </c>
      <c r="G1867" s="9">
        <f>VLOOKUP(E1867,'Tablas auxiliares'!$H$1:$Q$28,Calculadora!$J$2+1,FALSE)*IF(VLOOKUP($A1867,'Tablas auxiliares'!$B$2:$C$6,2,FALSE)-Calculadora!$K$2=0,1,0)*IF($L$2=2,IFERROR(VLOOKUP(B1867,'Tablas auxiliares'!$AC$2:$AH$27,6,FALSE),0),1)</f>
        <v>0</v>
      </c>
      <c r="H1867" s="9">
        <f t="shared" si="39"/>
        <v>0</v>
      </c>
    </row>
    <row r="1868" spans="1:8" x14ac:dyDescent="0.25">
      <c r="A1868" s="9">
        <v>2017</v>
      </c>
      <c r="B1868" t="s">
        <v>29</v>
      </c>
      <c r="C1868" t="s">
        <v>68</v>
      </c>
      <c r="D1868" s="9">
        <v>24</v>
      </c>
      <c r="E1868" s="9">
        <v>18</v>
      </c>
      <c r="F1868" s="9">
        <f>VLOOKUP(D1868,'Tablas auxiliares'!$H$1:$Q$28,Calculadora!$J$2+1,FALSE)*IF(VLOOKUP($A1868,'Tablas auxiliares'!$B$2:$C$6,2,FALSE)-Calculadora!$K$2=0,1,0)*IF($L$2=2,IFERROR(VLOOKUP(B1868,'Tablas auxiliares'!$AC$2:$AH$27,6,FALSE),0),1)</f>
        <v>0</v>
      </c>
      <c r="G1868" s="9">
        <f>VLOOKUP(E1868,'Tablas auxiliares'!$H$1:$Q$28,Calculadora!$J$2+1,FALSE)*IF(VLOOKUP($A1868,'Tablas auxiliares'!$B$2:$C$6,2,FALSE)-Calculadora!$K$2=0,1,0)*IF($L$2=2,IFERROR(VLOOKUP(B1868,'Tablas auxiliares'!$AC$2:$AH$27,6,FALSE),0),1)</f>
        <v>0</v>
      </c>
      <c r="H1868" s="9">
        <f t="shared" si="39"/>
        <v>0</v>
      </c>
    </row>
    <row r="1869" spans="1:8" x14ac:dyDescent="0.25">
      <c r="A1869" s="9">
        <v>2017</v>
      </c>
      <c r="B1869" t="s">
        <v>29</v>
      </c>
      <c r="C1869" t="s">
        <v>24</v>
      </c>
      <c r="D1869" s="9">
        <v>18</v>
      </c>
      <c r="E1869" s="9">
        <v>6</v>
      </c>
      <c r="F1869" s="9">
        <f>VLOOKUP(D1869,'Tablas auxiliares'!$H$1:$Q$28,Calculadora!$J$2+1,FALSE)*IF(VLOOKUP($A1869,'Tablas auxiliares'!$B$2:$C$6,2,FALSE)-Calculadora!$K$2=0,1,0)*IF($L$2=2,IFERROR(VLOOKUP(B1869,'Tablas auxiliares'!$AC$2:$AH$27,6,FALSE),0),1)</f>
        <v>0</v>
      </c>
      <c r="G1869" s="9">
        <f>VLOOKUP(E1869,'Tablas auxiliares'!$H$1:$Q$28,Calculadora!$J$2+1,FALSE)*IF(VLOOKUP($A1869,'Tablas auxiliares'!$B$2:$C$6,2,FALSE)-Calculadora!$K$2=0,1,0)*IF($L$2=2,IFERROR(VLOOKUP(B1869,'Tablas auxiliares'!$AC$2:$AH$27,6,FALSE),0),1)</f>
        <v>0</v>
      </c>
      <c r="H1869" s="9">
        <f t="shared" si="39"/>
        <v>0</v>
      </c>
    </row>
    <row r="1870" spans="1:8" x14ac:dyDescent="0.25">
      <c r="A1870" s="9">
        <v>2017</v>
      </c>
      <c r="B1870" t="s">
        <v>29</v>
      </c>
      <c r="C1870" t="s">
        <v>7</v>
      </c>
      <c r="D1870" s="9">
        <v>19</v>
      </c>
      <c r="E1870" s="9">
        <v>20</v>
      </c>
      <c r="F1870" s="9">
        <f>VLOOKUP(D1870,'Tablas auxiliares'!$H$1:$Q$28,Calculadora!$J$2+1,FALSE)*IF(VLOOKUP($A1870,'Tablas auxiliares'!$B$2:$C$6,2,FALSE)-Calculadora!$K$2=0,1,0)*IF($L$2=2,IFERROR(VLOOKUP(B1870,'Tablas auxiliares'!$AC$2:$AH$27,6,FALSE),0),1)</f>
        <v>0</v>
      </c>
      <c r="G1870" s="9">
        <f>VLOOKUP(E1870,'Tablas auxiliares'!$H$1:$Q$28,Calculadora!$J$2+1,FALSE)*IF(VLOOKUP($A1870,'Tablas auxiliares'!$B$2:$C$6,2,FALSE)-Calculadora!$K$2=0,1,0)*IF($L$2=2,IFERROR(VLOOKUP(B1870,'Tablas auxiliares'!$AC$2:$AH$27,6,FALSE),0),1)</f>
        <v>0</v>
      </c>
      <c r="H1870" s="9">
        <f t="shared" si="39"/>
        <v>0</v>
      </c>
    </row>
    <row r="1871" spans="1:8" x14ac:dyDescent="0.25">
      <c r="A1871" s="9">
        <v>2017</v>
      </c>
      <c r="B1871" t="s">
        <v>29</v>
      </c>
      <c r="C1871" t="s">
        <v>25</v>
      </c>
      <c r="D1871" s="9">
        <v>22</v>
      </c>
      <c r="E1871" s="9">
        <v>11</v>
      </c>
      <c r="F1871" s="9">
        <f>VLOOKUP(D1871,'Tablas auxiliares'!$H$1:$Q$28,Calculadora!$J$2+1,FALSE)*IF(VLOOKUP($A1871,'Tablas auxiliares'!$B$2:$C$6,2,FALSE)-Calculadora!$K$2=0,1,0)*IF($L$2=2,IFERROR(VLOOKUP(B1871,'Tablas auxiliares'!$AC$2:$AH$27,6,FALSE),0),1)</f>
        <v>0</v>
      </c>
      <c r="G1871" s="9">
        <f>VLOOKUP(E1871,'Tablas auxiliares'!$H$1:$Q$28,Calculadora!$J$2+1,FALSE)*IF(VLOOKUP($A1871,'Tablas auxiliares'!$B$2:$C$6,2,FALSE)-Calculadora!$K$2=0,1,0)*IF($L$2=2,IFERROR(VLOOKUP(B1871,'Tablas auxiliares'!$AC$2:$AH$27,6,FALSE),0),1)</f>
        <v>0</v>
      </c>
      <c r="H1871" s="9">
        <f t="shared" si="39"/>
        <v>0</v>
      </c>
    </row>
    <row r="1872" spans="1:8" x14ac:dyDescent="0.25">
      <c r="A1872" s="9">
        <v>2017</v>
      </c>
      <c r="B1872" t="s">
        <v>29</v>
      </c>
      <c r="C1872" t="s">
        <v>66</v>
      </c>
      <c r="D1872" s="9">
        <v>12</v>
      </c>
      <c r="E1872" s="9">
        <v>5</v>
      </c>
      <c r="F1872" s="9">
        <f>VLOOKUP(D1872,'Tablas auxiliares'!$H$1:$Q$28,Calculadora!$J$2+1,FALSE)*IF(VLOOKUP($A1872,'Tablas auxiliares'!$B$2:$C$6,2,FALSE)-Calculadora!$K$2=0,1,0)*IF($L$2=2,IFERROR(VLOOKUP(B1872,'Tablas auxiliares'!$AC$2:$AH$27,6,FALSE),0),1)</f>
        <v>0</v>
      </c>
      <c r="G1872" s="9">
        <f>VLOOKUP(E1872,'Tablas auxiliares'!$H$1:$Q$28,Calculadora!$J$2+1,FALSE)*IF(VLOOKUP($A1872,'Tablas auxiliares'!$B$2:$C$6,2,FALSE)-Calculadora!$K$2=0,1,0)*IF($L$2=2,IFERROR(VLOOKUP(B1872,'Tablas auxiliares'!$AC$2:$AH$27,6,FALSE),0),1)</f>
        <v>0</v>
      </c>
      <c r="H1872" s="9">
        <f t="shared" si="39"/>
        <v>0</v>
      </c>
    </row>
    <row r="1873" spans="1:8" x14ac:dyDescent="0.25">
      <c r="A1873" s="9">
        <v>2017</v>
      </c>
      <c r="B1873" t="s">
        <v>29</v>
      </c>
      <c r="C1873" t="s">
        <v>69</v>
      </c>
      <c r="D1873" s="9">
        <v>8</v>
      </c>
      <c r="E1873" s="9">
        <v>12</v>
      </c>
      <c r="F1873" s="9">
        <f>VLOOKUP(D1873,'Tablas auxiliares'!$H$1:$Q$28,Calculadora!$J$2+1,FALSE)*IF(VLOOKUP($A1873,'Tablas auxiliares'!$B$2:$C$6,2,FALSE)-Calculadora!$K$2=0,1,0)*IF($L$2=2,IFERROR(VLOOKUP(B1873,'Tablas auxiliares'!$AC$2:$AH$27,6,FALSE),0),1)</f>
        <v>0</v>
      </c>
      <c r="G1873" s="9">
        <f>VLOOKUP(E1873,'Tablas auxiliares'!$H$1:$Q$28,Calculadora!$J$2+1,FALSE)*IF(VLOOKUP($A1873,'Tablas auxiliares'!$B$2:$C$6,2,FALSE)-Calculadora!$K$2=0,1,0)*IF($L$2=2,IFERROR(VLOOKUP(B1873,'Tablas auxiliares'!$AC$2:$AH$27,6,FALSE),0),1)</f>
        <v>0</v>
      </c>
      <c r="H1873" s="9">
        <f t="shared" si="39"/>
        <v>0</v>
      </c>
    </row>
    <row r="1874" spans="1:8" x14ac:dyDescent="0.25">
      <c r="A1874" s="9">
        <v>2017</v>
      </c>
      <c r="B1874" t="s">
        <v>29</v>
      </c>
      <c r="C1874" t="s">
        <v>61</v>
      </c>
      <c r="D1874" s="9">
        <v>1</v>
      </c>
      <c r="E1874" s="9">
        <v>2</v>
      </c>
      <c r="F1874" s="9">
        <f>VLOOKUP(D1874,'Tablas auxiliares'!$H$1:$Q$28,Calculadora!$J$2+1,FALSE)*IF(VLOOKUP($A1874,'Tablas auxiliares'!$B$2:$C$6,2,FALSE)-Calculadora!$K$2=0,1,0)*IF($L$2=2,IFERROR(VLOOKUP(B1874,'Tablas auxiliares'!$AC$2:$AH$27,6,FALSE),0),1)</f>
        <v>0</v>
      </c>
      <c r="G1874" s="9">
        <f>VLOOKUP(E1874,'Tablas auxiliares'!$H$1:$Q$28,Calculadora!$J$2+1,FALSE)*IF(VLOOKUP($A1874,'Tablas auxiliares'!$B$2:$C$6,2,FALSE)-Calculadora!$K$2=0,1,0)*IF($L$2=2,IFERROR(VLOOKUP(B1874,'Tablas auxiliares'!$AC$2:$AH$27,6,FALSE),0),1)</f>
        <v>0</v>
      </c>
      <c r="H1874" s="9">
        <f t="shared" si="39"/>
        <v>0</v>
      </c>
    </row>
    <row r="1875" spans="1:8" x14ac:dyDescent="0.25">
      <c r="A1875" s="9">
        <v>2017</v>
      </c>
      <c r="B1875" t="s">
        <v>29</v>
      </c>
      <c r="C1875" t="s">
        <v>70</v>
      </c>
      <c r="D1875" s="9">
        <v>16</v>
      </c>
      <c r="E1875" s="9">
        <v>4</v>
      </c>
      <c r="F1875" s="9">
        <f>VLOOKUP(D1875,'Tablas auxiliares'!$H$1:$Q$28,Calculadora!$J$2+1,FALSE)*IF(VLOOKUP($A1875,'Tablas auxiliares'!$B$2:$C$6,2,FALSE)-Calculadora!$K$2=0,1,0)*IF($L$2=2,IFERROR(VLOOKUP(B1875,'Tablas auxiliares'!$AC$2:$AH$27,6,FALSE),0),1)</f>
        <v>0</v>
      </c>
      <c r="G1875" s="9">
        <f>VLOOKUP(E1875,'Tablas auxiliares'!$H$1:$Q$28,Calculadora!$J$2+1,FALSE)*IF(VLOOKUP($A1875,'Tablas auxiliares'!$B$2:$C$6,2,FALSE)-Calculadora!$K$2=0,1,0)*IF($L$2=2,IFERROR(VLOOKUP(B1875,'Tablas auxiliares'!$AC$2:$AH$27,6,FALSE),0),1)</f>
        <v>0</v>
      </c>
      <c r="H1875" s="9">
        <f t="shared" si="39"/>
        <v>0</v>
      </c>
    </row>
    <row r="1876" spans="1:8" x14ac:dyDescent="0.25">
      <c r="A1876" s="9">
        <v>2017</v>
      </c>
      <c r="B1876" t="s">
        <v>29</v>
      </c>
      <c r="C1876" t="s">
        <v>34</v>
      </c>
      <c r="D1876" s="9">
        <v>25</v>
      </c>
      <c r="E1876" s="9">
        <v>25</v>
      </c>
      <c r="F1876" s="9">
        <f>VLOOKUP(D1876,'Tablas auxiliares'!$H$1:$Q$28,Calculadora!$J$2+1,FALSE)*IF(VLOOKUP($A1876,'Tablas auxiliares'!$B$2:$C$6,2,FALSE)-Calculadora!$K$2=0,1,0)*IF($L$2=2,IFERROR(VLOOKUP(B1876,'Tablas auxiliares'!$AC$2:$AH$27,6,FALSE),0),1)</f>
        <v>0</v>
      </c>
      <c r="G1876" s="9">
        <f>VLOOKUP(E1876,'Tablas auxiliares'!$H$1:$Q$28,Calculadora!$J$2+1,FALSE)*IF(VLOOKUP($A1876,'Tablas auxiliares'!$B$2:$C$6,2,FALSE)-Calculadora!$K$2=0,1,0)*IF($L$2=2,IFERROR(VLOOKUP(B1876,'Tablas auxiliares'!$AC$2:$AH$27,6,FALSE),0),1)</f>
        <v>0</v>
      </c>
      <c r="H1876" s="9">
        <f t="shared" si="39"/>
        <v>0</v>
      </c>
    </row>
    <row r="1877" spans="1:8" x14ac:dyDescent="0.25">
      <c r="A1877" s="9">
        <v>2017</v>
      </c>
      <c r="B1877" t="s">
        <v>29</v>
      </c>
      <c r="C1877" t="s">
        <v>26</v>
      </c>
      <c r="D1877" s="9">
        <v>7</v>
      </c>
      <c r="E1877" s="9">
        <v>8</v>
      </c>
      <c r="F1877" s="9">
        <f>VLOOKUP(D1877,'Tablas auxiliares'!$H$1:$Q$28,Calculadora!$J$2+1,FALSE)*IF(VLOOKUP($A1877,'Tablas auxiliares'!$B$2:$C$6,2,FALSE)-Calculadora!$K$2=0,1,0)*IF($L$2=2,IFERROR(VLOOKUP(B1877,'Tablas auxiliares'!$AC$2:$AH$27,6,FALSE),0),1)</f>
        <v>0</v>
      </c>
      <c r="G1877" s="9">
        <f>VLOOKUP(E1877,'Tablas auxiliares'!$H$1:$Q$28,Calculadora!$J$2+1,FALSE)*IF(VLOOKUP($A1877,'Tablas auxiliares'!$B$2:$C$6,2,FALSE)-Calculadora!$K$2=0,1,0)*IF($L$2=2,IFERROR(VLOOKUP(B1877,'Tablas auxiliares'!$AC$2:$AH$27,6,FALSE),0),1)</f>
        <v>0</v>
      </c>
      <c r="H1877" s="9">
        <f t="shared" si="39"/>
        <v>0</v>
      </c>
    </row>
    <row r="1878" spans="1:8" x14ac:dyDescent="0.25">
      <c r="A1878" s="9">
        <v>2017</v>
      </c>
      <c r="B1878" t="s">
        <v>29</v>
      </c>
      <c r="C1878" t="s">
        <v>22</v>
      </c>
      <c r="D1878" s="9">
        <v>3</v>
      </c>
      <c r="E1878" s="9">
        <v>19</v>
      </c>
      <c r="F1878" s="9">
        <f>VLOOKUP(D1878,'Tablas auxiliares'!$H$1:$Q$28,Calculadora!$J$2+1,FALSE)*IF(VLOOKUP($A1878,'Tablas auxiliares'!$B$2:$C$6,2,FALSE)-Calculadora!$K$2=0,1,0)*IF($L$2=2,IFERROR(VLOOKUP(B1878,'Tablas auxiliares'!$AC$2:$AH$27,6,FALSE),0),1)</f>
        <v>0</v>
      </c>
      <c r="G1878" s="9">
        <f>VLOOKUP(E1878,'Tablas auxiliares'!$H$1:$Q$28,Calculadora!$J$2+1,FALSE)*IF(VLOOKUP($A1878,'Tablas auxiliares'!$B$2:$C$6,2,FALSE)-Calculadora!$K$2=0,1,0)*IF($L$2=2,IFERROR(VLOOKUP(B1878,'Tablas auxiliares'!$AC$2:$AH$27,6,FALSE),0),1)</f>
        <v>0</v>
      </c>
      <c r="H1878" s="9">
        <f t="shared" si="39"/>
        <v>0</v>
      </c>
    </row>
    <row r="1879" spans="1:8" x14ac:dyDescent="0.25">
      <c r="A1879" s="9">
        <v>2017</v>
      </c>
      <c r="B1879" t="s">
        <v>29</v>
      </c>
      <c r="C1879" t="s">
        <v>36</v>
      </c>
      <c r="D1879" s="9">
        <v>20</v>
      </c>
      <c r="E1879" s="9">
        <v>9</v>
      </c>
      <c r="F1879" s="9">
        <f>VLOOKUP(D1879,'Tablas auxiliares'!$H$1:$Q$28,Calculadora!$J$2+1,FALSE)*IF(VLOOKUP($A1879,'Tablas auxiliares'!$B$2:$C$6,2,FALSE)-Calculadora!$K$2=0,1,0)*IF($L$2=2,IFERROR(VLOOKUP(B1879,'Tablas auxiliares'!$AC$2:$AH$27,6,FALSE),0),1)</f>
        <v>0</v>
      </c>
      <c r="G1879" s="9">
        <f>VLOOKUP(E1879,'Tablas auxiliares'!$H$1:$Q$28,Calculadora!$J$2+1,FALSE)*IF(VLOOKUP($A1879,'Tablas auxiliares'!$B$2:$C$6,2,FALSE)-Calculadora!$K$2=0,1,0)*IF($L$2=2,IFERROR(VLOOKUP(B1879,'Tablas auxiliares'!$AC$2:$AH$27,6,FALSE),0),1)</f>
        <v>0</v>
      </c>
      <c r="H1879" s="9">
        <f t="shared" si="39"/>
        <v>0</v>
      </c>
    </row>
    <row r="1880" spans="1:8" x14ac:dyDescent="0.25">
      <c r="A1880" s="9">
        <v>2017</v>
      </c>
      <c r="B1880" t="s">
        <v>29</v>
      </c>
      <c r="C1880" t="s">
        <v>37</v>
      </c>
      <c r="D1880" s="9">
        <v>6</v>
      </c>
      <c r="E1880" s="9">
        <v>21</v>
      </c>
      <c r="F1880" s="9">
        <f>VLOOKUP(D1880,'Tablas auxiliares'!$H$1:$Q$28,Calculadora!$J$2+1,FALSE)*IF(VLOOKUP($A1880,'Tablas auxiliares'!$B$2:$C$6,2,FALSE)-Calculadora!$K$2=0,1,0)*IF($L$2=2,IFERROR(VLOOKUP(B1880,'Tablas auxiliares'!$AC$2:$AH$27,6,FALSE),0),1)</f>
        <v>0</v>
      </c>
      <c r="G1880" s="9">
        <f>VLOOKUP(E1880,'Tablas auxiliares'!$H$1:$Q$28,Calculadora!$J$2+1,FALSE)*IF(VLOOKUP($A1880,'Tablas auxiliares'!$B$2:$C$6,2,FALSE)-Calculadora!$K$2=0,1,0)*IF($L$2=2,IFERROR(VLOOKUP(B1880,'Tablas auxiliares'!$AC$2:$AH$27,6,FALSE),0),1)</f>
        <v>0</v>
      </c>
      <c r="H1880" s="9">
        <f t="shared" si="39"/>
        <v>0</v>
      </c>
    </row>
    <row r="1881" spans="1:8" x14ac:dyDescent="0.25">
      <c r="A1881" s="9">
        <v>2017</v>
      </c>
      <c r="B1881" t="s">
        <v>61</v>
      </c>
      <c r="C1881" t="s">
        <v>14</v>
      </c>
      <c r="D1881" s="9">
        <v>13</v>
      </c>
      <c r="E1881" s="9">
        <v>19</v>
      </c>
      <c r="F1881" s="9">
        <f>VLOOKUP(D1881,'Tablas auxiliares'!$H$1:$Q$28,Calculadora!$J$2+1,FALSE)*IF(VLOOKUP($A1881,'Tablas auxiliares'!$B$2:$C$6,2,FALSE)-Calculadora!$K$2=0,1,0)*IF($L$2=2,IFERROR(VLOOKUP(B1881,'Tablas auxiliares'!$AC$2:$AH$27,6,FALSE),0),1)</f>
        <v>0</v>
      </c>
      <c r="G1881" s="9">
        <f>VLOOKUP(E1881,'Tablas auxiliares'!$H$1:$Q$28,Calculadora!$J$2+1,FALSE)*IF(VLOOKUP($A1881,'Tablas auxiliares'!$B$2:$C$6,2,FALSE)-Calculadora!$K$2=0,1,0)*IF($L$2=2,IFERROR(VLOOKUP(B1881,'Tablas auxiliares'!$AC$2:$AH$27,6,FALSE),0),1)</f>
        <v>0</v>
      </c>
      <c r="H1881" s="9">
        <f t="shared" si="39"/>
        <v>0</v>
      </c>
    </row>
    <row r="1882" spans="1:8" x14ac:dyDescent="0.25">
      <c r="A1882" s="9">
        <v>2017</v>
      </c>
      <c r="B1882" t="s">
        <v>61</v>
      </c>
      <c r="C1882" t="s">
        <v>9</v>
      </c>
      <c r="D1882" s="9">
        <v>6</v>
      </c>
      <c r="E1882" s="9">
        <v>22</v>
      </c>
      <c r="F1882" s="9">
        <f>VLOOKUP(D1882,'Tablas auxiliares'!$H$1:$Q$28,Calculadora!$J$2+1,FALSE)*IF(VLOOKUP($A1882,'Tablas auxiliares'!$B$2:$C$6,2,FALSE)-Calculadora!$K$2=0,1,0)*IF($L$2=2,IFERROR(VLOOKUP(B1882,'Tablas auxiliares'!$AC$2:$AH$27,6,FALSE),0),1)</f>
        <v>0</v>
      </c>
      <c r="G1882" s="9">
        <f>VLOOKUP(E1882,'Tablas auxiliares'!$H$1:$Q$28,Calculadora!$J$2+1,FALSE)*IF(VLOOKUP($A1882,'Tablas auxiliares'!$B$2:$C$6,2,FALSE)-Calculadora!$K$2=0,1,0)*IF($L$2=2,IFERROR(VLOOKUP(B1882,'Tablas auxiliares'!$AC$2:$AH$27,6,FALSE),0),1)</f>
        <v>0</v>
      </c>
      <c r="H1882" s="9">
        <f t="shared" si="39"/>
        <v>0</v>
      </c>
    </row>
    <row r="1883" spans="1:8" x14ac:dyDescent="0.25">
      <c r="A1883" s="9">
        <v>2017</v>
      </c>
      <c r="B1883" t="s">
        <v>61</v>
      </c>
      <c r="C1883" t="s">
        <v>13</v>
      </c>
      <c r="D1883" s="9">
        <v>2</v>
      </c>
      <c r="E1883" s="9">
        <v>17</v>
      </c>
      <c r="F1883" s="9">
        <f>VLOOKUP(D1883,'Tablas auxiliares'!$H$1:$Q$28,Calculadora!$J$2+1,FALSE)*IF(VLOOKUP($A1883,'Tablas auxiliares'!$B$2:$C$6,2,FALSE)-Calculadora!$K$2=0,1,0)*IF($L$2=2,IFERROR(VLOOKUP(B1883,'Tablas auxiliares'!$AC$2:$AH$27,6,FALSE),0),1)</f>
        <v>0</v>
      </c>
      <c r="G1883" s="9">
        <f>VLOOKUP(E1883,'Tablas auxiliares'!$H$1:$Q$28,Calculadora!$J$2+1,FALSE)*IF(VLOOKUP($A1883,'Tablas auxiliares'!$B$2:$C$6,2,FALSE)-Calculadora!$K$2=0,1,0)*IF($L$2=2,IFERROR(VLOOKUP(B1883,'Tablas auxiliares'!$AC$2:$AH$27,6,FALSE),0),1)</f>
        <v>0</v>
      </c>
      <c r="H1883" s="9">
        <f t="shared" si="39"/>
        <v>0</v>
      </c>
    </row>
    <row r="1884" spans="1:8" x14ac:dyDescent="0.25">
      <c r="A1884" s="9">
        <v>2017</v>
      </c>
      <c r="B1884" t="s">
        <v>61</v>
      </c>
      <c r="C1884" t="s">
        <v>23</v>
      </c>
      <c r="D1884" s="9">
        <v>1</v>
      </c>
      <c r="E1884" s="9">
        <v>15</v>
      </c>
      <c r="F1884" s="9">
        <f>VLOOKUP(D1884,'Tablas auxiliares'!$H$1:$Q$28,Calculadora!$J$2+1,FALSE)*IF(VLOOKUP($A1884,'Tablas auxiliares'!$B$2:$C$6,2,FALSE)-Calculadora!$K$2=0,1,0)*IF($L$2=2,IFERROR(VLOOKUP(B1884,'Tablas auxiliares'!$AC$2:$AH$27,6,FALSE),0),1)</f>
        <v>0</v>
      </c>
      <c r="G1884" s="9">
        <f>VLOOKUP(E1884,'Tablas auxiliares'!$H$1:$Q$28,Calculadora!$J$2+1,FALSE)*IF(VLOOKUP($A1884,'Tablas auxiliares'!$B$2:$C$6,2,FALSE)-Calculadora!$K$2=0,1,0)*IF($L$2=2,IFERROR(VLOOKUP(B1884,'Tablas auxiliares'!$AC$2:$AH$27,6,FALSE),0),1)</f>
        <v>0</v>
      </c>
      <c r="H1884" s="9">
        <f t="shared" si="39"/>
        <v>0</v>
      </c>
    </row>
    <row r="1885" spans="1:8" x14ac:dyDescent="0.25">
      <c r="A1885" s="9">
        <v>2017</v>
      </c>
      <c r="B1885" t="s">
        <v>61</v>
      </c>
      <c r="C1885" t="s">
        <v>65</v>
      </c>
      <c r="D1885" s="9">
        <v>12</v>
      </c>
      <c r="E1885" s="9">
        <v>16</v>
      </c>
      <c r="F1885" s="9">
        <f>VLOOKUP(D1885,'Tablas auxiliares'!$H$1:$Q$28,Calculadora!$J$2+1,FALSE)*IF(VLOOKUP($A1885,'Tablas auxiliares'!$B$2:$C$6,2,FALSE)-Calculadora!$K$2=0,1,0)*IF($L$2=2,IFERROR(VLOOKUP(B1885,'Tablas auxiliares'!$AC$2:$AH$27,6,FALSE),0),1)</f>
        <v>0</v>
      </c>
      <c r="G1885" s="9">
        <f>VLOOKUP(E1885,'Tablas auxiliares'!$H$1:$Q$28,Calculadora!$J$2+1,FALSE)*IF(VLOOKUP($A1885,'Tablas auxiliares'!$B$2:$C$6,2,FALSE)-Calculadora!$K$2=0,1,0)*IF($L$2=2,IFERROR(VLOOKUP(B1885,'Tablas auxiliares'!$AC$2:$AH$27,6,FALSE),0),1)</f>
        <v>0</v>
      </c>
      <c r="H1885" s="9">
        <f t="shared" si="39"/>
        <v>0</v>
      </c>
    </row>
    <row r="1886" spans="1:8" x14ac:dyDescent="0.25">
      <c r="A1886" s="9">
        <v>2017</v>
      </c>
      <c r="B1886" t="s">
        <v>61</v>
      </c>
      <c r="C1886" t="s">
        <v>20</v>
      </c>
      <c r="D1886" s="9">
        <v>3</v>
      </c>
      <c r="E1886" s="9">
        <v>2</v>
      </c>
      <c r="F1886" s="9">
        <f>VLOOKUP(D1886,'Tablas auxiliares'!$H$1:$Q$28,Calculadora!$J$2+1,FALSE)*IF(VLOOKUP($A1886,'Tablas auxiliares'!$B$2:$C$6,2,FALSE)-Calculadora!$K$2=0,1,0)*IF($L$2=2,IFERROR(VLOOKUP(B1886,'Tablas auxiliares'!$AC$2:$AH$27,6,FALSE),0),1)</f>
        <v>0</v>
      </c>
      <c r="G1886" s="9">
        <f>VLOOKUP(E1886,'Tablas auxiliares'!$H$1:$Q$28,Calculadora!$J$2+1,FALSE)*IF(VLOOKUP($A1886,'Tablas auxiliares'!$B$2:$C$6,2,FALSE)-Calculadora!$K$2=0,1,0)*IF($L$2=2,IFERROR(VLOOKUP(B1886,'Tablas auxiliares'!$AC$2:$AH$27,6,FALSE),0),1)</f>
        <v>0</v>
      </c>
      <c r="H1886" s="9">
        <f t="shared" si="39"/>
        <v>0</v>
      </c>
    </row>
    <row r="1887" spans="1:8" x14ac:dyDescent="0.25">
      <c r="A1887" s="9">
        <v>2017</v>
      </c>
      <c r="B1887" t="s">
        <v>61</v>
      </c>
      <c r="C1887" t="s">
        <v>8</v>
      </c>
      <c r="D1887" s="9">
        <v>14</v>
      </c>
      <c r="E1887" s="9">
        <v>3</v>
      </c>
      <c r="F1887" s="9">
        <f>VLOOKUP(D1887,'Tablas auxiliares'!$H$1:$Q$28,Calculadora!$J$2+1,FALSE)*IF(VLOOKUP($A1887,'Tablas auxiliares'!$B$2:$C$6,2,FALSE)-Calculadora!$K$2=0,1,0)*IF($L$2=2,IFERROR(VLOOKUP(B1887,'Tablas auxiliares'!$AC$2:$AH$27,6,FALSE),0),1)</f>
        <v>0</v>
      </c>
      <c r="G1887" s="9">
        <f>VLOOKUP(E1887,'Tablas auxiliares'!$H$1:$Q$28,Calculadora!$J$2+1,FALSE)*IF(VLOOKUP($A1887,'Tablas auxiliares'!$B$2:$C$6,2,FALSE)-Calculadora!$K$2=0,1,0)*IF($L$2=2,IFERROR(VLOOKUP(B1887,'Tablas auxiliares'!$AC$2:$AH$27,6,FALSE),0),1)</f>
        <v>0</v>
      </c>
      <c r="H1887" s="9">
        <f t="shared" si="39"/>
        <v>0</v>
      </c>
    </row>
    <row r="1888" spans="1:8" x14ac:dyDescent="0.25">
      <c r="A1888" s="9">
        <v>2017</v>
      </c>
      <c r="B1888" t="s">
        <v>61</v>
      </c>
      <c r="C1888" t="s">
        <v>32</v>
      </c>
      <c r="D1888" s="9">
        <v>22</v>
      </c>
      <c r="E1888" s="9">
        <v>12</v>
      </c>
      <c r="F1888" s="9">
        <f>VLOOKUP(D1888,'Tablas auxiliares'!$H$1:$Q$28,Calculadora!$J$2+1,FALSE)*IF(VLOOKUP($A1888,'Tablas auxiliares'!$B$2:$C$6,2,FALSE)-Calculadora!$K$2=0,1,0)*IF($L$2=2,IFERROR(VLOOKUP(B1888,'Tablas auxiliares'!$AC$2:$AH$27,6,FALSE),0),1)</f>
        <v>0</v>
      </c>
      <c r="G1888" s="9">
        <f>VLOOKUP(E1888,'Tablas auxiliares'!$H$1:$Q$28,Calculadora!$J$2+1,FALSE)*IF(VLOOKUP($A1888,'Tablas auxiliares'!$B$2:$C$6,2,FALSE)-Calculadora!$K$2=0,1,0)*IF($L$2=2,IFERROR(VLOOKUP(B1888,'Tablas auxiliares'!$AC$2:$AH$27,6,FALSE),0),1)</f>
        <v>0</v>
      </c>
      <c r="H1888" s="9">
        <f t="shared" si="39"/>
        <v>0</v>
      </c>
    </row>
    <row r="1889" spans="1:8" x14ac:dyDescent="0.25">
      <c r="A1889" s="9">
        <v>2017</v>
      </c>
      <c r="B1889" t="s">
        <v>61</v>
      </c>
      <c r="C1889" t="s">
        <v>30</v>
      </c>
      <c r="D1889" s="9">
        <v>10</v>
      </c>
      <c r="E1889" s="9">
        <v>18</v>
      </c>
      <c r="F1889" s="9">
        <f>VLOOKUP(D1889,'Tablas auxiliares'!$H$1:$Q$28,Calculadora!$J$2+1,FALSE)*IF(VLOOKUP($A1889,'Tablas auxiliares'!$B$2:$C$6,2,FALSE)-Calculadora!$K$2=0,1,0)*IF($L$2=2,IFERROR(VLOOKUP(B1889,'Tablas auxiliares'!$AC$2:$AH$27,6,FALSE),0),1)</f>
        <v>0</v>
      </c>
      <c r="G1889" s="9">
        <f>VLOOKUP(E1889,'Tablas auxiliares'!$H$1:$Q$28,Calculadora!$J$2+1,FALSE)*IF(VLOOKUP($A1889,'Tablas auxiliares'!$B$2:$C$6,2,FALSE)-Calculadora!$K$2=0,1,0)*IF($L$2=2,IFERROR(VLOOKUP(B1889,'Tablas auxiliares'!$AC$2:$AH$27,6,FALSE),0),1)</f>
        <v>0</v>
      </c>
      <c r="H1889" s="9">
        <f t="shared" si="39"/>
        <v>0</v>
      </c>
    </row>
    <row r="1890" spans="1:8" x14ac:dyDescent="0.25">
      <c r="A1890" s="9">
        <v>2017</v>
      </c>
      <c r="B1890" t="s">
        <v>61</v>
      </c>
      <c r="C1890" t="s">
        <v>67</v>
      </c>
      <c r="D1890" s="9">
        <v>20</v>
      </c>
      <c r="E1890" s="9">
        <v>25</v>
      </c>
      <c r="F1890" s="9">
        <f>VLOOKUP(D1890,'Tablas auxiliares'!$H$1:$Q$28,Calculadora!$J$2+1,FALSE)*IF(VLOOKUP($A1890,'Tablas auxiliares'!$B$2:$C$6,2,FALSE)-Calculadora!$K$2=0,1,0)*IF($L$2=2,IFERROR(VLOOKUP(B1890,'Tablas auxiliares'!$AC$2:$AH$27,6,FALSE),0),1)</f>
        <v>0</v>
      </c>
      <c r="G1890" s="9">
        <f>VLOOKUP(E1890,'Tablas auxiliares'!$H$1:$Q$28,Calculadora!$J$2+1,FALSE)*IF(VLOOKUP($A1890,'Tablas auxiliares'!$B$2:$C$6,2,FALSE)-Calculadora!$K$2=0,1,0)*IF($L$2=2,IFERROR(VLOOKUP(B1890,'Tablas auxiliares'!$AC$2:$AH$27,6,FALSE),0),1)</f>
        <v>0</v>
      </c>
      <c r="H1890" s="9">
        <f t="shared" si="39"/>
        <v>0</v>
      </c>
    </row>
    <row r="1891" spans="1:8" x14ac:dyDescent="0.25">
      <c r="A1891" s="9">
        <v>2017</v>
      </c>
      <c r="B1891" t="s">
        <v>61</v>
      </c>
      <c r="C1891" t="s">
        <v>28</v>
      </c>
      <c r="D1891" s="9">
        <v>7</v>
      </c>
      <c r="E1891" s="9">
        <v>5</v>
      </c>
      <c r="F1891" s="9">
        <f>VLOOKUP(D1891,'Tablas auxiliares'!$H$1:$Q$28,Calculadora!$J$2+1,FALSE)*IF(VLOOKUP($A1891,'Tablas auxiliares'!$B$2:$C$6,2,FALSE)-Calculadora!$K$2=0,1,0)*IF($L$2=2,IFERROR(VLOOKUP(B1891,'Tablas auxiliares'!$AC$2:$AH$27,6,FALSE),0),1)</f>
        <v>0</v>
      </c>
      <c r="G1891" s="9">
        <f>VLOOKUP(E1891,'Tablas auxiliares'!$H$1:$Q$28,Calculadora!$J$2+1,FALSE)*IF(VLOOKUP($A1891,'Tablas auxiliares'!$B$2:$C$6,2,FALSE)-Calculadora!$K$2=0,1,0)*IF($L$2=2,IFERROR(VLOOKUP(B1891,'Tablas auxiliares'!$AC$2:$AH$27,6,FALSE),0),1)</f>
        <v>0</v>
      </c>
      <c r="H1891" s="9">
        <f t="shared" si="39"/>
        <v>0</v>
      </c>
    </row>
    <row r="1892" spans="1:8" x14ac:dyDescent="0.25">
      <c r="A1892" s="9">
        <v>2017</v>
      </c>
      <c r="B1892" t="s">
        <v>61</v>
      </c>
      <c r="C1892" t="s">
        <v>27</v>
      </c>
      <c r="D1892" s="9">
        <v>23</v>
      </c>
      <c r="E1892" s="9">
        <v>23</v>
      </c>
      <c r="F1892" s="9">
        <f>VLOOKUP(D1892,'Tablas auxiliares'!$H$1:$Q$28,Calculadora!$J$2+1,FALSE)*IF(VLOOKUP($A1892,'Tablas auxiliares'!$B$2:$C$6,2,FALSE)-Calculadora!$K$2=0,1,0)*IF($L$2=2,IFERROR(VLOOKUP(B1892,'Tablas auxiliares'!$AC$2:$AH$27,6,FALSE),0),1)</f>
        <v>0</v>
      </c>
      <c r="G1892" s="9">
        <f>VLOOKUP(E1892,'Tablas auxiliares'!$H$1:$Q$28,Calculadora!$J$2+1,FALSE)*IF(VLOOKUP($A1892,'Tablas auxiliares'!$B$2:$C$6,2,FALSE)-Calculadora!$K$2=0,1,0)*IF($L$2=2,IFERROR(VLOOKUP(B1892,'Tablas auxiliares'!$AC$2:$AH$27,6,FALSE),0),1)</f>
        <v>0</v>
      </c>
      <c r="H1892" s="9">
        <f t="shared" si="39"/>
        <v>0</v>
      </c>
    </row>
    <row r="1893" spans="1:8" x14ac:dyDescent="0.25">
      <c r="A1893" s="9">
        <v>2017</v>
      </c>
      <c r="B1893" t="s">
        <v>61</v>
      </c>
      <c r="C1893" t="s">
        <v>68</v>
      </c>
      <c r="D1893" s="9">
        <v>17</v>
      </c>
      <c r="E1893" s="9">
        <v>20</v>
      </c>
      <c r="F1893" s="9">
        <f>VLOOKUP(D1893,'Tablas auxiliares'!$H$1:$Q$28,Calculadora!$J$2+1,FALSE)*IF(VLOOKUP($A1893,'Tablas auxiliares'!$B$2:$C$6,2,FALSE)-Calculadora!$K$2=0,1,0)*IF($L$2=2,IFERROR(VLOOKUP(B1893,'Tablas auxiliares'!$AC$2:$AH$27,6,FALSE),0),1)</f>
        <v>0</v>
      </c>
      <c r="G1893" s="9">
        <f>VLOOKUP(E1893,'Tablas auxiliares'!$H$1:$Q$28,Calculadora!$J$2+1,FALSE)*IF(VLOOKUP($A1893,'Tablas auxiliares'!$B$2:$C$6,2,FALSE)-Calculadora!$K$2=0,1,0)*IF($L$2=2,IFERROR(VLOOKUP(B1893,'Tablas auxiliares'!$AC$2:$AH$27,6,FALSE),0),1)</f>
        <v>0</v>
      </c>
      <c r="H1893" s="9">
        <f t="shared" si="39"/>
        <v>0</v>
      </c>
    </row>
    <row r="1894" spans="1:8" x14ac:dyDescent="0.25">
      <c r="A1894" s="9">
        <v>2017</v>
      </c>
      <c r="B1894" t="s">
        <v>61</v>
      </c>
      <c r="C1894" t="s">
        <v>24</v>
      </c>
      <c r="D1894" s="9">
        <v>15</v>
      </c>
      <c r="E1894" s="9">
        <v>9</v>
      </c>
      <c r="F1894" s="9">
        <f>VLOOKUP(D1894,'Tablas auxiliares'!$H$1:$Q$28,Calculadora!$J$2+1,FALSE)*IF(VLOOKUP($A1894,'Tablas auxiliares'!$B$2:$C$6,2,FALSE)-Calculadora!$K$2=0,1,0)*IF($L$2=2,IFERROR(VLOOKUP(B1894,'Tablas auxiliares'!$AC$2:$AH$27,6,FALSE),0),1)</f>
        <v>0</v>
      </c>
      <c r="G1894" s="9">
        <f>VLOOKUP(E1894,'Tablas auxiliares'!$H$1:$Q$28,Calculadora!$J$2+1,FALSE)*IF(VLOOKUP($A1894,'Tablas auxiliares'!$B$2:$C$6,2,FALSE)-Calculadora!$K$2=0,1,0)*IF($L$2=2,IFERROR(VLOOKUP(B1894,'Tablas auxiliares'!$AC$2:$AH$27,6,FALSE),0),1)</f>
        <v>0</v>
      </c>
      <c r="H1894" s="9">
        <f t="shared" si="39"/>
        <v>0</v>
      </c>
    </row>
    <row r="1895" spans="1:8" x14ac:dyDescent="0.25">
      <c r="A1895" s="9">
        <v>2017</v>
      </c>
      <c r="B1895" t="s">
        <v>61</v>
      </c>
      <c r="C1895" t="s">
        <v>7</v>
      </c>
      <c r="D1895" s="9">
        <v>25</v>
      </c>
      <c r="E1895" s="9">
        <v>11</v>
      </c>
      <c r="F1895" s="9">
        <f>VLOOKUP(D1895,'Tablas auxiliares'!$H$1:$Q$28,Calculadora!$J$2+1,FALSE)*IF(VLOOKUP($A1895,'Tablas auxiliares'!$B$2:$C$6,2,FALSE)-Calculadora!$K$2=0,1,0)*IF($L$2=2,IFERROR(VLOOKUP(B1895,'Tablas auxiliares'!$AC$2:$AH$27,6,FALSE),0),1)</f>
        <v>0</v>
      </c>
      <c r="G1895" s="9">
        <f>VLOOKUP(E1895,'Tablas auxiliares'!$H$1:$Q$28,Calculadora!$J$2+1,FALSE)*IF(VLOOKUP($A1895,'Tablas auxiliares'!$B$2:$C$6,2,FALSE)-Calculadora!$K$2=0,1,0)*IF($L$2=2,IFERROR(VLOOKUP(B1895,'Tablas auxiliares'!$AC$2:$AH$27,6,FALSE),0),1)</f>
        <v>0</v>
      </c>
      <c r="H1895" s="9">
        <f t="shared" si="39"/>
        <v>0</v>
      </c>
    </row>
    <row r="1896" spans="1:8" x14ac:dyDescent="0.25">
      <c r="A1896" s="9">
        <v>2017</v>
      </c>
      <c r="B1896" t="s">
        <v>61</v>
      </c>
      <c r="C1896" t="s">
        <v>25</v>
      </c>
      <c r="D1896" s="9">
        <v>18</v>
      </c>
      <c r="E1896" s="9">
        <v>7</v>
      </c>
      <c r="F1896" s="9">
        <f>VLOOKUP(D1896,'Tablas auxiliares'!$H$1:$Q$28,Calculadora!$J$2+1,FALSE)*IF(VLOOKUP($A1896,'Tablas auxiliares'!$B$2:$C$6,2,FALSE)-Calculadora!$K$2=0,1,0)*IF($L$2=2,IFERROR(VLOOKUP(B1896,'Tablas auxiliares'!$AC$2:$AH$27,6,FALSE),0),1)</f>
        <v>0</v>
      </c>
      <c r="G1896" s="9">
        <f>VLOOKUP(E1896,'Tablas auxiliares'!$H$1:$Q$28,Calculadora!$J$2+1,FALSE)*IF(VLOOKUP($A1896,'Tablas auxiliares'!$B$2:$C$6,2,FALSE)-Calculadora!$K$2=0,1,0)*IF($L$2=2,IFERROR(VLOOKUP(B1896,'Tablas auxiliares'!$AC$2:$AH$27,6,FALSE),0),1)</f>
        <v>0</v>
      </c>
      <c r="H1896" s="9">
        <f t="shared" si="39"/>
        <v>0</v>
      </c>
    </row>
    <row r="1897" spans="1:8" x14ac:dyDescent="0.25">
      <c r="A1897" s="9">
        <v>2017</v>
      </c>
      <c r="B1897" t="s">
        <v>61</v>
      </c>
      <c r="C1897" t="s">
        <v>66</v>
      </c>
      <c r="D1897" s="9">
        <v>5</v>
      </c>
      <c r="E1897" s="9">
        <v>1</v>
      </c>
      <c r="F1897" s="9">
        <f>VLOOKUP(D1897,'Tablas auxiliares'!$H$1:$Q$28,Calculadora!$J$2+1,FALSE)*IF(VLOOKUP($A1897,'Tablas auxiliares'!$B$2:$C$6,2,FALSE)-Calculadora!$K$2=0,1,0)*IF($L$2=2,IFERROR(VLOOKUP(B1897,'Tablas auxiliares'!$AC$2:$AH$27,6,FALSE),0),1)</f>
        <v>0</v>
      </c>
      <c r="G1897" s="9">
        <f>VLOOKUP(E1897,'Tablas auxiliares'!$H$1:$Q$28,Calculadora!$J$2+1,FALSE)*IF(VLOOKUP($A1897,'Tablas auxiliares'!$B$2:$C$6,2,FALSE)-Calculadora!$K$2=0,1,0)*IF($L$2=2,IFERROR(VLOOKUP(B1897,'Tablas auxiliares'!$AC$2:$AH$27,6,FALSE),0),1)</f>
        <v>0</v>
      </c>
      <c r="H1897" s="9">
        <f t="shared" si="39"/>
        <v>0</v>
      </c>
    </row>
    <row r="1898" spans="1:8" x14ac:dyDescent="0.25">
      <c r="A1898" s="9">
        <v>2017</v>
      </c>
      <c r="B1898" t="s">
        <v>61</v>
      </c>
      <c r="C1898" t="s">
        <v>69</v>
      </c>
      <c r="D1898" s="9">
        <v>9</v>
      </c>
      <c r="E1898" s="9">
        <v>24</v>
      </c>
      <c r="F1898" s="9">
        <f>VLOOKUP(D1898,'Tablas auxiliares'!$H$1:$Q$28,Calculadora!$J$2+1,FALSE)*IF(VLOOKUP($A1898,'Tablas auxiliares'!$B$2:$C$6,2,FALSE)-Calculadora!$K$2=0,1,0)*IF($L$2=2,IFERROR(VLOOKUP(B1898,'Tablas auxiliares'!$AC$2:$AH$27,6,FALSE),0),1)</f>
        <v>0</v>
      </c>
      <c r="G1898" s="9">
        <f>VLOOKUP(E1898,'Tablas auxiliares'!$H$1:$Q$28,Calculadora!$J$2+1,FALSE)*IF(VLOOKUP($A1898,'Tablas auxiliares'!$B$2:$C$6,2,FALSE)-Calculadora!$K$2=0,1,0)*IF($L$2=2,IFERROR(VLOOKUP(B1898,'Tablas auxiliares'!$AC$2:$AH$27,6,FALSE),0),1)</f>
        <v>0</v>
      </c>
      <c r="H1898" s="9">
        <f t="shared" si="39"/>
        <v>0</v>
      </c>
    </row>
    <row r="1899" spans="1:8" x14ac:dyDescent="0.25">
      <c r="A1899" s="9">
        <v>2017</v>
      </c>
      <c r="B1899" t="s">
        <v>61</v>
      </c>
      <c r="C1899" t="s">
        <v>29</v>
      </c>
      <c r="D1899" s="9">
        <v>19</v>
      </c>
      <c r="E1899" s="9">
        <v>21</v>
      </c>
      <c r="F1899" s="9">
        <f>VLOOKUP(D1899,'Tablas auxiliares'!$H$1:$Q$28,Calculadora!$J$2+1,FALSE)*IF(VLOOKUP($A1899,'Tablas auxiliares'!$B$2:$C$6,2,FALSE)-Calculadora!$K$2=0,1,0)*IF($L$2=2,IFERROR(VLOOKUP(B1899,'Tablas auxiliares'!$AC$2:$AH$27,6,FALSE),0),1)</f>
        <v>0</v>
      </c>
      <c r="G1899" s="9">
        <f>VLOOKUP(E1899,'Tablas auxiliares'!$H$1:$Q$28,Calculadora!$J$2+1,FALSE)*IF(VLOOKUP($A1899,'Tablas auxiliares'!$B$2:$C$6,2,FALSE)-Calculadora!$K$2=0,1,0)*IF($L$2=2,IFERROR(VLOOKUP(B1899,'Tablas auxiliares'!$AC$2:$AH$27,6,FALSE),0),1)</f>
        <v>0</v>
      </c>
      <c r="H1899" s="9">
        <f t="shared" si="39"/>
        <v>0</v>
      </c>
    </row>
    <row r="1900" spans="1:8" x14ac:dyDescent="0.25">
      <c r="A1900" s="9">
        <v>2017</v>
      </c>
      <c r="B1900" t="s">
        <v>61</v>
      </c>
      <c r="C1900" t="s">
        <v>70</v>
      </c>
      <c r="D1900" s="9">
        <v>24</v>
      </c>
      <c r="E1900" s="9">
        <v>4</v>
      </c>
      <c r="F1900" s="9">
        <f>VLOOKUP(D1900,'Tablas auxiliares'!$H$1:$Q$28,Calculadora!$J$2+1,FALSE)*IF(VLOOKUP($A1900,'Tablas auxiliares'!$B$2:$C$6,2,FALSE)-Calculadora!$K$2=0,1,0)*IF($L$2=2,IFERROR(VLOOKUP(B1900,'Tablas auxiliares'!$AC$2:$AH$27,6,FALSE),0),1)</f>
        <v>0</v>
      </c>
      <c r="G1900" s="9">
        <f>VLOOKUP(E1900,'Tablas auxiliares'!$H$1:$Q$28,Calculadora!$J$2+1,FALSE)*IF(VLOOKUP($A1900,'Tablas auxiliares'!$B$2:$C$6,2,FALSE)-Calculadora!$K$2=0,1,0)*IF($L$2=2,IFERROR(VLOOKUP(B1900,'Tablas auxiliares'!$AC$2:$AH$27,6,FALSE),0),1)</f>
        <v>0</v>
      </c>
      <c r="H1900" s="9">
        <f t="shared" si="39"/>
        <v>0</v>
      </c>
    </row>
    <row r="1901" spans="1:8" x14ac:dyDescent="0.25">
      <c r="A1901" s="9">
        <v>2017</v>
      </c>
      <c r="B1901" t="s">
        <v>61</v>
      </c>
      <c r="C1901" t="s">
        <v>34</v>
      </c>
      <c r="D1901" s="9">
        <v>16</v>
      </c>
      <c r="E1901" s="9">
        <v>6</v>
      </c>
      <c r="F1901" s="9">
        <f>VLOOKUP(D1901,'Tablas auxiliares'!$H$1:$Q$28,Calculadora!$J$2+1,FALSE)*IF(VLOOKUP($A1901,'Tablas auxiliares'!$B$2:$C$6,2,FALSE)-Calculadora!$K$2=0,1,0)*IF($L$2=2,IFERROR(VLOOKUP(B1901,'Tablas auxiliares'!$AC$2:$AH$27,6,FALSE),0),1)</f>
        <v>0</v>
      </c>
      <c r="G1901" s="9">
        <f>VLOOKUP(E1901,'Tablas auxiliares'!$H$1:$Q$28,Calculadora!$J$2+1,FALSE)*IF(VLOOKUP($A1901,'Tablas auxiliares'!$B$2:$C$6,2,FALSE)-Calculadora!$K$2=0,1,0)*IF($L$2=2,IFERROR(VLOOKUP(B1901,'Tablas auxiliares'!$AC$2:$AH$27,6,FALSE),0),1)</f>
        <v>0</v>
      </c>
      <c r="H1901" s="9">
        <f t="shared" si="39"/>
        <v>0</v>
      </c>
    </row>
    <row r="1902" spans="1:8" x14ac:dyDescent="0.25">
      <c r="A1902" s="9">
        <v>2017</v>
      </c>
      <c r="B1902" t="s">
        <v>61</v>
      </c>
      <c r="C1902" t="s">
        <v>26</v>
      </c>
      <c r="D1902" s="9">
        <v>4</v>
      </c>
      <c r="E1902" s="9">
        <v>10</v>
      </c>
      <c r="F1902" s="9">
        <f>VLOOKUP(D1902,'Tablas auxiliares'!$H$1:$Q$28,Calculadora!$J$2+1,FALSE)*IF(VLOOKUP($A1902,'Tablas auxiliares'!$B$2:$C$6,2,FALSE)-Calculadora!$K$2=0,1,0)*IF($L$2=2,IFERROR(VLOOKUP(B1902,'Tablas auxiliares'!$AC$2:$AH$27,6,FALSE),0),1)</f>
        <v>0</v>
      </c>
      <c r="G1902" s="9">
        <f>VLOOKUP(E1902,'Tablas auxiliares'!$H$1:$Q$28,Calculadora!$J$2+1,FALSE)*IF(VLOOKUP($A1902,'Tablas auxiliares'!$B$2:$C$6,2,FALSE)-Calculadora!$K$2=0,1,0)*IF($L$2=2,IFERROR(VLOOKUP(B1902,'Tablas auxiliares'!$AC$2:$AH$27,6,FALSE),0),1)</f>
        <v>0</v>
      </c>
      <c r="H1902" s="9">
        <f t="shared" si="39"/>
        <v>0</v>
      </c>
    </row>
    <row r="1903" spans="1:8" x14ac:dyDescent="0.25">
      <c r="A1903" s="9">
        <v>2017</v>
      </c>
      <c r="B1903" t="s">
        <v>61</v>
      </c>
      <c r="C1903" t="s">
        <v>22</v>
      </c>
      <c r="D1903" s="9">
        <v>8</v>
      </c>
      <c r="E1903" s="9">
        <v>13</v>
      </c>
      <c r="F1903" s="9">
        <f>VLOOKUP(D1903,'Tablas auxiliares'!$H$1:$Q$28,Calculadora!$J$2+1,FALSE)*IF(VLOOKUP($A1903,'Tablas auxiliares'!$B$2:$C$6,2,FALSE)-Calculadora!$K$2=0,1,0)*IF($L$2=2,IFERROR(VLOOKUP(B1903,'Tablas auxiliares'!$AC$2:$AH$27,6,FALSE),0),1)</f>
        <v>0</v>
      </c>
      <c r="G1903" s="9">
        <f>VLOOKUP(E1903,'Tablas auxiliares'!$H$1:$Q$28,Calculadora!$J$2+1,FALSE)*IF(VLOOKUP($A1903,'Tablas auxiliares'!$B$2:$C$6,2,FALSE)-Calculadora!$K$2=0,1,0)*IF($L$2=2,IFERROR(VLOOKUP(B1903,'Tablas auxiliares'!$AC$2:$AH$27,6,FALSE),0),1)</f>
        <v>0</v>
      </c>
      <c r="H1903" s="9">
        <f t="shared" si="39"/>
        <v>0</v>
      </c>
    </row>
    <row r="1904" spans="1:8" x14ac:dyDescent="0.25">
      <c r="A1904" s="9">
        <v>2017</v>
      </c>
      <c r="B1904" t="s">
        <v>61</v>
      </c>
      <c r="C1904" t="s">
        <v>36</v>
      </c>
      <c r="D1904" s="9">
        <v>21</v>
      </c>
      <c r="E1904" s="9">
        <v>8</v>
      </c>
      <c r="F1904" s="9">
        <f>VLOOKUP(D1904,'Tablas auxiliares'!$H$1:$Q$28,Calculadora!$J$2+1,FALSE)*IF(VLOOKUP($A1904,'Tablas auxiliares'!$B$2:$C$6,2,FALSE)-Calculadora!$K$2=0,1,0)*IF($L$2=2,IFERROR(VLOOKUP(B1904,'Tablas auxiliares'!$AC$2:$AH$27,6,FALSE),0),1)</f>
        <v>0</v>
      </c>
      <c r="G1904" s="9">
        <f>VLOOKUP(E1904,'Tablas auxiliares'!$H$1:$Q$28,Calculadora!$J$2+1,FALSE)*IF(VLOOKUP($A1904,'Tablas auxiliares'!$B$2:$C$6,2,FALSE)-Calculadora!$K$2=0,1,0)*IF($L$2=2,IFERROR(VLOOKUP(B1904,'Tablas auxiliares'!$AC$2:$AH$27,6,FALSE),0),1)</f>
        <v>0</v>
      </c>
      <c r="H1904" s="9">
        <f t="shared" si="39"/>
        <v>0</v>
      </c>
    </row>
    <row r="1905" spans="1:8" x14ac:dyDescent="0.25">
      <c r="A1905" s="9">
        <v>2017</v>
      </c>
      <c r="B1905" t="s">
        <v>61</v>
      </c>
      <c r="C1905" t="s">
        <v>37</v>
      </c>
      <c r="D1905" s="9">
        <v>11</v>
      </c>
      <c r="E1905" s="9">
        <v>14</v>
      </c>
      <c r="F1905" s="9">
        <f>VLOOKUP(D1905,'Tablas auxiliares'!$H$1:$Q$28,Calculadora!$J$2+1,FALSE)*IF(VLOOKUP($A1905,'Tablas auxiliares'!$B$2:$C$6,2,FALSE)-Calculadora!$K$2=0,1,0)*IF($L$2=2,IFERROR(VLOOKUP(B1905,'Tablas auxiliares'!$AC$2:$AH$27,6,FALSE),0),1)</f>
        <v>0</v>
      </c>
      <c r="G1905" s="9">
        <f>VLOOKUP(E1905,'Tablas auxiliares'!$H$1:$Q$28,Calculadora!$J$2+1,FALSE)*IF(VLOOKUP($A1905,'Tablas auxiliares'!$B$2:$C$6,2,FALSE)-Calculadora!$K$2=0,1,0)*IF($L$2=2,IFERROR(VLOOKUP(B1905,'Tablas auxiliares'!$AC$2:$AH$27,6,FALSE),0),1)</f>
        <v>0</v>
      </c>
      <c r="H1905" s="9">
        <f t="shared" si="39"/>
        <v>0</v>
      </c>
    </row>
    <row r="1906" spans="1:8" x14ac:dyDescent="0.25">
      <c r="A1906" s="9">
        <v>2017</v>
      </c>
      <c r="B1906" t="s">
        <v>70</v>
      </c>
      <c r="C1906" t="s">
        <v>14</v>
      </c>
      <c r="D1906" s="9">
        <v>22</v>
      </c>
      <c r="E1906" s="9">
        <v>13</v>
      </c>
      <c r="F1906" s="9">
        <f>VLOOKUP(D1906,'Tablas auxiliares'!$H$1:$Q$28,Calculadora!$J$2+1,FALSE)*IF(VLOOKUP($A1906,'Tablas auxiliares'!$B$2:$C$6,2,FALSE)-Calculadora!$K$2=0,1,0)*IF($L$2=2,IFERROR(VLOOKUP(B1906,'Tablas auxiliares'!$AC$2:$AH$27,6,FALSE),0),1)</f>
        <v>0</v>
      </c>
      <c r="G1906" s="9">
        <f>VLOOKUP(E1906,'Tablas auxiliares'!$H$1:$Q$28,Calculadora!$J$2+1,FALSE)*IF(VLOOKUP($A1906,'Tablas auxiliares'!$B$2:$C$6,2,FALSE)-Calculadora!$K$2=0,1,0)*IF($L$2=2,IFERROR(VLOOKUP(B1906,'Tablas auxiliares'!$AC$2:$AH$27,6,FALSE),0),1)</f>
        <v>0</v>
      </c>
      <c r="H1906" s="9">
        <f t="shared" si="39"/>
        <v>0</v>
      </c>
    </row>
    <row r="1907" spans="1:8" x14ac:dyDescent="0.25">
      <c r="A1907" s="9">
        <v>2017</v>
      </c>
      <c r="B1907" t="s">
        <v>70</v>
      </c>
      <c r="C1907" t="s">
        <v>9</v>
      </c>
      <c r="D1907" s="9">
        <v>7</v>
      </c>
      <c r="E1907" s="9">
        <v>16</v>
      </c>
      <c r="F1907" s="9">
        <f>VLOOKUP(D1907,'Tablas auxiliares'!$H$1:$Q$28,Calculadora!$J$2+1,FALSE)*IF(VLOOKUP($A1907,'Tablas auxiliares'!$B$2:$C$6,2,FALSE)-Calculadora!$K$2=0,1,0)*IF($L$2=2,IFERROR(VLOOKUP(B1907,'Tablas auxiliares'!$AC$2:$AH$27,6,FALSE),0),1)</f>
        <v>0</v>
      </c>
      <c r="G1907" s="9">
        <f>VLOOKUP(E1907,'Tablas auxiliares'!$H$1:$Q$28,Calculadora!$J$2+1,FALSE)*IF(VLOOKUP($A1907,'Tablas auxiliares'!$B$2:$C$6,2,FALSE)-Calculadora!$K$2=0,1,0)*IF($L$2=2,IFERROR(VLOOKUP(B1907,'Tablas auxiliares'!$AC$2:$AH$27,6,FALSE),0),1)</f>
        <v>0</v>
      </c>
      <c r="H1907" s="9">
        <f t="shared" si="39"/>
        <v>0</v>
      </c>
    </row>
    <row r="1908" spans="1:8" x14ac:dyDescent="0.25">
      <c r="A1908" s="9">
        <v>2017</v>
      </c>
      <c r="B1908" t="s">
        <v>70</v>
      </c>
      <c r="C1908" t="s">
        <v>13</v>
      </c>
      <c r="D1908" s="9">
        <v>10</v>
      </c>
      <c r="E1908" s="9">
        <v>17</v>
      </c>
      <c r="F1908" s="9">
        <f>VLOOKUP(D1908,'Tablas auxiliares'!$H$1:$Q$28,Calculadora!$J$2+1,FALSE)*IF(VLOOKUP($A1908,'Tablas auxiliares'!$B$2:$C$6,2,FALSE)-Calculadora!$K$2=0,1,0)*IF($L$2=2,IFERROR(VLOOKUP(B1908,'Tablas auxiliares'!$AC$2:$AH$27,6,FALSE),0),1)</f>
        <v>0</v>
      </c>
      <c r="G1908" s="9">
        <f>VLOOKUP(E1908,'Tablas auxiliares'!$H$1:$Q$28,Calculadora!$J$2+1,FALSE)*IF(VLOOKUP($A1908,'Tablas auxiliares'!$B$2:$C$6,2,FALSE)-Calculadora!$K$2=0,1,0)*IF($L$2=2,IFERROR(VLOOKUP(B1908,'Tablas auxiliares'!$AC$2:$AH$27,6,FALSE),0),1)</f>
        <v>0</v>
      </c>
      <c r="H1908" s="9">
        <f t="shared" si="39"/>
        <v>0</v>
      </c>
    </row>
    <row r="1909" spans="1:8" x14ac:dyDescent="0.25">
      <c r="A1909" s="9">
        <v>2017</v>
      </c>
      <c r="B1909" t="s">
        <v>70</v>
      </c>
      <c r="C1909" t="s">
        <v>23</v>
      </c>
      <c r="D1909" s="9">
        <v>18</v>
      </c>
      <c r="E1909" s="9">
        <v>20</v>
      </c>
      <c r="F1909" s="9">
        <f>VLOOKUP(D1909,'Tablas auxiliares'!$H$1:$Q$28,Calculadora!$J$2+1,FALSE)*IF(VLOOKUP($A1909,'Tablas auxiliares'!$B$2:$C$6,2,FALSE)-Calculadora!$K$2=0,1,0)*IF($L$2=2,IFERROR(VLOOKUP(B1909,'Tablas auxiliares'!$AC$2:$AH$27,6,FALSE),0),1)</f>
        <v>0</v>
      </c>
      <c r="G1909" s="9">
        <f>VLOOKUP(E1909,'Tablas auxiliares'!$H$1:$Q$28,Calculadora!$J$2+1,FALSE)*IF(VLOOKUP($A1909,'Tablas auxiliares'!$B$2:$C$6,2,FALSE)-Calculadora!$K$2=0,1,0)*IF($L$2=2,IFERROR(VLOOKUP(B1909,'Tablas auxiliares'!$AC$2:$AH$27,6,FALSE),0),1)</f>
        <v>0</v>
      </c>
      <c r="H1909" s="9">
        <f t="shared" si="39"/>
        <v>0</v>
      </c>
    </row>
    <row r="1910" spans="1:8" x14ac:dyDescent="0.25">
      <c r="A1910" s="9">
        <v>2017</v>
      </c>
      <c r="B1910" t="s">
        <v>70</v>
      </c>
      <c r="C1910" t="s">
        <v>65</v>
      </c>
      <c r="D1910" s="9">
        <v>14</v>
      </c>
      <c r="E1910" s="9">
        <v>21</v>
      </c>
      <c r="F1910" s="9">
        <f>VLOOKUP(D1910,'Tablas auxiliares'!$H$1:$Q$28,Calculadora!$J$2+1,FALSE)*IF(VLOOKUP($A1910,'Tablas auxiliares'!$B$2:$C$6,2,FALSE)-Calculadora!$K$2=0,1,0)*IF($L$2=2,IFERROR(VLOOKUP(B1910,'Tablas auxiliares'!$AC$2:$AH$27,6,FALSE),0),1)</f>
        <v>0</v>
      </c>
      <c r="G1910" s="9">
        <f>VLOOKUP(E1910,'Tablas auxiliares'!$H$1:$Q$28,Calculadora!$J$2+1,FALSE)*IF(VLOOKUP($A1910,'Tablas auxiliares'!$B$2:$C$6,2,FALSE)-Calculadora!$K$2=0,1,0)*IF($L$2=2,IFERROR(VLOOKUP(B1910,'Tablas auxiliares'!$AC$2:$AH$27,6,FALSE),0),1)</f>
        <v>0</v>
      </c>
      <c r="H1910" s="9">
        <f t="shared" si="39"/>
        <v>0</v>
      </c>
    </row>
    <row r="1911" spans="1:8" x14ac:dyDescent="0.25">
      <c r="A1911" s="9">
        <v>2017</v>
      </c>
      <c r="B1911" t="s">
        <v>70</v>
      </c>
      <c r="C1911" t="s">
        <v>20</v>
      </c>
      <c r="D1911" s="9">
        <v>13</v>
      </c>
      <c r="E1911" s="9">
        <v>6</v>
      </c>
      <c r="F1911" s="9">
        <f>VLOOKUP(D1911,'Tablas auxiliares'!$H$1:$Q$28,Calculadora!$J$2+1,FALSE)*IF(VLOOKUP($A1911,'Tablas auxiliares'!$B$2:$C$6,2,FALSE)-Calculadora!$K$2=0,1,0)*IF($L$2=2,IFERROR(VLOOKUP(B1911,'Tablas auxiliares'!$AC$2:$AH$27,6,FALSE),0),1)</f>
        <v>0</v>
      </c>
      <c r="G1911" s="9">
        <f>VLOOKUP(E1911,'Tablas auxiliares'!$H$1:$Q$28,Calculadora!$J$2+1,FALSE)*IF(VLOOKUP($A1911,'Tablas auxiliares'!$B$2:$C$6,2,FALSE)-Calculadora!$K$2=0,1,0)*IF($L$2=2,IFERROR(VLOOKUP(B1911,'Tablas auxiliares'!$AC$2:$AH$27,6,FALSE),0),1)</f>
        <v>0</v>
      </c>
      <c r="H1911" s="9">
        <f t="shared" si="39"/>
        <v>0</v>
      </c>
    </row>
    <row r="1912" spans="1:8" x14ac:dyDescent="0.25">
      <c r="A1912" s="9">
        <v>2017</v>
      </c>
      <c r="B1912" t="s">
        <v>70</v>
      </c>
      <c r="C1912" t="s">
        <v>8</v>
      </c>
      <c r="D1912" s="9">
        <v>2</v>
      </c>
      <c r="E1912" s="9">
        <v>3</v>
      </c>
      <c r="F1912" s="9">
        <f>VLOOKUP(D1912,'Tablas auxiliares'!$H$1:$Q$28,Calculadora!$J$2+1,FALSE)*IF(VLOOKUP($A1912,'Tablas auxiliares'!$B$2:$C$6,2,FALSE)-Calculadora!$K$2=0,1,0)*IF($L$2=2,IFERROR(VLOOKUP(B1912,'Tablas auxiliares'!$AC$2:$AH$27,6,FALSE),0),1)</f>
        <v>0</v>
      </c>
      <c r="G1912" s="9">
        <f>VLOOKUP(E1912,'Tablas auxiliares'!$H$1:$Q$28,Calculadora!$J$2+1,FALSE)*IF(VLOOKUP($A1912,'Tablas auxiliares'!$B$2:$C$6,2,FALSE)-Calculadora!$K$2=0,1,0)*IF($L$2=2,IFERROR(VLOOKUP(B1912,'Tablas auxiliares'!$AC$2:$AH$27,6,FALSE),0),1)</f>
        <v>0</v>
      </c>
      <c r="H1912" s="9">
        <f t="shared" si="39"/>
        <v>0</v>
      </c>
    </row>
    <row r="1913" spans="1:8" x14ac:dyDescent="0.25">
      <c r="A1913" s="9">
        <v>2017</v>
      </c>
      <c r="B1913" t="s">
        <v>70</v>
      </c>
      <c r="C1913" t="s">
        <v>32</v>
      </c>
      <c r="D1913" s="9">
        <v>8</v>
      </c>
      <c r="E1913" s="9">
        <v>8</v>
      </c>
      <c r="F1913" s="9">
        <f>VLOOKUP(D1913,'Tablas auxiliares'!$H$1:$Q$28,Calculadora!$J$2+1,FALSE)*IF(VLOOKUP($A1913,'Tablas auxiliares'!$B$2:$C$6,2,FALSE)-Calculadora!$K$2=0,1,0)*IF($L$2=2,IFERROR(VLOOKUP(B1913,'Tablas auxiliares'!$AC$2:$AH$27,6,FALSE),0),1)</f>
        <v>0</v>
      </c>
      <c r="G1913" s="9">
        <f>VLOOKUP(E1913,'Tablas auxiliares'!$H$1:$Q$28,Calculadora!$J$2+1,FALSE)*IF(VLOOKUP($A1913,'Tablas auxiliares'!$B$2:$C$6,2,FALSE)-Calculadora!$K$2=0,1,0)*IF($L$2=2,IFERROR(VLOOKUP(B1913,'Tablas auxiliares'!$AC$2:$AH$27,6,FALSE),0),1)</f>
        <v>0</v>
      </c>
      <c r="H1913" s="9">
        <f t="shared" si="39"/>
        <v>0</v>
      </c>
    </row>
    <row r="1914" spans="1:8" x14ac:dyDescent="0.25">
      <c r="A1914" s="9">
        <v>2017</v>
      </c>
      <c r="B1914" t="s">
        <v>70</v>
      </c>
      <c r="C1914" t="s">
        <v>30</v>
      </c>
      <c r="D1914" s="9">
        <v>17</v>
      </c>
      <c r="E1914" s="9">
        <v>11</v>
      </c>
      <c r="F1914" s="9">
        <f>VLOOKUP(D1914,'Tablas auxiliares'!$H$1:$Q$28,Calculadora!$J$2+1,FALSE)*IF(VLOOKUP($A1914,'Tablas auxiliares'!$B$2:$C$6,2,FALSE)-Calculadora!$K$2=0,1,0)*IF($L$2=2,IFERROR(VLOOKUP(B1914,'Tablas auxiliares'!$AC$2:$AH$27,6,FALSE),0),1)</f>
        <v>0</v>
      </c>
      <c r="G1914" s="9">
        <f>VLOOKUP(E1914,'Tablas auxiliares'!$H$1:$Q$28,Calculadora!$J$2+1,FALSE)*IF(VLOOKUP($A1914,'Tablas auxiliares'!$B$2:$C$6,2,FALSE)-Calculadora!$K$2=0,1,0)*IF($L$2=2,IFERROR(VLOOKUP(B1914,'Tablas auxiliares'!$AC$2:$AH$27,6,FALSE),0),1)</f>
        <v>0</v>
      </c>
      <c r="H1914" s="9">
        <f t="shared" si="39"/>
        <v>0</v>
      </c>
    </row>
    <row r="1915" spans="1:8" x14ac:dyDescent="0.25">
      <c r="A1915" s="9">
        <v>2017</v>
      </c>
      <c r="B1915" t="s">
        <v>70</v>
      </c>
      <c r="C1915" t="s">
        <v>67</v>
      </c>
      <c r="D1915" s="9">
        <v>6</v>
      </c>
      <c r="E1915" s="9">
        <v>23</v>
      </c>
      <c r="F1915" s="9">
        <f>VLOOKUP(D1915,'Tablas auxiliares'!$H$1:$Q$28,Calculadora!$J$2+1,FALSE)*IF(VLOOKUP($A1915,'Tablas auxiliares'!$B$2:$C$6,2,FALSE)-Calculadora!$K$2=0,1,0)*IF($L$2=2,IFERROR(VLOOKUP(B1915,'Tablas auxiliares'!$AC$2:$AH$27,6,FALSE),0),1)</f>
        <v>0</v>
      </c>
      <c r="G1915" s="9">
        <f>VLOOKUP(E1915,'Tablas auxiliares'!$H$1:$Q$28,Calculadora!$J$2+1,FALSE)*IF(VLOOKUP($A1915,'Tablas auxiliares'!$B$2:$C$6,2,FALSE)-Calculadora!$K$2=0,1,0)*IF($L$2=2,IFERROR(VLOOKUP(B1915,'Tablas auxiliares'!$AC$2:$AH$27,6,FALSE),0),1)</f>
        <v>0</v>
      </c>
      <c r="H1915" s="9">
        <f t="shared" si="39"/>
        <v>0</v>
      </c>
    </row>
    <row r="1916" spans="1:8" x14ac:dyDescent="0.25">
      <c r="A1916" s="9">
        <v>2017</v>
      </c>
      <c r="B1916" t="s">
        <v>70</v>
      </c>
      <c r="C1916" t="s">
        <v>28</v>
      </c>
      <c r="D1916" s="9">
        <v>25</v>
      </c>
      <c r="E1916" s="9">
        <v>7</v>
      </c>
      <c r="F1916" s="9">
        <f>VLOOKUP(D1916,'Tablas auxiliares'!$H$1:$Q$28,Calculadora!$J$2+1,FALSE)*IF(VLOOKUP($A1916,'Tablas auxiliares'!$B$2:$C$6,2,FALSE)-Calculadora!$K$2=0,1,0)*IF($L$2=2,IFERROR(VLOOKUP(B1916,'Tablas auxiliares'!$AC$2:$AH$27,6,FALSE),0),1)</f>
        <v>0</v>
      </c>
      <c r="G1916" s="9">
        <f>VLOOKUP(E1916,'Tablas auxiliares'!$H$1:$Q$28,Calculadora!$J$2+1,FALSE)*IF(VLOOKUP($A1916,'Tablas auxiliares'!$B$2:$C$6,2,FALSE)-Calculadora!$K$2=0,1,0)*IF($L$2=2,IFERROR(VLOOKUP(B1916,'Tablas auxiliares'!$AC$2:$AH$27,6,FALSE),0),1)</f>
        <v>0</v>
      </c>
      <c r="H1916" s="9">
        <f t="shared" si="39"/>
        <v>0</v>
      </c>
    </row>
    <row r="1917" spans="1:8" x14ac:dyDescent="0.25">
      <c r="A1917" s="9">
        <v>2017</v>
      </c>
      <c r="B1917" t="s">
        <v>70</v>
      </c>
      <c r="C1917" t="s">
        <v>27</v>
      </c>
      <c r="D1917" s="9">
        <v>21</v>
      </c>
      <c r="E1917" s="9">
        <v>15</v>
      </c>
      <c r="F1917" s="9">
        <f>VLOOKUP(D1917,'Tablas auxiliares'!$H$1:$Q$28,Calculadora!$J$2+1,FALSE)*IF(VLOOKUP($A1917,'Tablas auxiliares'!$B$2:$C$6,2,FALSE)-Calculadora!$K$2=0,1,0)*IF($L$2=2,IFERROR(VLOOKUP(B1917,'Tablas auxiliares'!$AC$2:$AH$27,6,FALSE),0),1)</f>
        <v>0</v>
      </c>
      <c r="G1917" s="9">
        <f>VLOOKUP(E1917,'Tablas auxiliares'!$H$1:$Q$28,Calculadora!$J$2+1,FALSE)*IF(VLOOKUP($A1917,'Tablas auxiliares'!$B$2:$C$6,2,FALSE)-Calculadora!$K$2=0,1,0)*IF($L$2=2,IFERROR(VLOOKUP(B1917,'Tablas auxiliares'!$AC$2:$AH$27,6,FALSE),0),1)</f>
        <v>0</v>
      </c>
      <c r="H1917" s="9">
        <f t="shared" si="39"/>
        <v>0</v>
      </c>
    </row>
    <row r="1918" spans="1:8" x14ac:dyDescent="0.25">
      <c r="A1918" s="9">
        <v>2017</v>
      </c>
      <c r="B1918" t="s">
        <v>70</v>
      </c>
      <c r="C1918" t="s">
        <v>68</v>
      </c>
      <c r="D1918" s="9">
        <v>20</v>
      </c>
      <c r="E1918" s="9">
        <v>10</v>
      </c>
      <c r="F1918" s="9">
        <f>VLOOKUP(D1918,'Tablas auxiliares'!$H$1:$Q$28,Calculadora!$J$2+1,FALSE)*IF(VLOOKUP($A1918,'Tablas auxiliares'!$B$2:$C$6,2,FALSE)-Calculadora!$K$2=0,1,0)*IF($L$2=2,IFERROR(VLOOKUP(B1918,'Tablas auxiliares'!$AC$2:$AH$27,6,FALSE),0),1)</f>
        <v>0</v>
      </c>
      <c r="G1918" s="9">
        <f>VLOOKUP(E1918,'Tablas auxiliares'!$H$1:$Q$28,Calculadora!$J$2+1,FALSE)*IF(VLOOKUP($A1918,'Tablas auxiliares'!$B$2:$C$6,2,FALSE)-Calculadora!$K$2=0,1,0)*IF($L$2=2,IFERROR(VLOOKUP(B1918,'Tablas auxiliares'!$AC$2:$AH$27,6,FALSE),0),1)</f>
        <v>0</v>
      </c>
      <c r="H1918" s="9">
        <f t="shared" si="39"/>
        <v>0</v>
      </c>
    </row>
    <row r="1919" spans="1:8" x14ac:dyDescent="0.25">
      <c r="A1919" s="9">
        <v>2017</v>
      </c>
      <c r="B1919" t="s">
        <v>70</v>
      </c>
      <c r="C1919" t="s">
        <v>24</v>
      </c>
      <c r="D1919" s="9">
        <v>12</v>
      </c>
      <c r="E1919" s="9">
        <v>2</v>
      </c>
      <c r="F1919" s="9">
        <f>VLOOKUP(D1919,'Tablas auxiliares'!$H$1:$Q$28,Calculadora!$J$2+1,FALSE)*IF(VLOOKUP($A1919,'Tablas auxiliares'!$B$2:$C$6,2,FALSE)-Calculadora!$K$2=0,1,0)*IF($L$2=2,IFERROR(VLOOKUP(B1919,'Tablas auxiliares'!$AC$2:$AH$27,6,FALSE),0),1)</f>
        <v>0</v>
      </c>
      <c r="G1919" s="9">
        <f>VLOOKUP(E1919,'Tablas auxiliares'!$H$1:$Q$28,Calculadora!$J$2+1,FALSE)*IF(VLOOKUP($A1919,'Tablas auxiliares'!$B$2:$C$6,2,FALSE)-Calculadora!$K$2=0,1,0)*IF($L$2=2,IFERROR(VLOOKUP(B1919,'Tablas auxiliares'!$AC$2:$AH$27,6,FALSE),0),1)</f>
        <v>0</v>
      </c>
      <c r="H1919" s="9">
        <f t="shared" si="39"/>
        <v>0</v>
      </c>
    </row>
    <row r="1920" spans="1:8" x14ac:dyDescent="0.25">
      <c r="A1920" s="9">
        <v>2017</v>
      </c>
      <c r="B1920" t="s">
        <v>70</v>
      </c>
      <c r="C1920" t="s">
        <v>7</v>
      </c>
      <c r="D1920" s="9">
        <v>9</v>
      </c>
      <c r="E1920" s="9">
        <v>12</v>
      </c>
      <c r="F1920" s="9">
        <f>VLOOKUP(D1920,'Tablas auxiliares'!$H$1:$Q$28,Calculadora!$J$2+1,FALSE)*IF(VLOOKUP($A1920,'Tablas auxiliares'!$B$2:$C$6,2,FALSE)-Calculadora!$K$2=0,1,0)*IF($L$2=2,IFERROR(VLOOKUP(B1920,'Tablas auxiliares'!$AC$2:$AH$27,6,FALSE),0),1)</f>
        <v>0</v>
      </c>
      <c r="G1920" s="9">
        <f>VLOOKUP(E1920,'Tablas auxiliares'!$H$1:$Q$28,Calculadora!$J$2+1,FALSE)*IF(VLOOKUP($A1920,'Tablas auxiliares'!$B$2:$C$6,2,FALSE)-Calculadora!$K$2=0,1,0)*IF($L$2=2,IFERROR(VLOOKUP(B1920,'Tablas auxiliares'!$AC$2:$AH$27,6,FALSE),0),1)</f>
        <v>0</v>
      </c>
      <c r="H1920" s="9">
        <f t="shared" si="39"/>
        <v>0</v>
      </c>
    </row>
    <row r="1921" spans="1:8" x14ac:dyDescent="0.25">
      <c r="A1921" s="9">
        <v>2017</v>
      </c>
      <c r="B1921" t="s">
        <v>70</v>
      </c>
      <c r="C1921" t="s">
        <v>25</v>
      </c>
      <c r="D1921" s="9">
        <v>16</v>
      </c>
      <c r="E1921" s="9">
        <v>5</v>
      </c>
      <c r="F1921" s="9">
        <f>VLOOKUP(D1921,'Tablas auxiliares'!$H$1:$Q$28,Calculadora!$J$2+1,FALSE)*IF(VLOOKUP($A1921,'Tablas auxiliares'!$B$2:$C$6,2,FALSE)-Calculadora!$K$2=0,1,0)*IF($L$2=2,IFERROR(VLOOKUP(B1921,'Tablas auxiliares'!$AC$2:$AH$27,6,FALSE),0),1)</f>
        <v>0</v>
      </c>
      <c r="G1921" s="9">
        <f>VLOOKUP(E1921,'Tablas auxiliares'!$H$1:$Q$28,Calculadora!$J$2+1,FALSE)*IF(VLOOKUP($A1921,'Tablas auxiliares'!$B$2:$C$6,2,FALSE)-Calculadora!$K$2=0,1,0)*IF($L$2=2,IFERROR(VLOOKUP(B1921,'Tablas auxiliares'!$AC$2:$AH$27,6,FALSE),0),1)</f>
        <v>0</v>
      </c>
      <c r="H1921" s="9">
        <f t="shared" si="39"/>
        <v>0</v>
      </c>
    </row>
    <row r="1922" spans="1:8" x14ac:dyDescent="0.25">
      <c r="A1922" s="9">
        <v>2017</v>
      </c>
      <c r="B1922" t="s">
        <v>70</v>
      </c>
      <c r="C1922" t="s">
        <v>66</v>
      </c>
      <c r="D1922" s="9">
        <v>3</v>
      </c>
      <c r="E1922" s="9">
        <v>1</v>
      </c>
      <c r="F1922" s="9">
        <f>VLOOKUP(D1922,'Tablas auxiliares'!$H$1:$Q$28,Calculadora!$J$2+1,FALSE)*IF(VLOOKUP($A1922,'Tablas auxiliares'!$B$2:$C$6,2,FALSE)-Calculadora!$K$2=0,1,0)*IF($L$2=2,IFERROR(VLOOKUP(B1922,'Tablas auxiliares'!$AC$2:$AH$27,6,FALSE),0),1)</f>
        <v>0</v>
      </c>
      <c r="G1922" s="9">
        <f>VLOOKUP(E1922,'Tablas auxiliares'!$H$1:$Q$28,Calculadora!$J$2+1,FALSE)*IF(VLOOKUP($A1922,'Tablas auxiliares'!$B$2:$C$6,2,FALSE)-Calculadora!$K$2=0,1,0)*IF($L$2=2,IFERROR(VLOOKUP(B1922,'Tablas auxiliares'!$AC$2:$AH$27,6,FALSE),0),1)</f>
        <v>0</v>
      </c>
      <c r="H1922" s="9">
        <f t="shared" si="39"/>
        <v>0</v>
      </c>
    </row>
    <row r="1923" spans="1:8" x14ac:dyDescent="0.25">
      <c r="A1923" s="9">
        <v>2017</v>
      </c>
      <c r="B1923" t="s">
        <v>70</v>
      </c>
      <c r="C1923" t="s">
        <v>69</v>
      </c>
      <c r="D1923" s="9">
        <v>11</v>
      </c>
      <c r="E1923" s="9">
        <v>14</v>
      </c>
      <c r="F1923" s="9">
        <f>VLOOKUP(D1923,'Tablas auxiliares'!$H$1:$Q$28,Calculadora!$J$2+1,FALSE)*IF(VLOOKUP($A1923,'Tablas auxiliares'!$B$2:$C$6,2,FALSE)-Calculadora!$K$2=0,1,0)*IF($L$2=2,IFERROR(VLOOKUP(B1923,'Tablas auxiliares'!$AC$2:$AH$27,6,FALSE),0),1)</f>
        <v>0</v>
      </c>
      <c r="G1923" s="9">
        <f>VLOOKUP(E1923,'Tablas auxiliares'!$H$1:$Q$28,Calculadora!$J$2+1,FALSE)*IF(VLOOKUP($A1923,'Tablas auxiliares'!$B$2:$C$6,2,FALSE)-Calculadora!$K$2=0,1,0)*IF($L$2=2,IFERROR(VLOOKUP(B1923,'Tablas auxiliares'!$AC$2:$AH$27,6,FALSE),0),1)</f>
        <v>0</v>
      </c>
      <c r="H1923" s="9">
        <f t="shared" ref="H1923:H1986" si="40">IF($M$2=2,0,F1923)+IF($M$2=3,0,G1923)</f>
        <v>0</v>
      </c>
    </row>
    <row r="1924" spans="1:8" x14ac:dyDescent="0.25">
      <c r="A1924" s="9">
        <v>2017</v>
      </c>
      <c r="B1924" t="s">
        <v>70</v>
      </c>
      <c r="C1924" t="s">
        <v>29</v>
      </c>
      <c r="D1924" s="9">
        <v>19</v>
      </c>
      <c r="E1924" s="9">
        <v>25</v>
      </c>
      <c r="F1924" s="9">
        <f>VLOOKUP(D1924,'Tablas auxiliares'!$H$1:$Q$28,Calculadora!$J$2+1,FALSE)*IF(VLOOKUP($A1924,'Tablas auxiliares'!$B$2:$C$6,2,FALSE)-Calculadora!$K$2=0,1,0)*IF($L$2=2,IFERROR(VLOOKUP(B1924,'Tablas auxiliares'!$AC$2:$AH$27,6,FALSE),0),1)</f>
        <v>0</v>
      </c>
      <c r="G1924" s="9">
        <f>VLOOKUP(E1924,'Tablas auxiliares'!$H$1:$Q$28,Calculadora!$J$2+1,FALSE)*IF(VLOOKUP($A1924,'Tablas auxiliares'!$B$2:$C$6,2,FALSE)-Calculadora!$K$2=0,1,0)*IF($L$2=2,IFERROR(VLOOKUP(B1924,'Tablas auxiliares'!$AC$2:$AH$27,6,FALSE),0),1)</f>
        <v>0</v>
      </c>
      <c r="H1924" s="9">
        <f t="shared" si="40"/>
        <v>0</v>
      </c>
    </row>
    <row r="1925" spans="1:8" x14ac:dyDescent="0.25">
      <c r="A1925" s="9">
        <v>2017</v>
      </c>
      <c r="B1925" t="s">
        <v>70</v>
      </c>
      <c r="C1925" t="s">
        <v>61</v>
      </c>
      <c r="D1925" s="9">
        <v>5</v>
      </c>
      <c r="E1925" s="9">
        <v>4</v>
      </c>
      <c r="F1925" s="9">
        <f>VLOOKUP(D1925,'Tablas auxiliares'!$H$1:$Q$28,Calculadora!$J$2+1,FALSE)*IF(VLOOKUP($A1925,'Tablas auxiliares'!$B$2:$C$6,2,FALSE)-Calculadora!$K$2=0,1,0)*IF($L$2=2,IFERROR(VLOOKUP(B1925,'Tablas auxiliares'!$AC$2:$AH$27,6,FALSE),0),1)</f>
        <v>0</v>
      </c>
      <c r="G1925" s="9">
        <f>VLOOKUP(E1925,'Tablas auxiliares'!$H$1:$Q$28,Calculadora!$J$2+1,FALSE)*IF(VLOOKUP($A1925,'Tablas auxiliares'!$B$2:$C$6,2,FALSE)-Calculadora!$K$2=0,1,0)*IF($L$2=2,IFERROR(VLOOKUP(B1925,'Tablas auxiliares'!$AC$2:$AH$27,6,FALSE),0),1)</f>
        <v>0</v>
      </c>
      <c r="H1925" s="9">
        <f t="shared" si="40"/>
        <v>0</v>
      </c>
    </row>
    <row r="1926" spans="1:8" x14ac:dyDescent="0.25">
      <c r="A1926" s="9">
        <v>2017</v>
      </c>
      <c r="B1926" t="s">
        <v>70</v>
      </c>
      <c r="C1926" t="s">
        <v>34</v>
      </c>
      <c r="D1926" s="9">
        <v>24</v>
      </c>
      <c r="E1926" s="9">
        <v>22</v>
      </c>
      <c r="F1926" s="9">
        <f>VLOOKUP(D1926,'Tablas auxiliares'!$H$1:$Q$28,Calculadora!$J$2+1,FALSE)*IF(VLOOKUP($A1926,'Tablas auxiliares'!$B$2:$C$6,2,FALSE)-Calculadora!$K$2=0,1,0)*IF($L$2=2,IFERROR(VLOOKUP(B1926,'Tablas auxiliares'!$AC$2:$AH$27,6,FALSE),0),1)</f>
        <v>0</v>
      </c>
      <c r="G1926" s="9">
        <f>VLOOKUP(E1926,'Tablas auxiliares'!$H$1:$Q$28,Calculadora!$J$2+1,FALSE)*IF(VLOOKUP($A1926,'Tablas auxiliares'!$B$2:$C$6,2,FALSE)-Calculadora!$K$2=0,1,0)*IF($L$2=2,IFERROR(VLOOKUP(B1926,'Tablas auxiliares'!$AC$2:$AH$27,6,FALSE),0),1)</f>
        <v>0</v>
      </c>
      <c r="H1926" s="9">
        <f t="shared" si="40"/>
        <v>0</v>
      </c>
    </row>
    <row r="1927" spans="1:8" x14ac:dyDescent="0.25">
      <c r="A1927" s="9">
        <v>2017</v>
      </c>
      <c r="B1927" t="s">
        <v>70</v>
      </c>
      <c r="C1927" t="s">
        <v>26</v>
      </c>
      <c r="D1927" s="9">
        <v>4</v>
      </c>
      <c r="E1927" s="9">
        <v>9</v>
      </c>
      <c r="F1927" s="9">
        <f>VLOOKUP(D1927,'Tablas auxiliares'!$H$1:$Q$28,Calculadora!$J$2+1,FALSE)*IF(VLOOKUP($A1927,'Tablas auxiliares'!$B$2:$C$6,2,FALSE)-Calculadora!$K$2=0,1,0)*IF($L$2=2,IFERROR(VLOOKUP(B1927,'Tablas auxiliares'!$AC$2:$AH$27,6,FALSE),0),1)</f>
        <v>0</v>
      </c>
      <c r="G1927" s="9">
        <f>VLOOKUP(E1927,'Tablas auxiliares'!$H$1:$Q$28,Calculadora!$J$2+1,FALSE)*IF(VLOOKUP($A1927,'Tablas auxiliares'!$B$2:$C$6,2,FALSE)-Calculadora!$K$2=0,1,0)*IF($L$2=2,IFERROR(VLOOKUP(B1927,'Tablas auxiliares'!$AC$2:$AH$27,6,FALSE),0),1)</f>
        <v>0</v>
      </c>
      <c r="H1927" s="9">
        <f t="shared" si="40"/>
        <v>0</v>
      </c>
    </row>
    <row r="1928" spans="1:8" x14ac:dyDescent="0.25">
      <c r="A1928" s="9">
        <v>2017</v>
      </c>
      <c r="B1928" t="s">
        <v>70</v>
      </c>
      <c r="C1928" t="s">
        <v>22</v>
      </c>
      <c r="D1928" s="9">
        <v>1</v>
      </c>
      <c r="E1928" s="9">
        <v>18</v>
      </c>
      <c r="F1928" s="9">
        <f>VLOOKUP(D1928,'Tablas auxiliares'!$H$1:$Q$28,Calculadora!$J$2+1,FALSE)*IF(VLOOKUP($A1928,'Tablas auxiliares'!$B$2:$C$6,2,FALSE)-Calculadora!$K$2=0,1,0)*IF($L$2=2,IFERROR(VLOOKUP(B1928,'Tablas auxiliares'!$AC$2:$AH$27,6,FALSE),0),1)</f>
        <v>0</v>
      </c>
      <c r="G1928" s="9">
        <f>VLOOKUP(E1928,'Tablas auxiliares'!$H$1:$Q$28,Calculadora!$J$2+1,FALSE)*IF(VLOOKUP($A1928,'Tablas auxiliares'!$B$2:$C$6,2,FALSE)-Calculadora!$K$2=0,1,0)*IF($L$2=2,IFERROR(VLOOKUP(B1928,'Tablas auxiliares'!$AC$2:$AH$27,6,FALSE),0),1)</f>
        <v>0</v>
      </c>
      <c r="H1928" s="9">
        <f t="shared" si="40"/>
        <v>0</v>
      </c>
    </row>
    <row r="1929" spans="1:8" x14ac:dyDescent="0.25">
      <c r="A1929" s="9">
        <v>2017</v>
      </c>
      <c r="B1929" t="s">
        <v>70</v>
      </c>
      <c r="C1929" t="s">
        <v>36</v>
      </c>
      <c r="D1929" s="9">
        <v>23</v>
      </c>
      <c r="E1929" s="9">
        <v>24</v>
      </c>
      <c r="F1929" s="9">
        <f>VLOOKUP(D1929,'Tablas auxiliares'!$H$1:$Q$28,Calculadora!$J$2+1,FALSE)*IF(VLOOKUP($A1929,'Tablas auxiliares'!$B$2:$C$6,2,FALSE)-Calculadora!$K$2=0,1,0)*IF($L$2=2,IFERROR(VLOOKUP(B1929,'Tablas auxiliares'!$AC$2:$AH$27,6,FALSE),0),1)</f>
        <v>0</v>
      </c>
      <c r="G1929" s="9">
        <f>VLOOKUP(E1929,'Tablas auxiliares'!$H$1:$Q$28,Calculadora!$J$2+1,FALSE)*IF(VLOOKUP($A1929,'Tablas auxiliares'!$B$2:$C$6,2,FALSE)-Calculadora!$K$2=0,1,0)*IF($L$2=2,IFERROR(VLOOKUP(B1929,'Tablas auxiliares'!$AC$2:$AH$27,6,FALSE),0),1)</f>
        <v>0</v>
      </c>
      <c r="H1929" s="9">
        <f t="shared" si="40"/>
        <v>0</v>
      </c>
    </row>
    <row r="1930" spans="1:8" x14ac:dyDescent="0.25">
      <c r="A1930" s="9">
        <v>2017</v>
      </c>
      <c r="B1930" t="s">
        <v>70</v>
      </c>
      <c r="C1930" t="s">
        <v>37</v>
      </c>
      <c r="D1930" s="9">
        <v>15</v>
      </c>
      <c r="E1930" s="9">
        <v>19</v>
      </c>
      <c r="F1930" s="9">
        <f>VLOOKUP(D1930,'Tablas auxiliares'!$H$1:$Q$28,Calculadora!$J$2+1,FALSE)*IF(VLOOKUP($A1930,'Tablas auxiliares'!$B$2:$C$6,2,FALSE)-Calculadora!$K$2=0,1,0)*IF($L$2=2,IFERROR(VLOOKUP(B1930,'Tablas auxiliares'!$AC$2:$AH$27,6,FALSE),0),1)</f>
        <v>0</v>
      </c>
      <c r="G1930" s="9">
        <f>VLOOKUP(E1930,'Tablas auxiliares'!$H$1:$Q$28,Calculadora!$J$2+1,FALSE)*IF(VLOOKUP($A1930,'Tablas auxiliares'!$B$2:$C$6,2,FALSE)-Calculadora!$K$2=0,1,0)*IF($L$2=2,IFERROR(VLOOKUP(B1930,'Tablas auxiliares'!$AC$2:$AH$27,6,FALSE),0),1)</f>
        <v>0</v>
      </c>
      <c r="H1930" s="9">
        <f t="shared" si="40"/>
        <v>0</v>
      </c>
    </row>
    <row r="1931" spans="1:8" x14ac:dyDescent="0.25">
      <c r="A1931" s="9">
        <v>2017</v>
      </c>
      <c r="B1931" t="s">
        <v>19</v>
      </c>
      <c r="C1931" t="s">
        <v>14</v>
      </c>
      <c r="D1931" s="9">
        <v>7</v>
      </c>
      <c r="E1931" s="9">
        <v>19</v>
      </c>
      <c r="F1931" s="9">
        <f>VLOOKUP(D1931,'Tablas auxiliares'!$H$1:$Q$28,Calculadora!$J$2+1,FALSE)*IF(VLOOKUP($A1931,'Tablas auxiliares'!$B$2:$C$6,2,FALSE)-Calculadora!$K$2=0,1,0)*IF($L$2=2,IFERROR(VLOOKUP(B1931,'Tablas auxiliares'!$AC$2:$AH$27,6,FALSE),0),1)</f>
        <v>0</v>
      </c>
      <c r="G1931" s="9">
        <f>VLOOKUP(E1931,'Tablas auxiliares'!$H$1:$Q$28,Calculadora!$J$2+1,FALSE)*IF(VLOOKUP($A1931,'Tablas auxiliares'!$B$2:$C$6,2,FALSE)-Calculadora!$K$2=0,1,0)*IF($L$2=2,IFERROR(VLOOKUP(B1931,'Tablas auxiliares'!$AC$2:$AH$27,6,FALSE),0),1)</f>
        <v>0</v>
      </c>
      <c r="H1931" s="9">
        <f t="shared" si="40"/>
        <v>0</v>
      </c>
    </row>
    <row r="1932" spans="1:8" x14ac:dyDescent="0.25">
      <c r="A1932" s="9">
        <v>2017</v>
      </c>
      <c r="B1932" t="s">
        <v>19</v>
      </c>
      <c r="C1932" t="s">
        <v>9</v>
      </c>
      <c r="D1932" s="9">
        <v>16</v>
      </c>
      <c r="E1932" s="9">
        <v>24</v>
      </c>
      <c r="F1932" s="9">
        <f>VLOOKUP(D1932,'Tablas auxiliares'!$H$1:$Q$28,Calculadora!$J$2+1,FALSE)*IF(VLOOKUP($A1932,'Tablas auxiliares'!$B$2:$C$6,2,FALSE)-Calculadora!$K$2=0,1,0)*IF($L$2=2,IFERROR(VLOOKUP(B1932,'Tablas auxiliares'!$AC$2:$AH$27,6,FALSE),0),1)</f>
        <v>0</v>
      </c>
      <c r="G1932" s="9">
        <f>VLOOKUP(E1932,'Tablas auxiliares'!$H$1:$Q$28,Calculadora!$J$2+1,FALSE)*IF(VLOOKUP($A1932,'Tablas auxiliares'!$B$2:$C$6,2,FALSE)-Calculadora!$K$2=0,1,0)*IF($L$2=2,IFERROR(VLOOKUP(B1932,'Tablas auxiliares'!$AC$2:$AH$27,6,FALSE),0),1)</f>
        <v>0</v>
      </c>
      <c r="H1932" s="9">
        <f t="shared" si="40"/>
        <v>0</v>
      </c>
    </row>
    <row r="1933" spans="1:8" x14ac:dyDescent="0.25">
      <c r="A1933" s="9">
        <v>2017</v>
      </c>
      <c r="B1933" t="s">
        <v>19</v>
      </c>
      <c r="C1933" t="s">
        <v>13</v>
      </c>
      <c r="D1933" s="9">
        <v>11</v>
      </c>
      <c r="E1933" s="9">
        <v>20</v>
      </c>
      <c r="F1933" s="9">
        <f>VLOOKUP(D1933,'Tablas auxiliares'!$H$1:$Q$28,Calculadora!$J$2+1,FALSE)*IF(VLOOKUP($A1933,'Tablas auxiliares'!$B$2:$C$6,2,FALSE)-Calculadora!$K$2=0,1,0)*IF($L$2=2,IFERROR(VLOOKUP(B1933,'Tablas auxiliares'!$AC$2:$AH$27,6,FALSE),0),1)</f>
        <v>0</v>
      </c>
      <c r="G1933" s="9">
        <f>VLOOKUP(E1933,'Tablas auxiliares'!$H$1:$Q$28,Calculadora!$J$2+1,FALSE)*IF(VLOOKUP($A1933,'Tablas auxiliares'!$B$2:$C$6,2,FALSE)-Calculadora!$K$2=0,1,0)*IF($L$2=2,IFERROR(VLOOKUP(B1933,'Tablas auxiliares'!$AC$2:$AH$27,6,FALSE),0),1)</f>
        <v>0</v>
      </c>
      <c r="H1933" s="9">
        <f t="shared" si="40"/>
        <v>0</v>
      </c>
    </row>
    <row r="1934" spans="1:8" x14ac:dyDescent="0.25">
      <c r="A1934" s="9">
        <v>2017</v>
      </c>
      <c r="B1934" t="s">
        <v>19</v>
      </c>
      <c r="C1934" t="s">
        <v>23</v>
      </c>
      <c r="D1934" s="9">
        <v>6</v>
      </c>
      <c r="E1934" s="9">
        <v>10</v>
      </c>
      <c r="F1934" s="9">
        <f>VLOOKUP(D1934,'Tablas auxiliares'!$H$1:$Q$28,Calculadora!$J$2+1,FALSE)*IF(VLOOKUP($A1934,'Tablas auxiliares'!$B$2:$C$6,2,FALSE)-Calculadora!$K$2=0,1,0)*IF($L$2=2,IFERROR(VLOOKUP(B1934,'Tablas auxiliares'!$AC$2:$AH$27,6,FALSE),0),1)</f>
        <v>0</v>
      </c>
      <c r="G1934" s="9">
        <f>VLOOKUP(E1934,'Tablas auxiliares'!$H$1:$Q$28,Calculadora!$J$2+1,FALSE)*IF(VLOOKUP($A1934,'Tablas auxiliares'!$B$2:$C$6,2,FALSE)-Calculadora!$K$2=0,1,0)*IF($L$2=2,IFERROR(VLOOKUP(B1934,'Tablas auxiliares'!$AC$2:$AH$27,6,FALSE),0),1)</f>
        <v>0</v>
      </c>
      <c r="H1934" s="9">
        <f t="shared" si="40"/>
        <v>0</v>
      </c>
    </row>
    <row r="1935" spans="1:8" x14ac:dyDescent="0.25">
      <c r="A1935" s="9">
        <v>2017</v>
      </c>
      <c r="B1935" t="s">
        <v>19</v>
      </c>
      <c r="C1935" t="s">
        <v>65</v>
      </c>
      <c r="D1935" s="9">
        <v>21</v>
      </c>
      <c r="E1935" s="9">
        <v>17</v>
      </c>
      <c r="F1935" s="9">
        <f>VLOOKUP(D1935,'Tablas auxiliares'!$H$1:$Q$28,Calculadora!$J$2+1,FALSE)*IF(VLOOKUP($A1935,'Tablas auxiliares'!$B$2:$C$6,2,FALSE)-Calculadora!$K$2=0,1,0)*IF($L$2=2,IFERROR(VLOOKUP(B1935,'Tablas auxiliares'!$AC$2:$AH$27,6,FALSE),0),1)</f>
        <v>0</v>
      </c>
      <c r="G1935" s="9">
        <f>VLOOKUP(E1935,'Tablas auxiliares'!$H$1:$Q$28,Calculadora!$J$2+1,FALSE)*IF(VLOOKUP($A1935,'Tablas auxiliares'!$B$2:$C$6,2,FALSE)-Calculadora!$K$2=0,1,0)*IF($L$2=2,IFERROR(VLOOKUP(B1935,'Tablas auxiliares'!$AC$2:$AH$27,6,FALSE),0),1)</f>
        <v>0</v>
      </c>
      <c r="H1935" s="9">
        <f t="shared" si="40"/>
        <v>0</v>
      </c>
    </row>
    <row r="1936" spans="1:8" x14ac:dyDescent="0.25">
      <c r="A1936" s="9">
        <v>2017</v>
      </c>
      <c r="B1936" t="s">
        <v>19</v>
      </c>
      <c r="C1936" t="s">
        <v>20</v>
      </c>
      <c r="D1936" s="9">
        <v>3</v>
      </c>
      <c r="E1936" s="9">
        <v>6</v>
      </c>
      <c r="F1936" s="9">
        <f>VLOOKUP(D1936,'Tablas auxiliares'!$H$1:$Q$28,Calculadora!$J$2+1,FALSE)*IF(VLOOKUP($A1936,'Tablas auxiliares'!$B$2:$C$6,2,FALSE)-Calculadora!$K$2=0,1,0)*IF($L$2=2,IFERROR(VLOOKUP(B1936,'Tablas auxiliares'!$AC$2:$AH$27,6,FALSE),0),1)</f>
        <v>0</v>
      </c>
      <c r="G1936" s="9">
        <f>VLOOKUP(E1936,'Tablas auxiliares'!$H$1:$Q$28,Calculadora!$J$2+1,FALSE)*IF(VLOOKUP($A1936,'Tablas auxiliares'!$B$2:$C$6,2,FALSE)-Calculadora!$K$2=0,1,0)*IF($L$2=2,IFERROR(VLOOKUP(B1936,'Tablas auxiliares'!$AC$2:$AH$27,6,FALSE),0),1)</f>
        <v>0</v>
      </c>
      <c r="H1936" s="9">
        <f t="shared" si="40"/>
        <v>0</v>
      </c>
    </row>
    <row r="1937" spans="1:8" x14ac:dyDescent="0.25">
      <c r="A1937" s="9">
        <v>2017</v>
      </c>
      <c r="B1937" t="s">
        <v>19</v>
      </c>
      <c r="C1937" t="s">
        <v>8</v>
      </c>
      <c r="D1937" s="9">
        <v>9</v>
      </c>
      <c r="E1937" s="9">
        <v>1</v>
      </c>
      <c r="F1937" s="9">
        <f>VLOOKUP(D1937,'Tablas auxiliares'!$H$1:$Q$28,Calculadora!$J$2+1,FALSE)*IF(VLOOKUP($A1937,'Tablas auxiliares'!$B$2:$C$6,2,FALSE)-Calculadora!$K$2=0,1,0)*IF($L$2=2,IFERROR(VLOOKUP(B1937,'Tablas auxiliares'!$AC$2:$AH$27,6,FALSE),0),1)</f>
        <v>0</v>
      </c>
      <c r="G1937" s="9">
        <f>VLOOKUP(E1937,'Tablas auxiliares'!$H$1:$Q$28,Calculadora!$J$2+1,FALSE)*IF(VLOOKUP($A1937,'Tablas auxiliares'!$B$2:$C$6,2,FALSE)-Calculadora!$K$2=0,1,0)*IF($L$2=2,IFERROR(VLOOKUP(B1937,'Tablas auxiliares'!$AC$2:$AH$27,6,FALSE),0),1)</f>
        <v>0</v>
      </c>
      <c r="H1937" s="9">
        <f t="shared" si="40"/>
        <v>0</v>
      </c>
    </row>
    <row r="1938" spans="1:8" x14ac:dyDescent="0.25">
      <c r="A1938" s="9">
        <v>2017</v>
      </c>
      <c r="B1938" t="s">
        <v>19</v>
      </c>
      <c r="C1938" t="s">
        <v>32</v>
      </c>
      <c r="D1938" s="9">
        <v>22</v>
      </c>
      <c r="E1938" s="9">
        <v>8</v>
      </c>
      <c r="F1938" s="9">
        <f>VLOOKUP(D1938,'Tablas auxiliares'!$H$1:$Q$28,Calculadora!$J$2+1,FALSE)*IF(VLOOKUP($A1938,'Tablas auxiliares'!$B$2:$C$6,2,FALSE)-Calculadora!$K$2=0,1,0)*IF($L$2=2,IFERROR(VLOOKUP(B1938,'Tablas auxiliares'!$AC$2:$AH$27,6,FALSE),0),1)</f>
        <v>0</v>
      </c>
      <c r="G1938" s="9">
        <f>VLOOKUP(E1938,'Tablas auxiliares'!$H$1:$Q$28,Calculadora!$J$2+1,FALSE)*IF(VLOOKUP($A1938,'Tablas auxiliares'!$B$2:$C$6,2,FALSE)-Calculadora!$K$2=0,1,0)*IF($L$2=2,IFERROR(VLOOKUP(B1938,'Tablas auxiliares'!$AC$2:$AH$27,6,FALSE),0),1)</f>
        <v>0</v>
      </c>
      <c r="H1938" s="9">
        <f t="shared" si="40"/>
        <v>0</v>
      </c>
    </row>
    <row r="1939" spans="1:8" x14ac:dyDescent="0.25">
      <c r="A1939" s="9">
        <v>2017</v>
      </c>
      <c r="B1939" t="s">
        <v>19</v>
      </c>
      <c r="C1939" t="s">
        <v>30</v>
      </c>
      <c r="D1939" s="9">
        <v>26</v>
      </c>
      <c r="E1939" s="9">
        <v>22</v>
      </c>
      <c r="F1939" s="9">
        <f>VLOOKUP(D1939,'Tablas auxiliares'!$H$1:$Q$28,Calculadora!$J$2+1,FALSE)*IF(VLOOKUP($A1939,'Tablas auxiliares'!$B$2:$C$6,2,FALSE)-Calculadora!$K$2=0,1,0)*IF($L$2=2,IFERROR(VLOOKUP(B1939,'Tablas auxiliares'!$AC$2:$AH$27,6,FALSE),0),1)</f>
        <v>0</v>
      </c>
      <c r="G1939" s="9">
        <f>VLOOKUP(E1939,'Tablas auxiliares'!$H$1:$Q$28,Calculadora!$J$2+1,FALSE)*IF(VLOOKUP($A1939,'Tablas auxiliares'!$B$2:$C$6,2,FALSE)-Calculadora!$K$2=0,1,0)*IF($L$2=2,IFERROR(VLOOKUP(B1939,'Tablas auxiliares'!$AC$2:$AH$27,6,FALSE),0),1)</f>
        <v>0</v>
      </c>
      <c r="H1939" s="9">
        <f t="shared" si="40"/>
        <v>0</v>
      </c>
    </row>
    <row r="1940" spans="1:8" x14ac:dyDescent="0.25">
      <c r="A1940" s="9">
        <v>2017</v>
      </c>
      <c r="B1940" t="s">
        <v>19</v>
      </c>
      <c r="C1940" t="s">
        <v>67</v>
      </c>
      <c r="D1940" s="9">
        <v>18</v>
      </c>
      <c r="E1940" s="9">
        <v>16</v>
      </c>
      <c r="F1940" s="9">
        <f>VLOOKUP(D1940,'Tablas auxiliares'!$H$1:$Q$28,Calculadora!$J$2+1,FALSE)*IF(VLOOKUP($A1940,'Tablas auxiliares'!$B$2:$C$6,2,FALSE)-Calculadora!$K$2=0,1,0)*IF($L$2=2,IFERROR(VLOOKUP(B1940,'Tablas auxiliares'!$AC$2:$AH$27,6,FALSE),0),1)</f>
        <v>0</v>
      </c>
      <c r="G1940" s="9">
        <f>VLOOKUP(E1940,'Tablas auxiliares'!$H$1:$Q$28,Calculadora!$J$2+1,FALSE)*IF(VLOOKUP($A1940,'Tablas auxiliares'!$B$2:$C$6,2,FALSE)-Calculadora!$K$2=0,1,0)*IF($L$2=2,IFERROR(VLOOKUP(B1940,'Tablas auxiliares'!$AC$2:$AH$27,6,FALSE),0),1)</f>
        <v>0</v>
      </c>
      <c r="H1940" s="9">
        <f t="shared" si="40"/>
        <v>0</v>
      </c>
    </row>
    <row r="1941" spans="1:8" x14ac:dyDescent="0.25">
      <c r="A1941" s="9">
        <v>2017</v>
      </c>
      <c r="B1941" t="s">
        <v>19</v>
      </c>
      <c r="C1941" t="s">
        <v>28</v>
      </c>
      <c r="D1941" s="9">
        <v>15</v>
      </c>
      <c r="E1941" s="9">
        <v>13</v>
      </c>
      <c r="F1941" s="9">
        <f>VLOOKUP(D1941,'Tablas auxiliares'!$H$1:$Q$28,Calculadora!$J$2+1,FALSE)*IF(VLOOKUP($A1941,'Tablas auxiliares'!$B$2:$C$6,2,FALSE)-Calculadora!$K$2=0,1,0)*IF($L$2=2,IFERROR(VLOOKUP(B1941,'Tablas auxiliares'!$AC$2:$AH$27,6,FALSE),0),1)</f>
        <v>0</v>
      </c>
      <c r="G1941" s="9">
        <f>VLOOKUP(E1941,'Tablas auxiliares'!$H$1:$Q$28,Calculadora!$J$2+1,FALSE)*IF(VLOOKUP($A1941,'Tablas auxiliares'!$B$2:$C$6,2,FALSE)-Calculadora!$K$2=0,1,0)*IF($L$2=2,IFERROR(VLOOKUP(B1941,'Tablas auxiliares'!$AC$2:$AH$27,6,FALSE),0),1)</f>
        <v>0</v>
      </c>
      <c r="H1941" s="9">
        <f t="shared" si="40"/>
        <v>0</v>
      </c>
    </row>
    <row r="1942" spans="1:8" x14ac:dyDescent="0.25">
      <c r="A1942" s="9">
        <v>2017</v>
      </c>
      <c r="B1942" t="s">
        <v>19</v>
      </c>
      <c r="C1942" t="s">
        <v>27</v>
      </c>
      <c r="D1942" s="9">
        <v>17</v>
      </c>
      <c r="E1942" s="9">
        <v>26</v>
      </c>
      <c r="F1942" s="9">
        <f>VLOOKUP(D1942,'Tablas auxiliares'!$H$1:$Q$28,Calculadora!$J$2+1,FALSE)*IF(VLOOKUP($A1942,'Tablas auxiliares'!$B$2:$C$6,2,FALSE)-Calculadora!$K$2=0,1,0)*IF($L$2=2,IFERROR(VLOOKUP(B1942,'Tablas auxiliares'!$AC$2:$AH$27,6,FALSE),0),1)</f>
        <v>0</v>
      </c>
      <c r="G1942" s="9">
        <f>VLOOKUP(E1942,'Tablas auxiliares'!$H$1:$Q$28,Calculadora!$J$2+1,FALSE)*IF(VLOOKUP($A1942,'Tablas auxiliares'!$B$2:$C$6,2,FALSE)-Calculadora!$K$2=0,1,0)*IF($L$2=2,IFERROR(VLOOKUP(B1942,'Tablas auxiliares'!$AC$2:$AH$27,6,FALSE),0),1)</f>
        <v>0</v>
      </c>
      <c r="H1942" s="9">
        <f t="shared" si="40"/>
        <v>0</v>
      </c>
    </row>
    <row r="1943" spans="1:8" x14ac:dyDescent="0.25">
      <c r="A1943" s="9">
        <v>2017</v>
      </c>
      <c r="B1943" t="s">
        <v>19</v>
      </c>
      <c r="C1943" t="s">
        <v>68</v>
      </c>
      <c r="D1943" s="9">
        <v>13</v>
      </c>
      <c r="E1943" s="9">
        <v>23</v>
      </c>
      <c r="F1943" s="9">
        <f>VLOOKUP(D1943,'Tablas auxiliares'!$H$1:$Q$28,Calculadora!$J$2+1,FALSE)*IF(VLOOKUP($A1943,'Tablas auxiliares'!$B$2:$C$6,2,FALSE)-Calculadora!$K$2=0,1,0)*IF($L$2=2,IFERROR(VLOOKUP(B1943,'Tablas auxiliares'!$AC$2:$AH$27,6,FALSE),0),1)</f>
        <v>0</v>
      </c>
      <c r="G1943" s="9">
        <f>VLOOKUP(E1943,'Tablas auxiliares'!$H$1:$Q$28,Calculadora!$J$2+1,FALSE)*IF(VLOOKUP($A1943,'Tablas auxiliares'!$B$2:$C$6,2,FALSE)-Calculadora!$K$2=0,1,0)*IF($L$2=2,IFERROR(VLOOKUP(B1943,'Tablas auxiliares'!$AC$2:$AH$27,6,FALSE),0),1)</f>
        <v>0</v>
      </c>
      <c r="H1943" s="9">
        <f t="shared" si="40"/>
        <v>0</v>
      </c>
    </row>
    <row r="1944" spans="1:8" x14ac:dyDescent="0.25">
      <c r="A1944" s="9">
        <v>2017</v>
      </c>
      <c r="B1944" t="s">
        <v>19</v>
      </c>
      <c r="C1944" t="s">
        <v>24</v>
      </c>
      <c r="D1944" s="9">
        <v>20</v>
      </c>
      <c r="E1944" s="9">
        <v>7</v>
      </c>
      <c r="F1944" s="9">
        <f>VLOOKUP(D1944,'Tablas auxiliares'!$H$1:$Q$28,Calculadora!$J$2+1,FALSE)*IF(VLOOKUP($A1944,'Tablas auxiliares'!$B$2:$C$6,2,FALSE)-Calculadora!$K$2=0,1,0)*IF($L$2=2,IFERROR(VLOOKUP(B1944,'Tablas auxiliares'!$AC$2:$AH$27,6,FALSE),0),1)</f>
        <v>0</v>
      </c>
      <c r="G1944" s="9">
        <f>VLOOKUP(E1944,'Tablas auxiliares'!$H$1:$Q$28,Calculadora!$J$2+1,FALSE)*IF(VLOOKUP($A1944,'Tablas auxiliares'!$B$2:$C$6,2,FALSE)-Calculadora!$K$2=0,1,0)*IF($L$2=2,IFERROR(VLOOKUP(B1944,'Tablas auxiliares'!$AC$2:$AH$27,6,FALSE),0),1)</f>
        <v>0</v>
      </c>
      <c r="H1944" s="9">
        <f t="shared" si="40"/>
        <v>0</v>
      </c>
    </row>
    <row r="1945" spans="1:8" x14ac:dyDescent="0.25">
      <c r="A1945" s="9">
        <v>2017</v>
      </c>
      <c r="B1945" t="s">
        <v>19</v>
      </c>
      <c r="C1945" t="s">
        <v>7</v>
      </c>
      <c r="D1945" s="9">
        <v>24</v>
      </c>
      <c r="E1945" s="9">
        <v>15</v>
      </c>
      <c r="F1945" s="9">
        <f>VLOOKUP(D1945,'Tablas auxiliares'!$H$1:$Q$28,Calculadora!$J$2+1,FALSE)*IF(VLOOKUP($A1945,'Tablas auxiliares'!$B$2:$C$6,2,FALSE)-Calculadora!$K$2=0,1,0)*IF($L$2=2,IFERROR(VLOOKUP(B1945,'Tablas auxiliares'!$AC$2:$AH$27,6,FALSE),0),1)</f>
        <v>0</v>
      </c>
      <c r="G1945" s="9">
        <f>VLOOKUP(E1945,'Tablas auxiliares'!$H$1:$Q$28,Calculadora!$J$2+1,FALSE)*IF(VLOOKUP($A1945,'Tablas auxiliares'!$B$2:$C$6,2,FALSE)-Calculadora!$K$2=0,1,0)*IF($L$2=2,IFERROR(VLOOKUP(B1945,'Tablas auxiliares'!$AC$2:$AH$27,6,FALSE),0),1)</f>
        <v>0</v>
      </c>
      <c r="H1945" s="9">
        <f t="shared" si="40"/>
        <v>0</v>
      </c>
    </row>
    <row r="1946" spans="1:8" x14ac:dyDescent="0.25">
      <c r="A1946" s="9">
        <v>2017</v>
      </c>
      <c r="B1946" t="s">
        <v>19</v>
      </c>
      <c r="C1946" t="s">
        <v>25</v>
      </c>
      <c r="D1946" s="9">
        <v>8</v>
      </c>
      <c r="E1946" s="9">
        <v>2</v>
      </c>
      <c r="F1946" s="9">
        <f>VLOOKUP(D1946,'Tablas auxiliares'!$H$1:$Q$28,Calculadora!$J$2+1,FALSE)*IF(VLOOKUP($A1946,'Tablas auxiliares'!$B$2:$C$6,2,FALSE)-Calculadora!$K$2=0,1,0)*IF($L$2=2,IFERROR(VLOOKUP(B1946,'Tablas auxiliares'!$AC$2:$AH$27,6,FALSE),0),1)</f>
        <v>0</v>
      </c>
      <c r="G1946" s="9">
        <f>VLOOKUP(E1946,'Tablas auxiliares'!$H$1:$Q$28,Calculadora!$J$2+1,FALSE)*IF(VLOOKUP($A1946,'Tablas auxiliares'!$B$2:$C$6,2,FALSE)-Calculadora!$K$2=0,1,0)*IF($L$2=2,IFERROR(VLOOKUP(B1946,'Tablas auxiliares'!$AC$2:$AH$27,6,FALSE),0),1)</f>
        <v>0</v>
      </c>
      <c r="H1946" s="9">
        <f t="shared" si="40"/>
        <v>0</v>
      </c>
    </row>
    <row r="1947" spans="1:8" x14ac:dyDescent="0.25">
      <c r="A1947" s="9">
        <v>2017</v>
      </c>
      <c r="B1947" t="s">
        <v>19</v>
      </c>
      <c r="C1947" t="s">
        <v>66</v>
      </c>
      <c r="D1947" s="9">
        <v>14</v>
      </c>
      <c r="E1947" s="9">
        <v>3</v>
      </c>
      <c r="F1947" s="9">
        <f>VLOOKUP(D1947,'Tablas auxiliares'!$H$1:$Q$28,Calculadora!$J$2+1,FALSE)*IF(VLOOKUP($A1947,'Tablas auxiliares'!$B$2:$C$6,2,FALSE)-Calculadora!$K$2=0,1,0)*IF($L$2=2,IFERROR(VLOOKUP(B1947,'Tablas auxiliares'!$AC$2:$AH$27,6,FALSE),0),1)</f>
        <v>0</v>
      </c>
      <c r="G1947" s="9">
        <f>VLOOKUP(E1947,'Tablas auxiliares'!$H$1:$Q$28,Calculadora!$J$2+1,FALSE)*IF(VLOOKUP($A1947,'Tablas auxiliares'!$B$2:$C$6,2,FALSE)-Calculadora!$K$2=0,1,0)*IF($L$2=2,IFERROR(VLOOKUP(B1947,'Tablas auxiliares'!$AC$2:$AH$27,6,FALSE),0),1)</f>
        <v>0</v>
      </c>
      <c r="H1947" s="9">
        <f t="shared" si="40"/>
        <v>0</v>
      </c>
    </row>
    <row r="1948" spans="1:8" x14ac:dyDescent="0.25">
      <c r="A1948" s="9">
        <v>2017</v>
      </c>
      <c r="B1948" t="s">
        <v>19</v>
      </c>
      <c r="C1948" t="s">
        <v>69</v>
      </c>
      <c r="D1948" s="9">
        <v>2</v>
      </c>
      <c r="E1948" s="9">
        <v>21</v>
      </c>
      <c r="F1948" s="9">
        <f>VLOOKUP(D1948,'Tablas auxiliares'!$H$1:$Q$28,Calculadora!$J$2+1,FALSE)*IF(VLOOKUP($A1948,'Tablas auxiliares'!$B$2:$C$6,2,FALSE)-Calculadora!$K$2=0,1,0)*IF($L$2=2,IFERROR(VLOOKUP(B1948,'Tablas auxiliares'!$AC$2:$AH$27,6,FALSE),0),1)</f>
        <v>0</v>
      </c>
      <c r="G1948" s="9">
        <f>VLOOKUP(E1948,'Tablas auxiliares'!$H$1:$Q$28,Calculadora!$J$2+1,FALSE)*IF(VLOOKUP($A1948,'Tablas auxiliares'!$B$2:$C$6,2,FALSE)-Calculadora!$K$2=0,1,0)*IF($L$2=2,IFERROR(VLOOKUP(B1948,'Tablas auxiliares'!$AC$2:$AH$27,6,FALSE),0),1)</f>
        <v>0</v>
      </c>
      <c r="H1948" s="9">
        <f t="shared" si="40"/>
        <v>0</v>
      </c>
    </row>
    <row r="1949" spans="1:8" x14ac:dyDescent="0.25">
      <c r="A1949" s="9">
        <v>2017</v>
      </c>
      <c r="B1949" t="s">
        <v>19</v>
      </c>
      <c r="C1949" t="s">
        <v>29</v>
      </c>
      <c r="D1949" s="9">
        <v>10</v>
      </c>
      <c r="E1949" s="9">
        <v>18</v>
      </c>
      <c r="F1949" s="9">
        <f>VLOOKUP(D1949,'Tablas auxiliares'!$H$1:$Q$28,Calculadora!$J$2+1,FALSE)*IF(VLOOKUP($A1949,'Tablas auxiliares'!$B$2:$C$6,2,FALSE)-Calculadora!$K$2=0,1,0)*IF($L$2=2,IFERROR(VLOOKUP(B1949,'Tablas auxiliares'!$AC$2:$AH$27,6,FALSE),0),1)</f>
        <v>0</v>
      </c>
      <c r="G1949" s="9">
        <f>VLOOKUP(E1949,'Tablas auxiliares'!$H$1:$Q$28,Calculadora!$J$2+1,FALSE)*IF(VLOOKUP($A1949,'Tablas auxiliares'!$B$2:$C$6,2,FALSE)-Calculadora!$K$2=0,1,0)*IF($L$2=2,IFERROR(VLOOKUP(B1949,'Tablas auxiliares'!$AC$2:$AH$27,6,FALSE),0),1)</f>
        <v>0</v>
      </c>
      <c r="H1949" s="9">
        <f t="shared" si="40"/>
        <v>0</v>
      </c>
    </row>
    <row r="1950" spans="1:8" x14ac:dyDescent="0.25">
      <c r="A1950" s="9">
        <v>2017</v>
      </c>
      <c r="B1950" t="s">
        <v>19</v>
      </c>
      <c r="C1950" t="s">
        <v>61</v>
      </c>
      <c r="D1950" s="9">
        <v>1</v>
      </c>
      <c r="E1950" s="9">
        <v>4</v>
      </c>
      <c r="F1950" s="9">
        <f>VLOOKUP(D1950,'Tablas auxiliares'!$H$1:$Q$28,Calculadora!$J$2+1,FALSE)*IF(VLOOKUP($A1950,'Tablas auxiliares'!$B$2:$C$6,2,FALSE)-Calculadora!$K$2=0,1,0)*IF($L$2=2,IFERROR(VLOOKUP(B1950,'Tablas auxiliares'!$AC$2:$AH$27,6,FALSE),0),1)</f>
        <v>0</v>
      </c>
      <c r="G1950" s="9">
        <f>VLOOKUP(E1950,'Tablas auxiliares'!$H$1:$Q$28,Calculadora!$J$2+1,FALSE)*IF(VLOOKUP($A1950,'Tablas auxiliares'!$B$2:$C$6,2,FALSE)-Calculadora!$K$2=0,1,0)*IF($L$2=2,IFERROR(VLOOKUP(B1950,'Tablas auxiliares'!$AC$2:$AH$27,6,FALSE),0),1)</f>
        <v>0</v>
      </c>
      <c r="H1950" s="9">
        <f t="shared" si="40"/>
        <v>0</v>
      </c>
    </row>
    <row r="1951" spans="1:8" x14ac:dyDescent="0.25">
      <c r="A1951" s="9">
        <v>2017</v>
      </c>
      <c r="B1951" t="s">
        <v>19</v>
      </c>
      <c r="C1951" t="s">
        <v>70</v>
      </c>
      <c r="D1951" s="9">
        <v>19</v>
      </c>
      <c r="E1951" s="9">
        <v>5</v>
      </c>
      <c r="F1951" s="9">
        <f>VLOOKUP(D1951,'Tablas auxiliares'!$H$1:$Q$28,Calculadora!$J$2+1,FALSE)*IF(VLOOKUP($A1951,'Tablas auxiliares'!$B$2:$C$6,2,FALSE)-Calculadora!$K$2=0,1,0)*IF($L$2=2,IFERROR(VLOOKUP(B1951,'Tablas auxiliares'!$AC$2:$AH$27,6,FALSE),0),1)</f>
        <v>0</v>
      </c>
      <c r="G1951" s="9">
        <f>VLOOKUP(E1951,'Tablas auxiliares'!$H$1:$Q$28,Calculadora!$J$2+1,FALSE)*IF(VLOOKUP($A1951,'Tablas auxiliares'!$B$2:$C$6,2,FALSE)-Calculadora!$K$2=0,1,0)*IF($L$2=2,IFERROR(VLOOKUP(B1951,'Tablas auxiliares'!$AC$2:$AH$27,6,FALSE),0),1)</f>
        <v>0</v>
      </c>
      <c r="H1951" s="9">
        <f t="shared" si="40"/>
        <v>0</v>
      </c>
    </row>
    <row r="1952" spans="1:8" x14ac:dyDescent="0.25">
      <c r="A1952" s="9">
        <v>2017</v>
      </c>
      <c r="B1952" t="s">
        <v>19</v>
      </c>
      <c r="C1952" t="s">
        <v>34</v>
      </c>
      <c r="D1952" s="9">
        <v>25</v>
      </c>
      <c r="E1952" s="9">
        <v>25</v>
      </c>
      <c r="F1952" s="9">
        <f>VLOOKUP(D1952,'Tablas auxiliares'!$H$1:$Q$28,Calculadora!$J$2+1,FALSE)*IF(VLOOKUP($A1952,'Tablas auxiliares'!$B$2:$C$6,2,FALSE)-Calculadora!$K$2=0,1,0)*IF($L$2=2,IFERROR(VLOOKUP(B1952,'Tablas auxiliares'!$AC$2:$AH$27,6,FALSE),0),1)</f>
        <v>0</v>
      </c>
      <c r="G1952" s="9">
        <f>VLOOKUP(E1952,'Tablas auxiliares'!$H$1:$Q$28,Calculadora!$J$2+1,FALSE)*IF(VLOOKUP($A1952,'Tablas auxiliares'!$B$2:$C$6,2,FALSE)-Calculadora!$K$2=0,1,0)*IF($L$2=2,IFERROR(VLOOKUP(B1952,'Tablas auxiliares'!$AC$2:$AH$27,6,FALSE),0),1)</f>
        <v>0</v>
      </c>
      <c r="H1952" s="9">
        <f t="shared" si="40"/>
        <v>0</v>
      </c>
    </row>
    <row r="1953" spans="1:8" x14ac:dyDescent="0.25">
      <c r="A1953" s="9">
        <v>2017</v>
      </c>
      <c r="B1953" t="s">
        <v>19</v>
      </c>
      <c r="C1953" t="s">
        <v>26</v>
      </c>
      <c r="D1953" s="9">
        <v>23</v>
      </c>
      <c r="E1953" s="9">
        <v>9</v>
      </c>
      <c r="F1953" s="9">
        <f>VLOOKUP(D1953,'Tablas auxiliares'!$H$1:$Q$28,Calculadora!$J$2+1,FALSE)*IF(VLOOKUP($A1953,'Tablas auxiliares'!$B$2:$C$6,2,FALSE)-Calculadora!$K$2=0,1,0)*IF($L$2=2,IFERROR(VLOOKUP(B1953,'Tablas auxiliares'!$AC$2:$AH$27,6,FALSE),0),1)</f>
        <v>0</v>
      </c>
      <c r="G1953" s="9">
        <f>VLOOKUP(E1953,'Tablas auxiliares'!$H$1:$Q$28,Calculadora!$J$2+1,FALSE)*IF(VLOOKUP($A1953,'Tablas auxiliares'!$B$2:$C$6,2,FALSE)-Calculadora!$K$2=0,1,0)*IF($L$2=2,IFERROR(VLOOKUP(B1953,'Tablas auxiliares'!$AC$2:$AH$27,6,FALSE),0),1)</f>
        <v>0</v>
      </c>
      <c r="H1953" s="9">
        <f t="shared" si="40"/>
        <v>0</v>
      </c>
    </row>
    <row r="1954" spans="1:8" x14ac:dyDescent="0.25">
      <c r="A1954" s="9">
        <v>2017</v>
      </c>
      <c r="B1954" t="s">
        <v>19</v>
      </c>
      <c r="C1954" t="s">
        <v>22</v>
      </c>
      <c r="D1954" s="9">
        <v>4</v>
      </c>
      <c r="E1954" s="9">
        <v>14</v>
      </c>
      <c r="F1954" s="9">
        <f>VLOOKUP(D1954,'Tablas auxiliares'!$H$1:$Q$28,Calculadora!$J$2+1,FALSE)*IF(VLOOKUP($A1954,'Tablas auxiliares'!$B$2:$C$6,2,FALSE)-Calculadora!$K$2=0,1,0)*IF($L$2=2,IFERROR(VLOOKUP(B1954,'Tablas auxiliares'!$AC$2:$AH$27,6,FALSE),0),1)</f>
        <v>0</v>
      </c>
      <c r="G1954" s="9">
        <f>VLOOKUP(E1954,'Tablas auxiliares'!$H$1:$Q$28,Calculadora!$J$2+1,FALSE)*IF(VLOOKUP($A1954,'Tablas auxiliares'!$B$2:$C$6,2,FALSE)-Calculadora!$K$2=0,1,0)*IF($L$2=2,IFERROR(VLOOKUP(B1954,'Tablas auxiliares'!$AC$2:$AH$27,6,FALSE),0),1)</f>
        <v>0</v>
      </c>
      <c r="H1954" s="9">
        <f t="shared" si="40"/>
        <v>0</v>
      </c>
    </row>
    <row r="1955" spans="1:8" x14ac:dyDescent="0.25">
      <c r="A1955" s="9">
        <v>2017</v>
      </c>
      <c r="B1955" t="s">
        <v>19</v>
      </c>
      <c r="C1955" t="s">
        <v>36</v>
      </c>
      <c r="D1955" s="9">
        <v>12</v>
      </c>
      <c r="E1955" s="9">
        <v>11</v>
      </c>
      <c r="F1955" s="9">
        <f>VLOOKUP(D1955,'Tablas auxiliares'!$H$1:$Q$28,Calculadora!$J$2+1,FALSE)*IF(VLOOKUP($A1955,'Tablas auxiliares'!$B$2:$C$6,2,FALSE)-Calculadora!$K$2=0,1,0)*IF($L$2=2,IFERROR(VLOOKUP(B1955,'Tablas auxiliares'!$AC$2:$AH$27,6,FALSE),0),1)</f>
        <v>0</v>
      </c>
      <c r="G1955" s="9">
        <f>VLOOKUP(E1955,'Tablas auxiliares'!$H$1:$Q$28,Calculadora!$J$2+1,FALSE)*IF(VLOOKUP($A1955,'Tablas auxiliares'!$B$2:$C$6,2,FALSE)-Calculadora!$K$2=0,1,0)*IF($L$2=2,IFERROR(VLOOKUP(B1955,'Tablas auxiliares'!$AC$2:$AH$27,6,FALSE),0),1)</f>
        <v>0</v>
      </c>
      <c r="H1955" s="9">
        <f t="shared" si="40"/>
        <v>0</v>
      </c>
    </row>
    <row r="1956" spans="1:8" x14ac:dyDescent="0.25">
      <c r="A1956" s="9">
        <v>2017</v>
      </c>
      <c r="B1956" t="s">
        <v>19</v>
      </c>
      <c r="C1956" t="s">
        <v>37</v>
      </c>
      <c r="D1956" s="9">
        <v>5</v>
      </c>
      <c r="E1956" s="9">
        <v>12</v>
      </c>
      <c r="F1956" s="9">
        <f>VLOOKUP(D1956,'Tablas auxiliares'!$H$1:$Q$28,Calculadora!$J$2+1,FALSE)*IF(VLOOKUP($A1956,'Tablas auxiliares'!$B$2:$C$6,2,FALSE)-Calculadora!$K$2=0,1,0)*IF($L$2=2,IFERROR(VLOOKUP(B1956,'Tablas auxiliares'!$AC$2:$AH$27,6,FALSE),0),1)</f>
        <v>0</v>
      </c>
      <c r="G1956" s="9">
        <f>VLOOKUP(E1956,'Tablas auxiliares'!$H$1:$Q$28,Calculadora!$J$2+1,FALSE)*IF(VLOOKUP($A1956,'Tablas auxiliares'!$B$2:$C$6,2,FALSE)-Calculadora!$K$2=0,1,0)*IF($L$2=2,IFERROR(VLOOKUP(B1956,'Tablas auxiliares'!$AC$2:$AH$27,6,FALSE),0),1)</f>
        <v>0</v>
      </c>
      <c r="H1956" s="9">
        <f t="shared" si="40"/>
        <v>0</v>
      </c>
    </row>
    <row r="1957" spans="1:8" x14ac:dyDescent="0.25">
      <c r="A1957" s="9">
        <v>2017</v>
      </c>
      <c r="B1957" t="s">
        <v>10</v>
      </c>
      <c r="C1957" t="s">
        <v>14</v>
      </c>
      <c r="D1957" s="9">
        <v>6</v>
      </c>
      <c r="E1957" s="9">
        <v>17</v>
      </c>
      <c r="F1957" s="9">
        <f>VLOOKUP(D1957,'Tablas auxiliares'!$H$1:$Q$28,Calculadora!$J$2+1,FALSE)*IF(VLOOKUP($A1957,'Tablas auxiliares'!$B$2:$C$6,2,FALSE)-Calculadora!$K$2=0,1,0)*IF($L$2=2,IFERROR(VLOOKUP(B1957,'Tablas auxiliares'!$AC$2:$AH$27,6,FALSE),0),1)</f>
        <v>0</v>
      </c>
      <c r="G1957" s="9">
        <f>VLOOKUP(E1957,'Tablas auxiliares'!$H$1:$Q$28,Calculadora!$J$2+1,FALSE)*IF(VLOOKUP($A1957,'Tablas auxiliares'!$B$2:$C$6,2,FALSE)-Calculadora!$K$2=0,1,0)*IF($L$2=2,IFERROR(VLOOKUP(B1957,'Tablas auxiliares'!$AC$2:$AH$27,6,FALSE),0),1)</f>
        <v>0</v>
      </c>
      <c r="H1957" s="9">
        <f t="shared" si="40"/>
        <v>0</v>
      </c>
    </row>
    <row r="1958" spans="1:8" x14ac:dyDescent="0.25">
      <c r="A1958" s="9">
        <v>2017</v>
      </c>
      <c r="B1958" t="s">
        <v>10</v>
      </c>
      <c r="C1958" t="s">
        <v>9</v>
      </c>
      <c r="D1958" s="9">
        <v>8</v>
      </c>
      <c r="E1958" s="9">
        <v>16</v>
      </c>
      <c r="F1958" s="9">
        <f>VLOOKUP(D1958,'Tablas auxiliares'!$H$1:$Q$28,Calculadora!$J$2+1,FALSE)*IF(VLOOKUP($A1958,'Tablas auxiliares'!$B$2:$C$6,2,FALSE)-Calculadora!$K$2=0,1,0)*IF($L$2=2,IFERROR(VLOOKUP(B1958,'Tablas auxiliares'!$AC$2:$AH$27,6,FALSE),0),1)</f>
        <v>0</v>
      </c>
      <c r="G1958" s="9">
        <f>VLOOKUP(E1958,'Tablas auxiliares'!$H$1:$Q$28,Calculadora!$J$2+1,FALSE)*IF(VLOOKUP($A1958,'Tablas auxiliares'!$B$2:$C$6,2,FALSE)-Calculadora!$K$2=0,1,0)*IF($L$2=2,IFERROR(VLOOKUP(B1958,'Tablas auxiliares'!$AC$2:$AH$27,6,FALSE),0),1)</f>
        <v>0</v>
      </c>
      <c r="H1958" s="9">
        <f t="shared" si="40"/>
        <v>0</v>
      </c>
    </row>
    <row r="1959" spans="1:8" x14ac:dyDescent="0.25">
      <c r="A1959" s="9">
        <v>2017</v>
      </c>
      <c r="B1959" t="s">
        <v>10</v>
      </c>
      <c r="C1959" t="s">
        <v>13</v>
      </c>
      <c r="D1959" s="9">
        <v>7</v>
      </c>
      <c r="E1959" s="9">
        <v>20</v>
      </c>
      <c r="F1959" s="9">
        <f>VLOOKUP(D1959,'Tablas auxiliares'!$H$1:$Q$28,Calculadora!$J$2+1,FALSE)*IF(VLOOKUP($A1959,'Tablas auxiliares'!$B$2:$C$6,2,FALSE)-Calculadora!$K$2=0,1,0)*IF($L$2=2,IFERROR(VLOOKUP(B1959,'Tablas auxiliares'!$AC$2:$AH$27,6,FALSE),0),1)</f>
        <v>0</v>
      </c>
      <c r="G1959" s="9">
        <f>VLOOKUP(E1959,'Tablas auxiliares'!$H$1:$Q$28,Calculadora!$J$2+1,FALSE)*IF(VLOOKUP($A1959,'Tablas auxiliares'!$B$2:$C$6,2,FALSE)-Calculadora!$K$2=0,1,0)*IF($L$2=2,IFERROR(VLOOKUP(B1959,'Tablas auxiliares'!$AC$2:$AH$27,6,FALSE),0),1)</f>
        <v>0</v>
      </c>
      <c r="H1959" s="9">
        <f t="shared" si="40"/>
        <v>0</v>
      </c>
    </row>
    <row r="1960" spans="1:8" x14ac:dyDescent="0.25">
      <c r="A1960" s="9">
        <v>2017</v>
      </c>
      <c r="B1960" t="s">
        <v>10</v>
      </c>
      <c r="C1960" t="s">
        <v>23</v>
      </c>
      <c r="D1960" s="9">
        <v>18</v>
      </c>
      <c r="E1960" s="9">
        <v>21</v>
      </c>
      <c r="F1960" s="9">
        <f>VLOOKUP(D1960,'Tablas auxiliares'!$H$1:$Q$28,Calculadora!$J$2+1,FALSE)*IF(VLOOKUP($A1960,'Tablas auxiliares'!$B$2:$C$6,2,FALSE)-Calculadora!$K$2=0,1,0)*IF($L$2=2,IFERROR(VLOOKUP(B1960,'Tablas auxiliares'!$AC$2:$AH$27,6,FALSE),0),1)</f>
        <v>0</v>
      </c>
      <c r="G1960" s="9">
        <f>VLOOKUP(E1960,'Tablas auxiliares'!$H$1:$Q$28,Calculadora!$J$2+1,FALSE)*IF(VLOOKUP($A1960,'Tablas auxiliares'!$B$2:$C$6,2,FALSE)-Calculadora!$K$2=0,1,0)*IF($L$2=2,IFERROR(VLOOKUP(B1960,'Tablas auxiliares'!$AC$2:$AH$27,6,FALSE),0),1)</f>
        <v>0</v>
      </c>
      <c r="H1960" s="9">
        <f t="shared" si="40"/>
        <v>0</v>
      </c>
    </row>
    <row r="1961" spans="1:8" x14ac:dyDescent="0.25">
      <c r="A1961" s="9">
        <v>2017</v>
      </c>
      <c r="B1961" t="s">
        <v>10</v>
      </c>
      <c r="C1961" t="s">
        <v>65</v>
      </c>
      <c r="D1961" s="9">
        <v>24</v>
      </c>
      <c r="E1961" s="9">
        <v>15</v>
      </c>
      <c r="F1961" s="9">
        <f>VLOOKUP(D1961,'Tablas auxiliares'!$H$1:$Q$28,Calculadora!$J$2+1,FALSE)*IF(VLOOKUP($A1961,'Tablas auxiliares'!$B$2:$C$6,2,FALSE)-Calculadora!$K$2=0,1,0)*IF($L$2=2,IFERROR(VLOOKUP(B1961,'Tablas auxiliares'!$AC$2:$AH$27,6,FALSE),0),1)</f>
        <v>0</v>
      </c>
      <c r="G1961" s="9">
        <f>VLOOKUP(E1961,'Tablas auxiliares'!$H$1:$Q$28,Calculadora!$J$2+1,FALSE)*IF(VLOOKUP($A1961,'Tablas auxiliares'!$B$2:$C$6,2,FALSE)-Calculadora!$K$2=0,1,0)*IF($L$2=2,IFERROR(VLOOKUP(B1961,'Tablas auxiliares'!$AC$2:$AH$27,6,FALSE),0),1)</f>
        <v>0</v>
      </c>
      <c r="H1961" s="9">
        <f t="shared" si="40"/>
        <v>0</v>
      </c>
    </row>
    <row r="1962" spans="1:8" x14ac:dyDescent="0.25">
      <c r="A1962" s="9">
        <v>2017</v>
      </c>
      <c r="B1962" t="s">
        <v>10</v>
      </c>
      <c r="C1962" t="s">
        <v>20</v>
      </c>
      <c r="D1962" s="9">
        <v>23</v>
      </c>
      <c r="E1962" s="9">
        <v>8</v>
      </c>
      <c r="F1962" s="9">
        <f>VLOOKUP(D1962,'Tablas auxiliares'!$H$1:$Q$28,Calculadora!$J$2+1,FALSE)*IF(VLOOKUP($A1962,'Tablas auxiliares'!$B$2:$C$6,2,FALSE)-Calculadora!$K$2=0,1,0)*IF($L$2=2,IFERROR(VLOOKUP(B1962,'Tablas auxiliares'!$AC$2:$AH$27,6,FALSE),0),1)</f>
        <v>0</v>
      </c>
      <c r="G1962" s="9">
        <f>VLOOKUP(E1962,'Tablas auxiliares'!$H$1:$Q$28,Calculadora!$J$2+1,FALSE)*IF(VLOOKUP($A1962,'Tablas auxiliares'!$B$2:$C$6,2,FALSE)-Calculadora!$K$2=0,1,0)*IF($L$2=2,IFERROR(VLOOKUP(B1962,'Tablas auxiliares'!$AC$2:$AH$27,6,FALSE),0),1)</f>
        <v>0</v>
      </c>
      <c r="H1962" s="9">
        <f t="shared" si="40"/>
        <v>0</v>
      </c>
    </row>
    <row r="1963" spans="1:8" x14ac:dyDescent="0.25">
      <c r="A1963" s="9">
        <v>2017</v>
      </c>
      <c r="B1963" t="s">
        <v>10</v>
      </c>
      <c r="C1963" t="s">
        <v>8</v>
      </c>
      <c r="D1963" s="9">
        <v>5</v>
      </c>
      <c r="E1963" s="9">
        <v>2</v>
      </c>
      <c r="F1963" s="9">
        <f>VLOOKUP(D1963,'Tablas auxiliares'!$H$1:$Q$28,Calculadora!$J$2+1,FALSE)*IF(VLOOKUP($A1963,'Tablas auxiliares'!$B$2:$C$6,2,FALSE)-Calculadora!$K$2=0,1,0)*IF($L$2=2,IFERROR(VLOOKUP(B1963,'Tablas auxiliares'!$AC$2:$AH$27,6,FALSE),0),1)</f>
        <v>0</v>
      </c>
      <c r="G1963" s="9">
        <f>VLOOKUP(E1963,'Tablas auxiliares'!$H$1:$Q$28,Calculadora!$J$2+1,FALSE)*IF(VLOOKUP($A1963,'Tablas auxiliares'!$B$2:$C$6,2,FALSE)-Calculadora!$K$2=0,1,0)*IF($L$2=2,IFERROR(VLOOKUP(B1963,'Tablas auxiliares'!$AC$2:$AH$27,6,FALSE),0),1)</f>
        <v>0</v>
      </c>
      <c r="H1963" s="9">
        <f t="shared" si="40"/>
        <v>0</v>
      </c>
    </row>
    <row r="1964" spans="1:8" x14ac:dyDescent="0.25">
      <c r="A1964" s="9">
        <v>2017</v>
      </c>
      <c r="B1964" t="s">
        <v>10</v>
      </c>
      <c r="C1964" t="s">
        <v>32</v>
      </c>
      <c r="D1964" s="9">
        <v>15</v>
      </c>
      <c r="E1964" s="9">
        <v>6</v>
      </c>
      <c r="F1964" s="9">
        <f>VLOOKUP(D1964,'Tablas auxiliares'!$H$1:$Q$28,Calculadora!$J$2+1,FALSE)*IF(VLOOKUP($A1964,'Tablas auxiliares'!$B$2:$C$6,2,FALSE)-Calculadora!$K$2=0,1,0)*IF($L$2=2,IFERROR(VLOOKUP(B1964,'Tablas auxiliares'!$AC$2:$AH$27,6,FALSE),0),1)</f>
        <v>0</v>
      </c>
      <c r="G1964" s="9">
        <f>VLOOKUP(E1964,'Tablas auxiliares'!$H$1:$Q$28,Calculadora!$J$2+1,FALSE)*IF(VLOOKUP($A1964,'Tablas auxiliares'!$B$2:$C$6,2,FALSE)-Calculadora!$K$2=0,1,0)*IF($L$2=2,IFERROR(VLOOKUP(B1964,'Tablas auxiliares'!$AC$2:$AH$27,6,FALSE),0),1)</f>
        <v>0</v>
      </c>
      <c r="H1964" s="9">
        <f t="shared" si="40"/>
        <v>0</v>
      </c>
    </row>
    <row r="1965" spans="1:8" x14ac:dyDescent="0.25">
      <c r="A1965" s="9">
        <v>2017</v>
      </c>
      <c r="B1965" t="s">
        <v>10</v>
      </c>
      <c r="C1965" t="s">
        <v>30</v>
      </c>
      <c r="D1965" s="9">
        <v>16</v>
      </c>
      <c r="E1965" s="9">
        <v>11</v>
      </c>
      <c r="F1965" s="9">
        <f>VLOOKUP(D1965,'Tablas auxiliares'!$H$1:$Q$28,Calculadora!$J$2+1,FALSE)*IF(VLOOKUP($A1965,'Tablas auxiliares'!$B$2:$C$6,2,FALSE)-Calculadora!$K$2=0,1,0)*IF($L$2=2,IFERROR(VLOOKUP(B1965,'Tablas auxiliares'!$AC$2:$AH$27,6,FALSE),0),1)</f>
        <v>0</v>
      </c>
      <c r="G1965" s="9">
        <f>VLOOKUP(E1965,'Tablas auxiliares'!$H$1:$Q$28,Calculadora!$J$2+1,FALSE)*IF(VLOOKUP($A1965,'Tablas auxiliares'!$B$2:$C$6,2,FALSE)-Calculadora!$K$2=0,1,0)*IF($L$2=2,IFERROR(VLOOKUP(B1965,'Tablas auxiliares'!$AC$2:$AH$27,6,FALSE),0),1)</f>
        <v>0</v>
      </c>
      <c r="H1965" s="9">
        <f t="shared" si="40"/>
        <v>0</v>
      </c>
    </row>
    <row r="1966" spans="1:8" x14ac:dyDescent="0.25">
      <c r="A1966" s="9">
        <v>2017</v>
      </c>
      <c r="B1966" t="s">
        <v>10</v>
      </c>
      <c r="C1966" t="s">
        <v>67</v>
      </c>
      <c r="D1966" s="9">
        <v>21</v>
      </c>
      <c r="E1966" s="9">
        <v>22</v>
      </c>
      <c r="F1966" s="9">
        <f>VLOOKUP(D1966,'Tablas auxiliares'!$H$1:$Q$28,Calculadora!$J$2+1,FALSE)*IF(VLOOKUP($A1966,'Tablas auxiliares'!$B$2:$C$6,2,FALSE)-Calculadora!$K$2=0,1,0)*IF($L$2=2,IFERROR(VLOOKUP(B1966,'Tablas auxiliares'!$AC$2:$AH$27,6,FALSE),0),1)</f>
        <v>0</v>
      </c>
      <c r="G1966" s="9">
        <f>VLOOKUP(E1966,'Tablas auxiliares'!$H$1:$Q$28,Calculadora!$J$2+1,FALSE)*IF(VLOOKUP($A1966,'Tablas auxiliares'!$B$2:$C$6,2,FALSE)-Calculadora!$K$2=0,1,0)*IF($L$2=2,IFERROR(VLOOKUP(B1966,'Tablas auxiliares'!$AC$2:$AH$27,6,FALSE),0),1)</f>
        <v>0</v>
      </c>
      <c r="H1966" s="9">
        <f t="shared" si="40"/>
        <v>0</v>
      </c>
    </row>
    <row r="1967" spans="1:8" x14ac:dyDescent="0.25">
      <c r="A1967" s="9">
        <v>2017</v>
      </c>
      <c r="B1967" t="s">
        <v>10</v>
      </c>
      <c r="C1967" t="s">
        <v>28</v>
      </c>
      <c r="D1967" s="9">
        <v>12</v>
      </c>
      <c r="E1967" s="9">
        <v>9</v>
      </c>
      <c r="F1967" s="9">
        <f>VLOOKUP(D1967,'Tablas auxiliares'!$H$1:$Q$28,Calculadora!$J$2+1,FALSE)*IF(VLOOKUP($A1967,'Tablas auxiliares'!$B$2:$C$6,2,FALSE)-Calculadora!$K$2=0,1,0)*IF($L$2=2,IFERROR(VLOOKUP(B1967,'Tablas auxiliares'!$AC$2:$AH$27,6,FALSE),0),1)</f>
        <v>0</v>
      </c>
      <c r="G1967" s="9">
        <f>VLOOKUP(E1967,'Tablas auxiliares'!$H$1:$Q$28,Calculadora!$J$2+1,FALSE)*IF(VLOOKUP($A1967,'Tablas auxiliares'!$B$2:$C$6,2,FALSE)-Calculadora!$K$2=0,1,0)*IF($L$2=2,IFERROR(VLOOKUP(B1967,'Tablas auxiliares'!$AC$2:$AH$27,6,FALSE),0),1)</f>
        <v>0</v>
      </c>
      <c r="H1967" s="9">
        <f t="shared" si="40"/>
        <v>0</v>
      </c>
    </row>
    <row r="1968" spans="1:8" x14ac:dyDescent="0.25">
      <c r="A1968" s="9">
        <v>2017</v>
      </c>
      <c r="B1968" t="s">
        <v>10</v>
      </c>
      <c r="C1968" t="s">
        <v>27</v>
      </c>
      <c r="D1968" s="9">
        <v>22</v>
      </c>
      <c r="E1968" s="9">
        <v>26</v>
      </c>
      <c r="F1968" s="9">
        <f>VLOOKUP(D1968,'Tablas auxiliares'!$H$1:$Q$28,Calculadora!$J$2+1,FALSE)*IF(VLOOKUP($A1968,'Tablas auxiliares'!$B$2:$C$6,2,FALSE)-Calculadora!$K$2=0,1,0)*IF($L$2=2,IFERROR(VLOOKUP(B1968,'Tablas auxiliares'!$AC$2:$AH$27,6,FALSE),0),1)</f>
        <v>0</v>
      </c>
      <c r="G1968" s="9">
        <f>VLOOKUP(E1968,'Tablas auxiliares'!$H$1:$Q$28,Calculadora!$J$2+1,FALSE)*IF(VLOOKUP($A1968,'Tablas auxiliares'!$B$2:$C$6,2,FALSE)-Calculadora!$K$2=0,1,0)*IF($L$2=2,IFERROR(VLOOKUP(B1968,'Tablas auxiliares'!$AC$2:$AH$27,6,FALSE),0),1)</f>
        <v>0</v>
      </c>
      <c r="H1968" s="9">
        <f t="shared" si="40"/>
        <v>0</v>
      </c>
    </row>
    <row r="1969" spans="1:8" x14ac:dyDescent="0.25">
      <c r="A1969" s="9">
        <v>2017</v>
      </c>
      <c r="B1969" t="s">
        <v>10</v>
      </c>
      <c r="C1969" t="s">
        <v>68</v>
      </c>
      <c r="D1969" s="9">
        <v>14</v>
      </c>
      <c r="E1969" s="9">
        <v>13</v>
      </c>
      <c r="F1969" s="9">
        <f>VLOOKUP(D1969,'Tablas auxiliares'!$H$1:$Q$28,Calculadora!$J$2+1,FALSE)*IF(VLOOKUP($A1969,'Tablas auxiliares'!$B$2:$C$6,2,FALSE)-Calculadora!$K$2=0,1,0)*IF($L$2=2,IFERROR(VLOOKUP(B1969,'Tablas auxiliares'!$AC$2:$AH$27,6,FALSE),0),1)</f>
        <v>0</v>
      </c>
      <c r="G1969" s="9">
        <f>VLOOKUP(E1969,'Tablas auxiliares'!$H$1:$Q$28,Calculadora!$J$2+1,FALSE)*IF(VLOOKUP($A1969,'Tablas auxiliares'!$B$2:$C$6,2,FALSE)-Calculadora!$K$2=0,1,0)*IF($L$2=2,IFERROR(VLOOKUP(B1969,'Tablas auxiliares'!$AC$2:$AH$27,6,FALSE),0),1)</f>
        <v>0</v>
      </c>
      <c r="H1969" s="9">
        <f t="shared" si="40"/>
        <v>0</v>
      </c>
    </row>
    <row r="1970" spans="1:8" x14ac:dyDescent="0.25">
      <c r="A1970" s="9">
        <v>2017</v>
      </c>
      <c r="B1970" t="s">
        <v>10</v>
      </c>
      <c r="C1970" t="s">
        <v>24</v>
      </c>
      <c r="D1970" s="9">
        <v>2</v>
      </c>
      <c r="E1970" s="9">
        <v>1</v>
      </c>
      <c r="F1970" s="9">
        <f>VLOOKUP(D1970,'Tablas auxiliares'!$H$1:$Q$28,Calculadora!$J$2+1,FALSE)*IF(VLOOKUP($A1970,'Tablas auxiliares'!$B$2:$C$6,2,FALSE)-Calculadora!$K$2=0,1,0)*IF($L$2=2,IFERROR(VLOOKUP(B1970,'Tablas auxiliares'!$AC$2:$AH$27,6,FALSE),0),1)</f>
        <v>0</v>
      </c>
      <c r="G1970" s="9">
        <f>VLOOKUP(E1970,'Tablas auxiliares'!$H$1:$Q$28,Calculadora!$J$2+1,FALSE)*IF(VLOOKUP($A1970,'Tablas auxiliares'!$B$2:$C$6,2,FALSE)-Calculadora!$K$2=0,1,0)*IF($L$2=2,IFERROR(VLOOKUP(B1970,'Tablas auxiliares'!$AC$2:$AH$27,6,FALSE),0),1)</f>
        <v>0</v>
      </c>
      <c r="H1970" s="9">
        <f t="shared" si="40"/>
        <v>0</v>
      </c>
    </row>
    <row r="1971" spans="1:8" x14ac:dyDescent="0.25">
      <c r="A1971" s="9">
        <v>2017</v>
      </c>
      <c r="B1971" t="s">
        <v>10</v>
      </c>
      <c r="C1971" t="s">
        <v>7</v>
      </c>
      <c r="D1971" s="9">
        <v>10</v>
      </c>
      <c r="E1971" s="9">
        <v>14</v>
      </c>
      <c r="F1971" s="9">
        <f>VLOOKUP(D1971,'Tablas auxiliares'!$H$1:$Q$28,Calculadora!$J$2+1,FALSE)*IF(VLOOKUP($A1971,'Tablas auxiliares'!$B$2:$C$6,2,FALSE)-Calculadora!$K$2=0,1,0)*IF($L$2=2,IFERROR(VLOOKUP(B1971,'Tablas auxiliares'!$AC$2:$AH$27,6,FALSE),0),1)</f>
        <v>0</v>
      </c>
      <c r="G1971" s="9">
        <f>VLOOKUP(E1971,'Tablas auxiliares'!$H$1:$Q$28,Calculadora!$J$2+1,FALSE)*IF(VLOOKUP($A1971,'Tablas auxiliares'!$B$2:$C$6,2,FALSE)-Calculadora!$K$2=0,1,0)*IF($L$2=2,IFERROR(VLOOKUP(B1971,'Tablas auxiliares'!$AC$2:$AH$27,6,FALSE),0),1)</f>
        <v>0</v>
      </c>
      <c r="H1971" s="9">
        <f t="shared" si="40"/>
        <v>0</v>
      </c>
    </row>
    <row r="1972" spans="1:8" x14ac:dyDescent="0.25">
      <c r="A1972" s="9">
        <v>2017</v>
      </c>
      <c r="B1972" t="s">
        <v>10</v>
      </c>
      <c r="C1972" t="s">
        <v>25</v>
      </c>
      <c r="D1972" s="9">
        <v>3</v>
      </c>
      <c r="E1972" s="9">
        <v>5</v>
      </c>
      <c r="F1972" s="9">
        <f>VLOOKUP(D1972,'Tablas auxiliares'!$H$1:$Q$28,Calculadora!$J$2+1,FALSE)*IF(VLOOKUP($A1972,'Tablas auxiliares'!$B$2:$C$6,2,FALSE)-Calculadora!$K$2=0,1,0)*IF($L$2=2,IFERROR(VLOOKUP(B1972,'Tablas auxiliares'!$AC$2:$AH$27,6,FALSE),0),1)</f>
        <v>0</v>
      </c>
      <c r="G1972" s="9">
        <f>VLOOKUP(E1972,'Tablas auxiliares'!$H$1:$Q$28,Calculadora!$J$2+1,FALSE)*IF(VLOOKUP($A1972,'Tablas auxiliares'!$B$2:$C$6,2,FALSE)-Calculadora!$K$2=0,1,0)*IF($L$2=2,IFERROR(VLOOKUP(B1972,'Tablas auxiliares'!$AC$2:$AH$27,6,FALSE),0),1)</f>
        <v>0</v>
      </c>
      <c r="H1972" s="9">
        <f t="shared" si="40"/>
        <v>0</v>
      </c>
    </row>
    <row r="1973" spans="1:8" x14ac:dyDescent="0.25">
      <c r="A1973" s="9">
        <v>2017</v>
      </c>
      <c r="B1973" t="s">
        <v>10</v>
      </c>
      <c r="C1973" t="s">
        <v>66</v>
      </c>
      <c r="D1973" s="9">
        <v>4</v>
      </c>
      <c r="E1973" s="9">
        <v>4</v>
      </c>
      <c r="F1973" s="9">
        <f>VLOOKUP(D1973,'Tablas auxiliares'!$H$1:$Q$28,Calculadora!$J$2+1,FALSE)*IF(VLOOKUP($A1973,'Tablas auxiliares'!$B$2:$C$6,2,FALSE)-Calculadora!$K$2=0,1,0)*IF($L$2=2,IFERROR(VLOOKUP(B1973,'Tablas auxiliares'!$AC$2:$AH$27,6,FALSE),0),1)</f>
        <v>0</v>
      </c>
      <c r="G1973" s="9">
        <f>VLOOKUP(E1973,'Tablas auxiliares'!$H$1:$Q$28,Calculadora!$J$2+1,FALSE)*IF(VLOOKUP($A1973,'Tablas auxiliares'!$B$2:$C$6,2,FALSE)-Calculadora!$K$2=0,1,0)*IF($L$2=2,IFERROR(VLOOKUP(B1973,'Tablas auxiliares'!$AC$2:$AH$27,6,FALSE),0),1)</f>
        <v>0</v>
      </c>
      <c r="H1973" s="9">
        <f t="shared" si="40"/>
        <v>0</v>
      </c>
    </row>
    <row r="1974" spans="1:8" x14ac:dyDescent="0.25">
      <c r="A1974" s="9">
        <v>2017</v>
      </c>
      <c r="B1974" t="s">
        <v>10</v>
      </c>
      <c r="C1974" t="s">
        <v>69</v>
      </c>
      <c r="D1974" s="9">
        <v>11</v>
      </c>
      <c r="E1974" s="9">
        <v>12</v>
      </c>
      <c r="F1974" s="9">
        <f>VLOOKUP(D1974,'Tablas auxiliares'!$H$1:$Q$28,Calculadora!$J$2+1,FALSE)*IF(VLOOKUP($A1974,'Tablas auxiliares'!$B$2:$C$6,2,FALSE)-Calculadora!$K$2=0,1,0)*IF($L$2=2,IFERROR(VLOOKUP(B1974,'Tablas auxiliares'!$AC$2:$AH$27,6,FALSE),0),1)</f>
        <v>0</v>
      </c>
      <c r="G1974" s="9">
        <f>VLOOKUP(E1974,'Tablas auxiliares'!$H$1:$Q$28,Calculadora!$J$2+1,FALSE)*IF(VLOOKUP($A1974,'Tablas auxiliares'!$B$2:$C$6,2,FALSE)-Calculadora!$K$2=0,1,0)*IF($L$2=2,IFERROR(VLOOKUP(B1974,'Tablas auxiliares'!$AC$2:$AH$27,6,FALSE),0),1)</f>
        <v>0</v>
      </c>
      <c r="H1974" s="9">
        <f t="shared" si="40"/>
        <v>0</v>
      </c>
    </row>
    <row r="1975" spans="1:8" x14ac:dyDescent="0.25">
      <c r="A1975" s="9">
        <v>2017</v>
      </c>
      <c r="B1975" t="s">
        <v>10</v>
      </c>
      <c r="C1975" t="s">
        <v>29</v>
      </c>
      <c r="D1975" s="9">
        <v>20</v>
      </c>
      <c r="E1975" s="9">
        <v>24</v>
      </c>
      <c r="F1975" s="9">
        <f>VLOOKUP(D1975,'Tablas auxiliares'!$H$1:$Q$28,Calculadora!$J$2+1,FALSE)*IF(VLOOKUP($A1975,'Tablas auxiliares'!$B$2:$C$6,2,FALSE)-Calculadora!$K$2=0,1,0)*IF($L$2=2,IFERROR(VLOOKUP(B1975,'Tablas auxiliares'!$AC$2:$AH$27,6,FALSE),0),1)</f>
        <v>0</v>
      </c>
      <c r="G1975" s="9">
        <f>VLOOKUP(E1975,'Tablas auxiliares'!$H$1:$Q$28,Calculadora!$J$2+1,FALSE)*IF(VLOOKUP($A1975,'Tablas auxiliares'!$B$2:$C$6,2,FALSE)-Calculadora!$K$2=0,1,0)*IF($L$2=2,IFERROR(VLOOKUP(B1975,'Tablas auxiliares'!$AC$2:$AH$27,6,FALSE),0),1)</f>
        <v>0</v>
      </c>
      <c r="H1975" s="9">
        <f t="shared" si="40"/>
        <v>0</v>
      </c>
    </row>
    <row r="1976" spans="1:8" x14ac:dyDescent="0.25">
      <c r="A1976" s="9">
        <v>2017</v>
      </c>
      <c r="B1976" t="s">
        <v>10</v>
      </c>
      <c r="C1976" t="s">
        <v>61</v>
      </c>
      <c r="D1976" s="9">
        <v>1</v>
      </c>
      <c r="E1976" s="9">
        <v>3</v>
      </c>
      <c r="F1976" s="9">
        <f>VLOOKUP(D1976,'Tablas auxiliares'!$H$1:$Q$28,Calculadora!$J$2+1,FALSE)*IF(VLOOKUP($A1976,'Tablas auxiliares'!$B$2:$C$6,2,FALSE)-Calculadora!$K$2=0,1,0)*IF($L$2=2,IFERROR(VLOOKUP(B1976,'Tablas auxiliares'!$AC$2:$AH$27,6,FALSE),0),1)</f>
        <v>0</v>
      </c>
      <c r="G1976" s="9">
        <f>VLOOKUP(E1976,'Tablas auxiliares'!$H$1:$Q$28,Calculadora!$J$2+1,FALSE)*IF(VLOOKUP($A1976,'Tablas auxiliares'!$B$2:$C$6,2,FALSE)-Calculadora!$K$2=0,1,0)*IF($L$2=2,IFERROR(VLOOKUP(B1976,'Tablas auxiliares'!$AC$2:$AH$27,6,FALSE),0),1)</f>
        <v>0</v>
      </c>
      <c r="H1976" s="9">
        <f t="shared" si="40"/>
        <v>0</v>
      </c>
    </row>
    <row r="1977" spans="1:8" x14ac:dyDescent="0.25">
      <c r="A1977" s="9">
        <v>2017</v>
      </c>
      <c r="B1977" t="s">
        <v>10</v>
      </c>
      <c r="C1977" t="s">
        <v>70</v>
      </c>
      <c r="D1977" s="9">
        <v>26</v>
      </c>
      <c r="E1977" s="9">
        <v>7</v>
      </c>
      <c r="F1977" s="9">
        <f>VLOOKUP(D1977,'Tablas auxiliares'!$H$1:$Q$28,Calculadora!$J$2+1,FALSE)*IF(VLOOKUP($A1977,'Tablas auxiliares'!$B$2:$C$6,2,FALSE)-Calculadora!$K$2=0,1,0)*IF($L$2=2,IFERROR(VLOOKUP(B1977,'Tablas auxiliares'!$AC$2:$AH$27,6,FALSE),0),1)</f>
        <v>0</v>
      </c>
      <c r="G1977" s="9">
        <f>VLOOKUP(E1977,'Tablas auxiliares'!$H$1:$Q$28,Calculadora!$J$2+1,FALSE)*IF(VLOOKUP($A1977,'Tablas auxiliares'!$B$2:$C$6,2,FALSE)-Calculadora!$K$2=0,1,0)*IF($L$2=2,IFERROR(VLOOKUP(B1977,'Tablas auxiliares'!$AC$2:$AH$27,6,FALSE),0),1)</f>
        <v>0</v>
      </c>
      <c r="H1977" s="9">
        <f t="shared" si="40"/>
        <v>0</v>
      </c>
    </row>
    <row r="1978" spans="1:8" x14ac:dyDescent="0.25">
      <c r="A1978" s="9">
        <v>2017</v>
      </c>
      <c r="B1978" t="s">
        <v>10</v>
      </c>
      <c r="C1978" t="s">
        <v>34</v>
      </c>
      <c r="D1978" s="9">
        <v>25</v>
      </c>
      <c r="E1978" s="9">
        <v>23</v>
      </c>
      <c r="F1978" s="9">
        <f>VLOOKUP(D1978,'Tablas auxiliares'!$H$1:$Q$28,Calculadora!$J$2+1,FALSE)*IF(VLOOKUP($A1978,'Tablas auxiliares'!$B$2:$C$6,2,FALSE)-Calculadora!$K$2=0,1,0)*IF($L$2=2,IFERROR(VLOOKUP(B1978,'Tablas auxiliares'!$AC$2:$AH$27,6,FALSE),0),1)</f>
        <v>0</v>
      </c>
      <c r="G1978" s="9">
        <f>VLOOKUP(E1978,'Tablas auxiliares'!$H$1:$Q$28,Calculadora!$J$2+1,FALSE)*IF(VLOOKUP($A1978,'Tablas auxiliares'!$B$2:$C$6,2,FALSE)-Calculadora!$K$2=0,1,0)*IF($L$2=2,IFERROR(VLOOKUP(B1978,'Tablas auxiliares'!$AC$2:$AH$27,6,FALSE),0),1)</f>
        <v>0</v>
      </c>
      <c r="H1978" s="9">
        <f t="shared" si="40"/>
        <v>0</v>
      </c>
    </row>
    <row r="1979" spans="1:8" x14ac:dyDescent="0.25">
      <c r="A1979" s="9">
        <v>2017</v>
      </c>
      <c r="B1979" t="s">
        <v>10</v>
      </c>
      <c r="C1979" t="s">
        <v>26</v>
      </c>
      <c r="D1979" s="9">
        <v>9</v>
      </c>
      <c r="E1979" s="9">
        <v>10</v>
      </c>
      <c r="F1979" s="9">
        <f>VLOOKUP(D1979,'Tablas auxiliares'!$H$1:$Q$28,Calculadora!$J$2+1,FALSE)*IF(VLOOKUP($A1979,'Tablas auxiliares'!$B$2:$C$6,2,FALSE)-Calculadora!$K$2=0,1,0)*IF($L$2=2,IFERROR(VLOOKUP(B1979,'Tablas auxiliares'!$AC$2:$AH$27,6,FALSE),0),1)</f>
        <v>0</v>
      </c>
      <c r="G1979" s="9">
        <f>VLOOKUP(E1979,'Tablas auxiliares'!$H$1:$Q$28,Calculadora!$J$2+1,FALSE)*IF(VLOOKUP($A1979,'Tablas auxiliares'!$B$2:$C$6,2,FALSE)-Calculadora!$K$2=0,1,0)*IF($L$2=2,IFERROR(VLOOKUP(B1979,'Tablas auxiliares'!$AC$2:$AH$27,6,FALSE),0),1)</f>
        <v>0</v>
      </c>
      <c r="H1979" s="9">
        <f t="shared" si="40"/>
        <v>0</v>
      </c>
    </row>
    <row r="1980" spans="1:8" x14ac:dyDescent="0.25">
      <c r="A1980" s="9">
        <v>2017</v>
      </c>
      <c r="B1980" t="s">
        <v>10</v>
      </c>
      <c r="C1980" t="s">
        <v>22</v>
      </c>
      <c r="D1980" s="9">
        <v>13</v>
      </c>
      <c r="E1980" s="9">
        <v>19</v>
      </c>
      <c r="F1980" s="9">
        <f>VLOOKUP(D1980,'Tablas auxiliares'!$H$1:$Q$28,Calculadora!$J$2+1,FALSE)*IF(VLOOKUP($A1980,'Tablas auxiliares'!$B$2:$C$6,2,FALSE)-Calculadora!$K$2=0,1,0)*IF($L$2=2,IFERROR(VLOOKUP(B1980,'Tablas auxiliares'!$AC$2:$AH$27,6,FALSE),0),1)</f>
        <v>0</v>
      </c>
      <c r="G1980" s="9">
        <f>VLOOKUP(E1980,'Tablas auxiliares'!$H$1:$Q$28,Calculadora!$J$2+1,FALSE)*IF(VLOOKUP($A1980,'Tablas auxiliares'!$B$2:$C$6,2,FALSE)-Calculadora!$K$2=0,1,0)*IF($L$2=2,IFERROR(VLOOKUP(B1980,'Tablas auxiliares'!$AC$2:$AH$27,6,FALSE),0),1)</f>
        <v>0</v>
      </c>
      <c r="H1980" s="9">
        <f t="shared" si="40"/>
        <v>0</v>
      </c>
    </row>
    <row r="1981" spans="1:8" x14ac:dyDescent="0.25">
      <c r="A1981" s="9">
        <v>2017</v>
      </c>
      <c r="B1981" t="s">
        <v>10</v>
      </c>
      <c r="C1981" t="s">
        <v>36</v>
      </c>
      <c r="D1981" s="9">
        <v>17</v>
      </c>
      <c r="E1981" s="9">
        <v>25</v>
      </c>
      <c r="F1981" s="9">
        <f>VLOOKUP(D1981,'Tablas auxiliares'!$H$1:$Q$28,Calculadora!$J$2+1,FALSE)*IF(VLOOKUP($A1981,'Tablas auxiliares'!$B$2:$C$6,2,FALSE)-Calculadora!$K$2=0,1,0)*IF($L$2=2,IFERROR(VLOOKUP(B1981,'Tablas auxiliares'!$AC$2:$AH$27,6,FALSE),0),1)</f>
        <v>0</v>
      </c>
      <c r="G1981" s="9">
        <f>VLOOKUP(E1981,'Tablas auxiliares'!$H$1:$Q$28,Calculadora!$J$2+1,FALSE)*IF(VLOOKUP($A1981,'Tablas auxiliares'!$B$2:$C$6,2,FALSE)-Calculadora!$K$2=0,1,0)*IF($L$2=2,IFERROR(VLOOKUP(B1981,'Tablas auxiliares'!$AC$2:$AH$27,6,FALSE),0),1)</f>
        <v>0</v>
      </c>
      <c r="H1981" s="9">
        <f t="shared" si="40"/>
        <v>0</v>
      </c>
    </row>
    <row r="1982" spans="1:8" x14ac:dyDescent="0.25">
      <c r="A1982" s="9">
        <v>2017</v>
      </c>
      <c r="B1982" t="s">
        <v>10</v>
      </c>
      <c r="C1982" t="s">
        <v>37</v>
      </c>
      <c r="D1982" s="9">
        <v>19</v>
      </c>
      <c r="E1982" s="9">
        <v>18</v>
      </c>
      <c r="F1982" s="9">
        <f>VLOOKUP(D1982,'Tablas auxiliares'!$H$1:$Q$28,Calculadora!$J$2+1,FALSE)*IF(VLOOKUP($A1982,'Tablas auxiliares'!$B$2:$C$6,2,FALSE)-Calculadora!$K$2=0,1,0)*IF($L$2=2,IFERROR(VLOOKUP(B1982,'Tablas auxiliares'!$AC$2:$AH$27,6,FALSE),0),1)</f>
        <v>0</v>
      </c>
      <c r="G1982" s="9">
        <f>VLOOKUP(E1982,'Tablas auxiliares'!$H$1:$Q$28,Calculadora!$J$2+1,FALSE)*IF(VLOOKUP($A1982,'Tablas auxiliares'!$B$2:$C$6,2,FALSE)-Calculadora!$K$2=0,1,0)*IF($L$2=2,IFERROR(VLOOKUP(B1982,'Tablas auxiliares'!$AC$2:$AH$27,6,FALSE),0),1)</f>
        <v>0</v>
      </c>
      <c r="H1982" s="9">
        <f t="shared" si="40"/>
        <v>0</v>
      </c>
    </row>
    <row r="1983" spans="1:8" x14ac:dyDescent="0.25">
      <c r="A1983" s="9">
        <v>2017</v>
      </c>
      <c r="B1983" t="s">
        <v>89</v>
      </c>
      <c r="C1983" t="s">
        <v>14</v>
      </c>
      <c r="D1983" s="9">
        <v>8</v>
      </c>
      <c r="E1983" s="9">
        <v>19</v>
      </c>
      <c r="F1983" s="9">
        <f>VLOOKUP(D1983,'Tablas auxiliares'!$H$1:$Q$28,Calculadora!$J$2+1,FALSE)*IF(VLOOKUP($A1983,'Tablas auxiliares'!$B$2:$C$6,2,FALSE)-Calculadora!$K$2=0,1,0)*IF($L$2=2,IFERROR(VLOOKUP(B1983,'Tablas auxiliares'!$AC$2:$AH$27,6,FALSE),0),1)</f>
        <v>0</v>
      </c>
      <c r="G1983" s="9">
        <f>VLOOKUP(E1983,'Tablas auxiliares'!$H$1:$Q$28,Calculadora!$J$2+1,FALSE)*IF(VLOOKUP($A1983,'Tablas auxiliares'!$B$2:$C$6,2,FALSE)-Calculadora!$K$2=0,1,0)*IF($L$2=2,IFERROR(VLOOKUP(B1983,'Tablas auxiliares'!$AC$2:$AH$27,6,FALSE),0),1)</f>
        <v>0</v>
      </c>
      <c r="H1983" s="9">
        <f t="shared" si="40"/>
        <v>0</v>
      </c>
    </row>
    <row r="1984" spans="1:8" x14ac:dyDescent="0.25">
      <c r="A1984" s="9">
        <v>2017</v>
      </c>
      <c r="B1984" t="s">
        <v>89</v>
      </c>
      <c r="C1984" t="s">
        <v>9</v>
      </c>
      <c r="D1984" s="9">
        <v>4</v>
      </c>
      <c r="E1984" s="9">
        <v>12</v>
      </c>
      <c r="F1984" s="9">
        <f>VLOOKUP(D1984,'Tablas auxiliares'!$H$1:$Q$28,Calculadora!$J$2+1,FALSE)*IF(VLOOKUP($A1984,'Tablas auxiliares'!$B$2:$C$6,2,FALSE)-Calculadora!$K$2=0,1,0)*IF($L$2=2,IFERROR(VLOOKUP(B1984,'Tablas auxiliares'!$AC$2:$AH$27,6,FALSE),0),1)</f>
        <v>0</v>
      </c>
      <c r="G1984" s="9">
        <f>VLOOKUP(E1984,'Tablas auxiliares'!$H$1:$Q$28,Calculadora!$J$2+1,FALSE)*IF(VLOOKUP($A1984,'Tablas auxiliares'!$B$2:$C$6,2,FALSE)-Calculadora!$K$2=0,1,0)*IF($L$2=2,IFERROR(VLOOKUP(B1984,'Tablas auxiliares'!$AC$2:$AH$27,6,FALSE),0),1)</f>
        <v>0</v>
      </c>
      <c r="H1984" s="9">
        <f t="shared" si="40"/>
        <v>0</v>
      </c>
    </row>
    <row r="1985" spans="1:8" x14ac:dyDescent="0.25">
      <c r="A1985" s="9">
        <v>2017</v>
      </c>
      <c r="B1985" t="s">
        <v>89</v>
      </c>
      <c r="C1985" t="s">
        <v>13</v>
      </c>
      <c r="D1985" s="9">
        <v>11</v>
      </c>
      <c r="E1985" s="9">
        <v>14</v>
      </c>
      <c r="F1985" s="9">
        <f>VLOOKUP(D1985,'Tablas auxiliares'!$H$1:$Q$28,Calculadora!$J$2+1,FALSE)*IF(VLOOKUP($A1985,'Tablas auxiliares'!$B$2:$C$6,2,FALSE)-Calculadora!$K$2=0,1,0)*IF($L$2=2,IFERROR(VLOOKUP(B1985,'Tablas auxiliares'!$AC$2:$AH$27,6,FALSE),0),1)</f>
        <v>0</v>
      </c>
      <c r="G1985" s="9">
        <f>VLOOKUP(E1985,'Tablas auxiliares'!$H$1:$Q$28,Calculadora!$J$2+1,FALSE)*IF(VLOOKUP($A1985,'Tablas auxiliares'!$B$2:$C$6,2,FALSE)-Calculadora!$K$2=0,1,0)*IF($L$2=2,IFERROR(VLOOKUP(B1985,'Tablas auxiliares'!$AC$2:$AH$27,6,FALSE),0),1)</f>
        <v>0</v>
      </c>
      <c r="H1985" s="9">
        <f t="shared" si="40"/>
        <v>0</v>
      </c>
    </row>
    <row r="1986" spans="1:8" x14ac:dyDescent="0.25">
      <c r="A1986" s="9">
        <v>2017</v>
      </c>
      <c r="B1986" t="s">
        <v>89</v>
      </c>
      <c r="C1986" t="s">
        <v>23</v>
      </c>
      <c r="D1986" s="9">
        <v>12</v>
      </c>
      <c r="E1986" s="9">
        <v>7</v>
      </c>
      <c r="F1986" s="9">
        <f>VLOOKUP(D1986,'Tablas auxiliares'!$H$1:$Q$28,Calculadora!$J$2+1,FALSE)*IF(VLOOKUP($A1986,'Tablas auxiliares'!$B$2:$C$6,2,FALSE)-Calculadora!$K$2=0,1,0)*IF($L$2=2,IFERROR(VLOOKUP(B1986,'Tablas auxiliares'!$AC$2:$AH$27,6,FALSE),0),1)</f>
        <v>0</v>
      </c>
      <c r="G1986" s="9">
        <f>VLOOKUP(E1986,'Tablas auxiliares'!$H$1:$Q$28,Calculadora!$J$2+1,FALSE)*IF(VLOOKUP($A1986,'Tablas auxiliares'!$B$2:$C$6,2,FALSE)-Calculadora!$K$2=0,1,0)*IF($L$2=2,IFERROR(VLOOKUP(B1986,'Tablas auxiliares'!$AC$2:$AH$27,6,FALSE),0),1)</f>
        <v>0</v>
      </c>
      <c r="H1986" s="9">
        <f t="shared" si="40"/>
        <v>0</v>
      </c>
    </row>
    <row r="1987" spans="1:8" x14ac:dyDescent="0.25">
      <c r="A1987" s="9">
        <v>2017</v>
      </c>
      <c r="B1987" t="s">
        <v>89</v>
      </c>
      <c r="C1987" t="s">
        <v>65</v>
      </c>
      <c r="D1987" s="9">
        <v>14</v>
      </c>
      <c r="E1987" s="9">
        <v>20</v>
      </c>
      <c r="F1987" s="9">
        <f>VLOOKUP(D1987,'Tablas auxiliares'!$H$1:$Q$28,Calculadora!$J$2+1,FALSE)*IF(VLOOKUP($A1987,'Tablas auxiliares'!$B$2:$C$6,2,FALSE)-Calculadora!$K$2=0,1,0)*IF($L$2=2,IFERROR(VLOOKUP(B1987,'Tablas auxiliares'!$AC$2:$AH$27,6,FALSE),0),1)</f>
        <v>0</v>
      </c>
      <c r="G1987" s="9">
        <f>VLOOKUP(E1987,'Tablas auxiliares'!$H$1:$Q$28,Calculadora!$J$2+1,FALSE)*IF(VLOOKUP($A1987,'Tablas auxiliares'!$B$2:$C$6,2,FALSE)-Calculadora!$K$2=0,1,0)*IF($L$2=2,IFERROR(VLOOKUP(B1987,'Tablas auxiliares'!$AC$2:$AH$27,6,FALSE),0),1)</f>
        <v>0</v>
      </c>
      <c r="H1987" s="9">
        <f t="shared" ref="H1987:H2050" si="41">IF($M$2=2,0,F1987)+IF($M$2=3,0,G1987)</f>
        <v>0</v>
      </c>
    </row>
    <row r="1988" spans="1:8" x14ac:dyDescent="0.25">
      <c r="A1988" s="9">
        <v>2017</v>
      </c>
      <c r="B1988" t="s">
        <v>89</v>
      </c>
      <c r="C1988" t="s">
        <v>20</v>
      </c>
      <c r="D1988" s="9">
        <v>6</v>
      </c>
      <c r="E1988" s="9">
        <v>5</v>
      </c>
      <c r="F1988" s="9">
        <f>VLOOKUP(D1988,'Tablas auxiliares'!$H$1:$Q$28,Calculadora!$J$2+1,FALSE)*IF(VLOOKUP($A1988,'Tablas auxiliares'!$B$2:$C$6,2,FALSE)-Calculadora!$K$2=0,1,0)*IF($L$2=2,IFERROR(VLOOKUP(B1988,'Tablas auxiliares'!$AC$2:$AH$27,6,FALSE),0),1)</f>
        <v>0</v>
      </c>
      <c r="G1988" s="9">
        <f>VLOOKUP(E1988,'Tablas auxiliares'!$H$1:$Q$28,Calculadora!$J$2+1,FALSE)*IF(VLOOKUP($A1988,'Tablas auxiliares'!$B$2:$C$6,2,FALSE)-Calculadora!$K$2=0,1,0)*IF($L$2=2,IFERROR(VLOOKUP(B1988,'Tablas auxiliares'!$AC$2:$AH$27,6,FALSE),0),1)</f>
        <v>0</v>
      </c>
      <c r="H1988" s="9">
        <f t="shared" si="41"/>
        <v>0</v>
      </c>
    </row>
    <row r="1989" spans="1:8" x14ac:dyDescent="0.25">
      <c r="A1989" s="9">
        <v>2017</v>
      </c>
      <c r="B1989" t="s">
        <v>89</v>
      </c>
      <c r="C1989" t="s">
        <v>8</v>
      </c>
      <c r="D1989" s="9">
        <v>3</v>
      </c>
      <c r="E1989" s="9">
        <v>4</v>
      </c>
      <c r="F1989" s="9">
        <f>VLOOKUP(D1989,'Tablas auxiliares'!$H$1:$Q$28,Calculadora!$J$2+1,FALSE)*IF(VLOOKUP($A1989,'Tablas auxiliares'!$B$2:$C$6,2,FALSE)-Calculadora!$K$2=0,1,0)*IF($L$2=2,IFERROR(VLOOKUP(B1989,'Tablas auxiliares'!$AC$2:$AH$27,6,FALSE),0),1)</f>
        <v>0</v>
      </c>
      <c r="G1989" s="9">
        <f>VLOOKUP(E1989,'Tablas auxiliares'!$H$1:$Q$28,Calculadora!$J$2+1,FALSE)*IF(VLOOKUP($A1989,'Tablas auxiliares'!$B$2:$C$6,2,FALSE)-Calculadora!$K$2=0,1,0)*IF($L$2=2,IFERROR(VLOOKUP(B1989,'Tablas auxiliares'!$AC$2:$AH$27,6,FALSE),0),1)</f>
        <v>0</v>
      </c>
      <c r="H1989" s="9">
        <f t="shared" si="41"/>
        <v>0</v>
      </c>
    </row>
    <row r="1990" spans="1:8" x14ac:dyDescent="0.25">
      <c r="A1990" s="9">
        <v>2017</v>
      </c>
      <c r="B1990" t="s">
        <v>89</v>
      </c>
      <c r="C1990" t="s">
        <v>32</v>
      </c>
      <c r="D1990" s="9">
        <v>15</v>
      </c>
      <c r="E1990" s="9">
        <v>1</v>
      </c>
      <c r="F1990" s="9">
        <f>VLOOKUP(D1990,'Tablas auxiliares'!$H$1:$Q$28,Calculadora!$J$2+1,FALSE)*IF(VLOOKUP($A1990,'Tablas auxiliares'!$B$2:$C$6,2,FALSE)-Calculadora!$K$2=0,1,0)*IF($L$2=2,IFERROR(VLOOKUP(B1990,'Tablas auxiliares'!$AC$2:$AH$27,6,FALSE),0),1)</f>
        <v>0</v>
      </c>
      <c r="G1990" s="9">
        <f>VLOOKUP(E1990,'Tablas auxiliares'!$H$1:$Q$28,Calculadora!$J$2+1,FALSE)*IF(VLOOKUP($A1990,'Tablas auxiliares'!$B$2:$C$6,2,FALSE)-Calculadora!$K$2=0,1,0)*IF($L$2=2,IFERROR(VLOOKUP(B1990,'Tablas auxiliares'!$AC$2:$AH$27,6,FALSE),0),1)</f>
        <v>0</v>
      </c>
      <c r="H1990" s="9">
        <f t="shared" si="41"/>
        <v>0</v>
      </c>
    </row>
    <row r="1991" spans="1:8" x14ac:dyDescent="0.25">
      <c r="A1991" s="9">
        <v>2017</v>
      </c>
      <c r="B1991" t="s">
        <v>89</v>
      </c>
      <c r="C1991" t="s">
        <v>30</v>
      </c>
      <c r="D1991" s="9">
        <v>20</v>
      </c>
      <c r="E1991" s="9">
        <v>15</v>
      </c>
      <c r="F1991" s="9">
        <f>VLOOKUP(D1991,'Tablas auxiliares'!$H$1:$Q$28,Calculadora!$J$2+1,FALSE)*IF(VLOOKUP($A1991,'Tablas auxiliares'!$B$2:$C$6,2,FALSE)-Calculadora!$K$2=0,1,0)*IF($L$2=2,IFERROR(VLOOKUP(B1991,'Tablas auxiliares'!$AC$2:$AH$27,6,FALSE),0),1)</f>
        <v>0</v>
      </c>
      <c r="G1991" s="9">
        <f>VLOOKUP(E1991,'Tablas auxiliares'!$H$1:$Q$28,Calculadora!$J$2+1,FALSE)*IF(VLOOKUP($A1991,'Tablas auxiliares'!$B$2:$C$6,2,FALSE)-Calculadora!$K$2=0,1,0)*IF($L$2=2,IFERROR(VLOOKUP(B1991,'Tablas auxiliares'!$AC$2:$AH$27,6,FALSE),0),1)</f>
        <v>0</v>
      </c>
      <c r="H1991" s="9">
        <f t="shared" si="41"/>
        <v>0</v>
      </c>
    </row>
    <row r="1992" spans="1:8" x14ac:dyDescent="0.25">
      <c r="A1992" s="9">
        <v>2017</v>
      </c>
      <c r="B1992" t="s">
        <v>89</v>
      </c>
      <c r="C1992" t="s">
        <v>67</v>
      </c>
      <c r="D1992" s="9">
        <v>17</v>
      </c>
      <c r="E1992" s="9">
        <v>26</v>
      </c>
      <c r="F1992" s="9">
        <f>VLOOKUP(D1992,'Tablas auxiliares'!$H$1:$Q$28,Calculadora!$J$2+1,FALSE)*IF(VLOOKUP($A1992,'Tablas auxiliares'!$B$2:$C$6,2,FALSE)-Calculadora!$K$2=0,1,0)*IF($L$2=2,IFERROR(VLOOKUP(B1992,'Tablas auxiliares'!$AC$2:$AH$27,6,FALSE),0),1)</f>
        <v>0</v>
      </c>
      <c r="G1992" s="9">
        <f>VLOOKUP(E1992,'Tablas auxiliares'!$H$1:$Q$28,Calculadora!$J$2+1,FALSE)*IF(VLOOKUP($A1992,'Tablas auxiliares'!$B$2:$C$6,2,FALSE)-Calculadora!$K$2=0,1,0)*IF($L$2=2,IFERROR(VLOOKUP(B1992,'Tablas auxiliares'!$AC$2:$AH$27,6,FALSE),0),1)</f>
        <v>0</v>
      </c>
      <c r="H1992" s="9">
        <f t="shared" si="41"/>
        <v>0</v>
      </c>
    </row>
    <row r="1993" spans="1:8" x14ac:dyDescent="0.25">
      <c r="A1993" s="9">
        <v>2017</v>
      </c>
      <c r="B1993" t="s">
        <v>89</v>
      </c>
      <c r="C1993" t="s">
        <v>28</v>
      </c>
      <c r="D1993" s="9">
        <v>24</v>
      </c>
      <c r="E1993" s="9">
        <v>11</v>
      </c>
      <c r="F1993" s="9">
        <f>VLOOKUP(D1993,'Tablas auxiliares'!$H$1:$Q$28,Calculadora!$J$2+1,FALSE)*IF(VLOOKUP($A1993,'Tablas auxiliares'!$B$2:$C$6,2,FALSE)-Calculadora!$K$2=0,1,0)*IF($L$2=2,IFERROR(VLOOKUP(B1993,'Tablas auxiliares'!$AC$2:$AH$27,6,FALSE),0),1)</f>
        <v>0</v>
      </c>
      <c r="G1993" s="9">
        <f>VLOOKUP(E1993,'Tablas auxiliares'!$H$1:$Q$28,Calculadora!$J$2+1,FALSE)*IF(VLOOKUP($A1993,'Tablas auxiliares'!$B$2:$C$6,2,FALSE)-Calculadora!$K$2=0,1,0)*IF($L$2=2,IFERROR(VLOOKUP(B1993,'Tablas auxiliares'!$AC$2:$AH$27,6,FALSE),0),1)</f>
        <v>0</v>
      </c>
      <c r="H1993" s="9">
        <f t="shared" si="41"/>
        <v>0</v>
      </c>
    </row>
    <row r="1994" spans="1:8" x14ac:dyDescent="0.25">
      <c r="A1994" s="9">
        <v>2017</v>
      </c>
      <c r="B1994" t="s">
        <v>89</v>
      </c>
      <c r="C1994" t="s">
        <v>27</v>
      </c>
      <c r="D1994" s="9">
        <v>16</v>
      </c>
      <c r="E1994" s="9">
        <v>18</v>
      </c>
      <c r="F1994" s="9">
        <f>VLOOKUP(D1994,'Tablas auxiliares'!$H$1:$Q$28,Calculadora!$J$2+1,FALSE)*IF(VLOOKUP($A1994,'Tablas auxiliares'!$B$2:$C$6,2,FALSE)-Calculadora!$K$2=0,1,0)*IF($L$2=2,IFERROR(VLOOKUP(B1994,'Tablas auxiliares'!$AC$2:$AH$27,6,FALSE),0),1)</f>
        <v>0</v>
      </c>
      <c r="G1994" s="9">
        <f>VLOOKUP(E1994,'Tablas auxiliares'!$H$1:$Q$28,Calculadora!$J$2+1,FALSE)*IF(VLOOKUP($A1994,'Tablas auxiliares'!$B$2:$C$6,2,FALSE)-Calculadora!$K$2=0,1,0)*IF($L$2=2,IFERROR(VLOOKUP(B1994,'Tablas auxiliares'!$AC$2:$AH$27,6,FALSE),0),1)</f>
        <v>0</v>
      </c>
      <c r="H1994" s="9">
        <f t="shared" si="41"/>
        <v>0</v>
      </c>
    </row>
    <row r="1995" spans="1:8" x14ac:dyDescent="0.25">
      <c r="A1995" s="9">
        <v>2017</v>
      </c>
      <c r="B1995" t="s">
        <v>89</v>
      </c>
      <c r="C1995" t="s">
        <v>68</v>
      </c>
      <c r="D1995" s="9">
        <v>25</v>
      </c>
      <c r="E1995" s="9">
        <v>23</v>
      </c>
      <c r="F1995" s="9">
        <f>VLOOKUP(D1995,'Tablas auxiliares'!$H$1:$Q$28,Calculadora!$J$2+1,FALSE)*IF(VLOOKUP($A1995,'Tablas auxiliares'!$B$2:$C$6,2,FALSE)-Calculadora!$K$2=0,1,0)*IF($L$2=2,IFERROR(VLOOKUP(B1995,'Tablas auxiliares'!$AC$2:$AH$27,6,FALSE),0),1)</f>
        <v>0</v>
      </c>
      <c r="G1995" s="9">
        <f>VLOOKUP(E1995,'Tablas auxiliares'!$H$1:$Q$28,Calculadora!$J$2+1,FALSE)*IF(VLOOKUP($A1995,'Tablas auxiliares'!$B$2:$C$6,2,FALSE)-Calculadora!$K$2=0,1,0)*IF($L$2=2,IFERROR(VLOOKUP(B1995,'Tablas auxiliares'!$AC$2:$AH$27,6,FALSE),0),1)</f>
        <v>0</v>
      </c>
      <c r="H1995" s="9">
        <f t="shared" si="41"/>
        <v>0</v>
      </c>
    </row>
    <row r="1996" spans="1:8" x14ac:dyDescent="0.25">
      <c r="A1996" s="9">
        <v>2017</v>
      </c>
      <c r="B1996" t="s">
        <v>89</v>
      </c>
      <c r="C1996" t="s">
        <v>24</v>
      </c>
      <c r="D1996" s="9">
        <v>18</v>
      </c>
      <c r="E1996" s="9">
        <v>6</v>
      </c>
      <c r="F1996" s="9">
        <f>VLOOKUP(D1996,'Tablas auxiliares'!$H$1:$Q$28,Calculadora!$J$2+1,FALSE)*IF(VLOOKUP($A1996,'Tablas auxiliares'!$B$2:$C$6,2,FALSE)-Calculadora!$K$2=0,1,0)*IF($L$2=2,IFERROR(VLOOKUP(B1996,'Tablas auxiliares'!$AC$2:$AH$27,6,FALSE),0),1)</f>
        <v>0</v>
      </c>
      <c r="G1996" s="9">
        <f>VLOOKUP(E1996,'Tablas auxiliares'!$H$1:$Q$28,Calculadora!$J$2+1,FALSE)*IF(VLOOKUP($A1996,'Tablas auxiliares'!$B$2:$C$6,2,FALSE)-Calculadora!$K$2=0,1,0)*IF($L$2=2,IFERROR(VLOOKUP(B1996,'Tablas auxiliares'!$AC$2:$AH$27,6,FALSE),0),1)</f>
        <v>0</v>
      </c>
      <c r="H1996" s="9">
        <f t="shared" si="41"/>
        <v>0</v>
      </c>
    </row>
    <row r="1997" spans="1:8" x14ac:dyDescent="0.25">
      <c r="A1997" s="9">
        <v>2017</v>
      </c>
      <c r="B1997" t="s">
        <v>89</v>
      </c>
      <c r="C1997" t="s">
        <v>7</v>
      </c>
      <c r="D1997" s="9">
        <v>21</v>
      </c>
      <c r="E1997" s="9">
        <v>22</v>
      </c>
      <c r="F1997" s="9">
        <f>VLOOKUP(D1997,'Tablas auxiliares'!$H$1:$Q$28,Calculadora!$J$2+1,FALSE)*IF(VLOOKUP($A1997,'Tablas auxiliares'!$B$2:$C$6,2,FALSE)-Calculadora!$K$2=0,1,0)*IF($L$2=2,IFERROR(VLOOKUP(B1997,'Tablas auxiliares'!$AC$2:$AH$27,6,FALSE),0),1)</f>
        <v>0</v>
      </c>
      <c r="G1997" s="9">
        <f>VLOOKUP(E1997,'Tablas auxiliares'!$H$1:$Q$28,Calculadora!$J$2+1,FALSE)*IF(VLOOKUP($A1997,'Tablas auxiliares'!$B$2:$C$6,2,FALSE)-Calculadora!$K$2=0,1,0)*IF($L$2=2,IFERROR(VLOOKUP(B1997,'Tablas auxiliares'!$AC$2:$AH$27,6,FALSE),0),1)</f>
        <v>0</v>
      </c>
      <c r="H1997" s="9">
        <f t="shared" si="41"/>
        <v>0</v>
      </c>
    </row>
    <row r="1998" spans="1:8" x14ac:dyDescent="0.25">
      <c r="A1998" s="9">
        <v>2017</v>
      </c>
      <c r="B1998" t="s">
        <v>89</v>
      </c>
      <c r="C1998" t="s">
        <v>25</v>
      </c>
      <c r="D1998" s="9">
        <v>9</v>
      </c>
      <c r="E1998" s="9">
        <v>2</v>
      </c>
      <c r="F1998" s="9">
        <f>VLOOKUP(D1998,'Tablas auxiliares'!$H$1:$Q$28,Calculadora!$J$2+1,FALSE)*IF(VLOOKUP($A1998,'Tablas auxiliares'!$B$2:$C$6,2,FALSE)-Calculadora!$K$2=0,1,0)*IF($L$2=2,IFERROR(VLOOKUP(B1998,'Tablas auxiliares'!$AC$2:$AH$27,6,FALSE),0),1)</f>
        <v>0</v>
      </c>
      <c r="G1998" s="9">
        <f>VLOOKUP(E1998,'Tablas auxiliares'!$H$1:$Q$28,Calculadora!$J$2+1,FALSE)*IF(VLOOKUP($A1998,'Tablas auxiliares'!$B$2:$C$6,2,FALSE)-Calculadora!$K$2=0,1,0)*IF($L$2=2,IFERROR(VLOOKUP(B1998,'Tablas auxiliares'!$AC$2:$AH$27,6,FALSE),0),1)</f>
        <v>0</v>
      </c>
      <c r="H1998" s="9">
        <f t="shared" si="41"/>
        <v>0</v>
      </c>
    </row>
    <row r="1999" spans="1:8" x14ac:dyDescent="0.25">
      <c r="A1999" s="9">
        <v>2017</v>
      </c>
      <c r="B1999" t="s">
        <v>89</v>
      </c>
      <c r="C1999" t="s">
        <v>66</v>
      </c>
      <c r="D1999" s="9">
        <v>13</v>
      </c>
      <c r="E1999" s="9">
        <v>8</v>
      </c>
      <c r="F1999" s="9">
        <f>VLOOKUP(D1999,'Tablas auxiliares'!$H$1:$Q$28,Calculadora!$J$2+1,FALSE)*IF(VLOOKUP($A1999,'Tablas auxiliares'!$B$2:$C$6,2,FALSE)-Calculadora!$K$2=0,1,0)*IF($L$2=2,IFERROR(VLOOKUP(B1999,'Tablas auxiliares'!$AC$2:$AH$27,6,FALSE),0),1)</f>
        <v>0</v>
      </c>
      <c r="G1999" s="9">
        <f>VLOOKUP(E1999,'Tablas auxiliares'!$H$1:$Q$28,Calculadora!$J$2+1,FALSE)*IF(VLOOKUP($A1999,'Tablas auxiliares'!$B$2:$C$6,2,FALSE)-Calculadora!$K$2=0,1,0)*IF($L$2=2,IFERROR(VLOOKUP(B1999,'Tablas auxiliares'!$AC$2:$AH$27,6,FALSE),0),1)</f>
        <v>0</v>
      </c>
      <c r="H1999" s="9">
        <f t="shared" si="41"/>
        <v>0</v>
      </c>
    </row>
    <row r="2000" spans="1:8" x14ac:dyDescent="0.25">
      <c r="A2000" s="9">
        <v>2017</v>
      </c>
      <c r="B2000" t="s">
        <v>89</v>
      </c>
      <c r="C2000" t="s">
        <v>69</v>
      </c>
      <c r="D2000" s="9">
        <v>19</v>
      </c>
      <c r="E2000" s="9">
        <v>16</v>
      </c>
      <c r="F2000" s="9">
        <f>VLOOKUP(D2000,'Tablas auxiliares'!$H$1:$Q$28,Calculadora!$J$2+1,FALSE)*IF(VLOOKUP($A2000,'Tablas auxiliares'!$B$2:$C$6,2,FALSE)-Calculadora!$K$2=0,1,0)*IF($L$2=2,IFERROR(VLOOKUP(B2000,'Tablas auxiliares'!$AC$2:$AH$27,6,FALSE),0),1)</f>
        <v>0</v>
      </c>
      <c r="G2000" s="9">
        <f>VLOOKUP(E2000,'Tablas auxiliares'!$H$1:$Q$28,Calculadora!$J$2+1,FALSE)*IF(VLOOKUP($A2000,'Tablas auxiliares'!$B$2:$C$6,2,FALSE)-Calculadora!$K$2=0,1,0)*IF($L$2=2,IFERROR(VLOOKUP(B2000,'Tablas auxiliares'!$AC$2:$AH$27,6,FALSE),0),1)</f>
        <v>0</v>
      </c>
      <c r="H2000" s="9">
        <f t="shared" si="41"/>
        <v>0</v>
      </c>
    </row>
    <row r="2001" spans="1:8" x14ac:dyDescent="0.25">
      <c r="A2001" s="9">
        <v>2017</v>
      </c>
      <c r="B2001" t="s">
        <v>89</v>
      </c>
      <c r="C2001" t="s">
        <v>29</v>
      </c>
      <c r="D2001" s="9">
        <v>7</v>
      </c>
      <c r="E2001" s="9">
        <v>25</v>
      </c>
      <c r="F2001" s="9">
        <f>VLOOKUP(D2001,'Tablas auxiliares'!$H$1:$Q$28,Calculadora!$J$2+1,FALSE)*IF(VLOOKUP($A2001,'Tablas auxiliares'!$B$2:$C$6,2,FALSE)-Calculadora!$K$2=0,1,0)*IF($L$2=2,IFERROR(VLOOKUP(B2001,'Tablas auxiliares'!$AC$2:$AH$27,6,FALSE),0),1)</f>
        <v>0</v>
      </c>
      <c r="G2001" s="9">
        <f>VLOOKUP(E2001,'Tablas auxiliares'!$H$1:$Q$28,Calculadora!$J$2+1,FALSE)*IF(VLOOKUP($A2001,'Tablas auxiliares'!$B$2:$C$6,2,FALSE)-Calculadora!$K$2=0,1,0)*IF($L$2=2,IFERROR(VLOOKUP(B2001,'Tablas auxiliares'!$AC$2:$AH$27,6,FALSE),0),1)</f>
        <v>0</v>
      </c>
      <c r="H2001" s="9">
        <f t="shared" si="41"/>
        <v>0</v>
      </c>
    </row>
    <row r="2002" spans="1:8" x14ac:dyDescent="0.25">
      <c r="A2002" s="9">
        <v>2017</v>
      </c>
      <c r="B2002" t="s">
        <v>89</v>
      </c>
      <c r="C2002" t="s">
        <v>61</v>
      </c>
      <c r="D2002" s="9">
        <v>1</v>
      </c>
      <c r="E2002" s="9">
        <v>3</v>
      </c>
      <c r="F2002" s="9">
        <f>VLOOKUP(D2002,'Tablas auxiliares'!$H$1:$Q$28,Calculadora!$J$2+1,FALSE)*IF(VLOOKUP($A2002,'Tablas auxiliares'!$B$2:$C$6,2,FALSE)-Calculadora!$K$2=0,1,0)*IF($L$2=2,IFERROR(VLOOKUP(B2002,'Tablas auxiliares'!$AC$2:$AH$27,6,FALSE),0),1)</f>
        <v>0</v>
      </c>
      <c r="G2002" s="9">
        <f>VLOOKUP(E2002,'Tablas auxiliares'!$H$1:$Q$28,Calculadora!$J$2+1,FALSE)*IF(VLOOKUP($A2002,'Tablas auxiliares'!$B$2:$C$6,2,FALSE)-Calculadora!$K$2=0,1,0)*IF($L$2=2,IFERROR(VLOOKUP(B2002,'Tablas auxiliares'!$AC$2:$AH$27,6,FALSE),0),1)</f>
        <v>0</v>
      </c>
      <c r="H2002" s="9">
        <f t="shared" si="41"/>
        <v>0</v>
      </c>
    </row>
    <row r="2003" spans="1:8" x14ac:dyDescent="0.25">
      <c r="A2003" s="9">
        <v>2017</v>
      </c>
      <c r="B2003" t="s">
        <v>89</v>
      </c>
      <c r="C2003" t="s">
        <v>70</v>
      </c>
      <c r="D2003" s="9">
        <v>26</v>
      </c>
      <c r="E2003" s="9">
        <v>9</v>
      </c>
      <c r="F2003" s="9">
        <f>VLOOKUP(D2003,'Tablas auxiliares'!$H$1:$Q$28,Calculadora!$J$2+1,FALSE)*IF(VLOOKUP($A2003,'Tablas auxiliares'!$B$2:$C$6,2,FALSE)-Calculadora!$K$2=0,1,0)*IF($L$2=2,IFERROR(VLOOKUP(B2003,'Tablas auxiliares'!$AC$2:$AH$27,6,FALSE),0),1)</f>
        <v>0</v>
      </c>
      <c r="G2003" s="9">
        <f>VLOOKUP(E2003,'Tablas auxiliares'!$H$1:$Q$28,Calculadora!$J$2+1,FALSE)*IF(VLOOKUP($A2003,'Tablas auxiliares'!$B$2:$C$6,2,FALSE)-Calculadora!$K$2=0,1,0)*IF($L$2=2,IFERROR(VLOOKUP(B2003,'Tablas auxiliares'!$AC$2:$AH$27,6,FALSE),0),1)</f>
        <v>0</v>
      </c>
      <c r="H2003" s="9">
        <f t="shared" si="41"/>
        <v>0</v>
      </c>
    </row>
    <row r="2004" spans="1:8" x14ac:dyDescent="0.25">
      <c r="A2004" s="9">
        <v>2017</v>
      </c>
      <c r="B2004" t="s">
        <v>89</v>
      </c>
      <c r="C2004" t="s">
        <v>34</v>
      </c>
      <c r="D2004" s="9">
        <v>23</v>
      </c>
      <c r="E2004" s="9">
        <v>24</v>
      </c>
      <c r="F2004" s="9">
        <f>VLOOKUP(D2004,'Tablas auxiliares'!$H$1:$Q$28,Calculadora!$J$2+1,FALSE)*IF(VLOOKUP($A2004,'Tablas auxiliares'!$B$2:$C$6,2,FALSE)-Calculadora!$K$2=0,1,0)*IF($L$2=2,IFERROR(VLOOKUP(B2004,'Tablas auxiliares'!$AC$2:$AH$27,6,FALSE),0),1)</f>
        <v>0</v>
      </c>
      <c r="G2004" s="9">
        <f>VLOOKUP(E2004,'Tablas auxiliares'!$H$1:$Q$28,Calculadora!$J$2+1,FALSE)*IF(VLOOKUP($A2004,'Tablas auxiliares'!$B$2:$C$6,2,FALSE)-Calculadora!$K$2=0,1,0)*IF($L$2=2,IFERROR(VLOOKUP(B2004,'Tablas auxiliares'!$AC$2:$AH$27,6,FALSE),0),1)</f>
        <v>0</v>
      </c>
      <c r="H2004" s="9">
        <f t="shared" si="41"/>
        <v>0</v>
      </c>
    </row>
    <row r="2005" spans="1:8" x14ac:dyDescent="0.25">
      <c r="A2005" s="9">
        <v>2017</v>
      </c>
      <c r="B2005" t="s">
        <v>89</v>
      </c>
      <c r="C2005" t="s">
        <v>26</v>
      </c>
      <c r="D2005" s="9">
        <v>5</v>
      </c>
      <c r="E2005" s="9">
        <v>10</v>
      </c>
      <c r="F2005" s="9">
        <f>VLOOKUP(D2005,'Tablas auxiliares'!$H$1:$Q$28,Calculadora!$J$2+1,FALSE)*IF(VLOOKUP($A2005,'Tablas auxiliares'!$B$2:$C$6,2,FALSE)-Calculadora!$K$2=0,1,0)*IF($L$2=2,IFERROR(VLOOKUP(B2005,'Tablas auxiliares'!$AC$2:$AH$27,6,FALSE),0),1)</f>
        <v>0</v>
      </c>
      <c r="G2005" s="9">
        <f>VLOOKUP(E2005,'Tablas auxiliares'!$H$1:$Q$28,Calculadora!$J$2+1,FALSE)*IF(VLOOKUP($A2005,'Tablas auxiliares'!$B$2:$C$6,2,FALSE)-Calculadora!$K$2=0,1,0)*IF($L$2=2,IFERROR(VLOOKUP(B2005,'Tablas auxiliares'!$AC$2:$AH$27,6,FALSE),0),1)</f>
        <v>0</v>
      </c>
      <c r="H2005" s="9">
        <f t="shared" si="41"/>
        <v>0</v>
      </c>
    </row>
    <row r="2006" spans="1:8" x14ac:dyDescent="0.25">
      <c r="A2006" s="9">
        <v>2017</v>
      </c>
      <c r="B2006" t="s">
        <v>89</v>
      </c>
      <c r="C2006" t="s">
        <v>22</v>
      </c>
      <c r="D2006" s="9">
        <v>10</v>
      </c>
      <c r="E2006" s="9">
        <v>13</v>
      </c>
      <c r="F2006" s="9">
        <f>VLOOKUP(D2006,'Tablas auxiliares'!$H$1:$Q$28,Calculadora!$J$2+1,FALSE)*IF(VLOOKUP($A2006,'Tablas auxiliares'!$B$2:$C$6,2,FALSE)-Calculadora!$K$2=0,1,0)*IF($L$2=2,IFERROR(VLOOKUP(B2006,'Tablas auxiliares'!$AC$2:$AH$27,6,FALSE),0),1)</f>
        <v>0</v>
      </c>
      <c r="G2006" s="9">
        <f>VLOOKUP(E2006,'Tablas auxiliares'!$H$1:$Q$28,Calculadora!$J$2+1,FALSE)*IF(VLOOKUP($A2006,'Tablas auxiliares'!$B$2:$C$6,2,FALSE)-Calculadora!$K$2=0,1,0)*IF($L$2=2,IFERROR(VLOOKUP(B2006,'Tablas auxiliares'!$AC$2:$AH$27,6,FALSE),0),1)</f>
        <v>0</v>
      </c>
      <c r="H2006" s="9">
        <f t="shared" si="41"/>
        <v>0</v>
      </c>
    </row>
    <row r="2007" spans="1:8" x14ac:dyDescent="0.25">
      <c r="A2007" s="9">
        <v>2017</v>
      </c>
      <c r="B2007" t="s">
        <v>89</v>
      </c>
      <c r="C2007" t="s">
        <v>36</v>
      </c>
      <c r="D2007" s="9">
        <v>22</v>
      </c>
      <c r="E2007" s="9">
        <v>21</v>
      </c>
      <c r="F2007" s="9">
        <f>VLOOKUP(D2007,'Tablas auxiliares'!$H$1:$Q$28,Calculadora!$J$2+1,FALSE)*IF(VLOOKUP($A2007,'Tablas auxiliares'!$B$2:$C$6,2,FALSE)-Calculadora!$K$2=0,1,0)*IF($L$2=2,IFERROR(VLOOKUP(B2007,'Tablas auxiliares'!$AC$2:$AH$27,6,FALSE),0),1)</f>
        <v>0</v>
      </c>
      <c r="G2007" s="9">
        <f>VLOOKUP(E2007,'Tablas auxiliares'!$H$1:$Q$28,Calculadora!$J$2+1,FALSE)*IF(VLOOKUP($A2007,'Tablas auxiliares'!$B$2:$C$6,2,FALSE)-Calculadora!$K$2=0,1,0)*IF($L$2=2,IFERROR(VLOOKUP(B2007,'Tablas auxiliares'!$AC$2:$AH$27,6,FALSE),0),1)</f>
        <v>0</v>
      </c>
      <c r="H2007" s="9">
        <f t="shared" si="41"/>
        <v>0</v>
      </c>
    </row>
    <row r="2008" spans="1:8" x14ac:dyDescent="0.25">
      <c r="A2008" s="9">
        <v>2017</v>
      </c>
      <c r="B2008" t="s">
        <v>89</v>
      </c>
      <c r="C2008" t="s">
        <v>37</v>
      </c>
      <c r="D2008" s="9">
        <v>2</v>
      </c>
      <c r="E2008" s="9">
        <v>17</v>
      </c>
      <c r="F2008" s="9">
        <f>VLOOKUP(D2008,'Tablas auxiliares'!$H$1:$Q$28,Calculadora!$J$2+1,FALSE)*IF(VLOOKUP($A2008,'Tablas auxiliares'!$B$2:$C$6,2,FALSE)-Calculadora!$K$2=0,1,0)*IF($L$2=2,IFERROR(VLOOKUP(B2008,'Tablas auxiliares'!$AC$2:$AH$27,6,FALSE),0),1)</f>
        <v>0</v>
      </c>
      <c r="G2008" s="9">
        <f>VLOOKUP(E2008,'Tablas auxiliares'!$H$1:$Q$28,Calculadora!$J$2+1,FALSE)*IF(VLOOKUP($A2008,'Tablas auxiliares'!$B$2:$C$6,2,FALSE)-Calculadora!$K$2=0,1,0)*IF($L$2=2,IFERROR(VLOOKUP(B2008,'Tablas auxiliares'!$AC$2:$AH$27,6,FALSE),0),1)</f>
        <v>0</v>
      </c>
      <c r="H2008" s="9">
        <f t="shared" si="41"/>
        <v>0</v>
      </c>
    </row>
    <row r="2009" spans="1:8" x14ac:dyDescent="0.25">
      <c r="A2009" s="9">
        <v>2017</v>
      </c>
      <c r="B2009" t="s">
        <v>34</v>
      </c>
      <c r="C2009" t="s">
        <v>14</v>
      </c>
      <c r="D2009" s="9">
        <v>17</v>
      </c>
      <c r="E2009" s="9">
        <v>15</v>
      </c>
      <c r="F2009" s="9">
        <f>VLOOKUP(D2009,'Tablas auxiliares'!$H$1:$Q$28,Calculadora!$J$2+1,FALSE)*IF(VLOOKUP($A2009,'Tablas auxiliares'!$B$2:$C$6,2,FALSE)-Calculadora!$K$2=0,1,0)*IF($L$2=2,IFERROR(VLOOKUP(B2009,'Tablas auxiliares'!$AC$2:$AH$27,6,FALSE),0),1)</f>
        <v>0</v>
      </c>
      <c r="G2009" s="9">
        <f>VLOOKUP(E2009,'Tablas auxiliares'!$H$1:$Q$28,Calculadora!$J$2+1,FALSE)*IF(VLOOKUP($A2009,'Tablas auxiliares'!$B$2:$C$6,2,FALSE)-Calculadora!$K$2=0,1,0)*IF($L$2=2,IFERROR(VLOOKUP(B2009,'Tablas auxiliares'!$AC$2:$AH$27,6,FALSE),0),1)</f>
        <v>0</v>
      </c>
      <c r="H2009" s="9">
        <f t="shared" si="41"/>
        <v>0</v>
      </c>
    </row>
    <row r="2010" spans="1:8" x14ac:dyDescent="0.25">
      <c r="A2010" s="9">
        <v>2017</v>
      </c>
      <c r="B2010" t="s">
        <v>34</v>
      </c>
      <c r="C2010" t="s">
        <v>9</v>
      </c>
      <c r="D2010" s="9">
        <v>3</v>
      </c>
      <c r="E2010" s="9">
        <v>23</v>
      </c>
      <c r="F2010" s="9">
        <f>VLOOKUP(D2010,'Tablas auxiliares'!$H$1:$Q$28,Calculadora!$J$2+1,FALSE)*IF(VLOOKUP($A2010,'Tablas auxiliares'!$B$2:$C$6,2,FALSE)-Calculadora!$K$2=0,1,0)*IF($L$2=2,IFERROR(VLOOKUP(B2010,'Tablas auxiliares'!$AC$2:$AH$27,6,FALSE),0),1)</f>
        <v>0</v>
      </c>
      <c r="G2010" s="9">
        <f>VLOOKUP(E2010,'Tablas auxiliares'!$H$1:$Q$28,Calculadora!$J$2+1,FALSE)*IF(VLOOKUP($A2010,'Tablas auxiliares'!$B$2:$C$6,2,FALSE)-Calculadora!$K$2=0,1,0)*IF($L$2=2,IFERROR(VLOOKUP(B2010,'Tablas auxiliares'!$AC$2:$AH$27,6,FALSE),0),1)</f>
        <v>0</v>
      </c>
      <c r="H2010" s="9">
        <f t="shared" si="41"/>
        <v>0</v>
      </c>
    </row>
    <row r="2011" spans="1:8" x14ac:dyDescent="0.25">
      <c r="A2011" s="9">
        <v>2017</v>
      </c>
      <c r="B2011" t="s">
        <v>34</v>
      </c>
      <c r="C2011" t="s">
        <v>13</v>
      </c>
      <c r="D2011" s="9">
        <v>8</v>
      </c>
      <c r="E2011" s="9">
        <v>22</v>
      </c>
      <c r="F2011" s="9">
        <f>VLOOKUP(D2011,'Tablas auxiliares'!$H$1:$Q$28,Calculadora!$J$2+1,FALSE)*IF(VLOOKUP($A2011,'Tablas auxiliares'!$B$2:$C$6,2,FALSE)-Calculadora!$K$2=0,1,0)*IF($L$2=2,IFERROR(VLOOKUP(B2011,'Tablas auxiliares'!$AC$2:$AH$27,6,FALSE),0),1)</f>
        <v>0</v>
      </c>
      <c r="G2011" s="9">
        <f>VLOOKUP(E2011,'Tablas auxiliares'!$H$1:$Q$28,Calculadora!$J$2+1,FALSE)*IF(VLOOKUP($A2011,'Tablas auxiliares'!$B$2:$C$6,2,FALSE)-Calculadora!$K$2=0,1,0)*IF($L$2=2,IFERROR(VLOOKUP(B2011,'Tablas auxiliares'!$AC$2:$AH$27,6,FALSE),0),1)</f>
        <v>0</v>
      </c>
      <c r="H2011" s="9">
        <f t="shared" si="41"/>
        <v>0</v>
      </c>
    </row>
    <row r="2012" spans="1:8" x14ac:dyDescent="0.25">
      <c r="A2012" s="9">
        <v>2017</v>
      </c>
      <c r="B2012" t="s">
        <v>34</v>
      </c>
      <c r="C2012" t="s">
        <v>23</v>
      </c>
      <c r="D2012" s="9">
        <v>13</v>
      </c>
      <c r="E2012" s="9">
        <v>25</v>
      </c>
      <c r="F2012" s="9">
        <f>VLOOKUP(D2012,'Tablas auxiliares'!$H$1:$Q$28,Calculadora!$J$2+1,FALSE)*IF(VLOOKUP($A2012,'Tablas auxiliares'!$B$2:$C$6,2,FALSE)-Calculadora!$K$2=0,1,0)*IF($L$2=2,IFERROR(VLOOKUP(B2012,'Tablas auxiliares'!$AC$2:$AH$27,6,FALSE),0),1)</f>
        <v>0</v>
      </c>
      <c r="G2012" s="9">
        <f>VLOOKUP(E2012,'Tablas auxiliares'!$H$1:$Q$28,Calculadora!$J$2+1,FALSE)*IF(VLOOKUP($A2012,'Tablas auxiliares'!$B$2:$C$6,2,FALSE)-Calculadora!$K$2=0,1,0)*IF($L$2=2,IFERROR(VLOOKUP(B2012,'Tablas auxiliares'!$AC$2:$AH$27,6,FALSE),0),1)</f>
        <v>0</v>
      </c>
      <c r="H2012" s="9">
        <f t="shared" si="41"/>
        <v>0</v>
      </c>
    </row>
    <row r="2013" spans="1:8" x14ac:dyDescent="0.25">
      <c r="A2013" s="9">
        <v>2017</v>
      </c>
      <c r="B2013" t="s">
        <v>34</v>
      </c>
      <c r="C2013" t="s">
        <v>65</v>
      </c>
      <c r="D2013" s="9">
        <v>19</v>
      </c>
      <c r="E2013" s="9">
        <v>20</v>
      </c>
      <c r="F2013" s="9">
        <f>VLOOKUP(D2013,'Tablas auxiliares'!$H$1:$Q$28,Calculadora!$J$2+1,FALSE)*IF(VLOOKUP($A2013,'Tablas auxiliares'!$B$2:$C$6,2,FALSE)-Calculadora!$K$2=0,1,0)*IF($L$2=2,IFERROR(VLOOKUP(B2013,'Tablas auxiliares'!$AC$2:$AH$27,6,FALSE),0),1)</f>
        <v>0</v>
      </c>
      <c r="G2013" s="9">
        <f>VLOOKUP(E2013,'Tablas auxiliares'!$H$1:$Q$28,Calculadora!$J$2+1,FALSE)*IF(VLOOKUP($A2013,'Tablas auxiliares'!$B$2:$C$6,2,FALSE)-Calculadora!$K$2=0,1,0)*IF($L$2=2,IFERROR(VLOOKUP(B2013,'Tablas auxiliares'!$AC$2:$AH$27,6,FALSE),0),1)</f>
        <v>0</v>
      </c>
      <c r="H2013" s="9">
        <f t="shared" si="41"/>
        <v>0</v>
      </c>
    </row>
    <row r="2014" spans="1:8" x14ac:dyDescent="0.25">
      <c r="A2014" s="9">
        <v>2017</v>
      </c>
      <c r="B2014" t="s">
        <v>34</v>
      </c>
      <c r="C2014" t="s">
        <v>20</v>
      </c>
      <c r="D2014" s="9">
        <v>7</v>
      </c>
      <c r="E2014" s="9">
        <v>7</v>
      </c>
      <c r="F2014" s="9">
        <f>VLOOKUP(D2014,'Tablas auxiliares'!$H$1:$Q$28,Calculadora!$J$2+1,FALSE)*IF(VLOOKUP($A2014,'Tablas auxiliares'!$B$2:$C$6,2,FALSE)-Calculadora!$K$2=0,1,0)*IF($L$2=2,IFERROR(VLOOKUP(B2014,'Tablas auxiliares'!$AC$2:$AH$27,6,FALSE),0),1)</f>
        <v>0</v>
      </c>
      <c r="G2014" s="9">
        <f>VLOOKUP(E2014,'Tablas auxiliares'!$H$1:$Q$28,Calculadora!$J$2+1,FALSE)*IF(VLOOKUP($A2014,'Tablas auxiliares'!$B$2:$C$6,2,FALSE)-Calculadora!$K$2=0,1,0)*IF($L$2=2,IFERROR(VLOOKUP(B2014,'Tablas auxiliares'!$AC$2:$AH$27,6,FALSE),0),1)</f>
        <v>0</v>
      </c>
      <c r="H2014" s="9">
        <f t="shared" si="41"/>
        <v>0</v>
      </c>
    </row>
    <row r="2015" spans="1:8" x14ac:dyDescent="0.25">
      <c r="A2015" s="9">
        <v>2017</v>
      </c>
      <c r="B2015" t="s">
        <v>34</v>
      </c>
      <c r="C2015" t="s">
        <v>8</v>
      </c>
      <c r="D2015" s="9">
        <v>5</v>
      </c>
      <c r="E2015" s="9">
        <v>2</v>
      </c>
      <c r="F2015" s="9">
        <f>VLOOKUP(D2015,'Tablas auxiliares'!$H$1:$Q$28,Calculadora!$J$2+1,FALSE)*IF(VLOOKUP($A2015,'Tablas auxiliares'!$B$2:$C$6,2,FALSE)-Calculadora!$K$2=0,1,0)*IF($L$2=2,IFERROR(VLOOKUP(B2015,'Tablas auxiliares'!$AC$2:$AH$27,6,FALSE),0),1)</f>
        <v>0</v>
      </c>
      <c r="G2015" s="9">
        <f>VLOOKUP(E2015,'Tablas auxiliares'!$H$1:$Q$28,Calculadora!$J$2+1,FALSE)*IF(VLOOKUP($A2015,'Tablas auxiliares'!$B$2:$C$6,2,FALSE)-Calculadora!$K$2=0,1,0)*IF($L$2=2,IFERROR(VLOOKUP(B2015,'Tablas auxiliares'!$AC$2:$AH$27,6,FALSE),0),1)</f>
        <v>0</v>
      </c>
      <c r="H2015" s="9">
        <f t="shared" si="41"/>
        <v>0</v>
      </c>
    </row>
    <row r="2016" spans="1:8" x14ac:dyDescent="0.25">
      <c r="A2016" s="9">
        <v>2017</v>
      </c>
      <c r="B2016" t="s">
        <v>34</v>
      </c>
      <c r="C2016" t="s">
        <v>32</v>
      </c>
      <c r="D2016" s="9">
        <v>15</v>
      </c>
      <c r="E2016" s="9">
        <v>11</v>
      </c>
      <c r="F2016" s="9">
        <f>VLOOKUP(D2016,'Tablas auxiliares'!$H$1:$Q$28,Calculadora!$J$2+1,FALSE)*IF(VLOOKUP($A2016,'Tablas auxiliares'!$B$2:$C$6,2,FALSE)-Calculadora!$K$2=0,1,0)*IF($L$2=2,IFERROR(VLOOKUP(B2016,'Tablas auxiliares'!$AC$2:$AH$27,6,FALSE),0),1)</f>
        <v>0</v>
      </c>
      <c r="G2016" s="9">
        <f>VLOOKUP(E2016,'Tablas auxiliares'!$H$1:$Q$28,Calculadora!$J$2+1,FALSE)*IF(VLOOKUP($A2016,'Tablas auxiliares'!$B$2:$C$6,2,FALSE)-Calculadora!$K$2=0,1,0)*IF($L$2=2,IFERROR(VLOOKUP(B2016,'Tablas auxiliares'!$AC$2:$AH$27,6,FALSE),0),1)</f>
        <v>0</v>
      </c>
      <c r="H2016" s="9">
        <f t="shared" si="41"/>
        <v>0</v>
      </c>
    </row>
    <row r="2017" spans="1:8" x14ac:dyDescent="0.25">
      <c r="A2017" s="9">
        <v>2017</v>
      </c>
      <c r="B2017" t="s">
        <v>34</v>
      </c>
      <c r="C2017" t="s">
        <v>30</v>
      </c>
      <c r="D2017" s="9">
        <v>20</v>
      </c>
      <c r="E2017" s="9">
        <v>16</v>
      </c>
      <c r="F2017" s="9">
        <f>VLOOKUP(D2017,'Tablas auxiliares'!$H$1:$Q$28,Calculadora!$J$2+1,FALSE)*IF(VLOOKUP($A2017,'Tablas auxiliares'!$B$2:$C$6,2,FALSE)-Calculadora!$K$2=0,1,0)*IF($L$2=2,IFERROR(VLOOKUP(B2017,'Tablas auxiliares'!$AC$2:$AH$27,6,FALSE),0),1)</f>
        <v>0</v>
      </c>
      <c r="G2017" s="9">
        <f>VLOOKUP(E2017,'Tablas auxiliares'!$H$1:$Q$28,Calculadora!$J$2+1,FALSE)*IF(VLOOKUP($A2017,'Tablas auxiliares'!$B$2:$C$6,2,FALSE)-Calculadora!$K$2=0,1,0)*IF($L$2=2,IFERROR(VLOOKUP(B2017,'Tablas auxiliares'!$AC$2:$AH$27,6,FALSE),0),1)</f>
        <v>0</v>
      </c>
      <c r="H2017" s="9">
        <f t="shared" si="41"/>
        <v>0</v>
      </c>
    </row>
    <row r="2018" spans="1:8" x14ac:dyDescent="0.25">
      <c r="A2018" s="9">
        <v>2017</v>
      </c>
      <c r="B2018" t="s">
        <v>34</v>
      </c>
      <c r="C2018" t="s">
        <v>67</v>
      </c>
      <c r="D2018" s="9">
        <v>12</v>
      </c>
      <c r="E2018" s="9">
        <v>24</v>
      </c>
      <c r="F2018" s="9">
        <f>VLOOKUP(D2018,'Tablas auxiliares'!$H$1:$Q$28,Calculadora!$J$2+1,FALSE)*IF(VLOOKUP($A2018,'Tablas auxiliares'!$B$2:$C$6,2,FALSE)-Calculadora!$K$2=0,1,0)*IF($L$2=2,IFERROR(VLOOKUP(B2018,'Tablas auxiliares'!$AC$2:$AH$27,6,FALSE),0),1)</f>
        <v>0</v>
      </c>
      <c r="G2018" s="9">
        <f>VLOOKUP(E2018,'Tablas auxiliares'!$H$1:$Q$28,Calculadora!$J$2+1,FALSE)*IF(VLOOKUP($A2018,'Tablas auxiliares'!$B$2:$C$6,2,FALSE)-Calculadora!$K$2=0,1,0)*IF($L$2=2,IFERROR(VLOOKUP(B2018,'Tablas auxiliares'!$AC$2:$AH$27,6,FALSE),0),1)</f>
        <v>0</v>
      </c>
      <c r="H2018" s="9">
        <f t="shared" si="41"/>
        <v>0</v>
      </c>
    </row>
    <row r="2019" spans="1:8" x14ac:dyDescent="0.25">
      <c r="A2019" s="9">
        <v>2017</v>
      </c>
      <c r="B2019" t="s">
        <v>34</v>
      </c>
      <c r="C2019" t="s">
        <v>28</v>
      </c>
      <c r="D2019" s="9">
        <v>11</v>
      </c>
      <c r="E2019" s="9">
        <v>8</v>
      </c>
      <c r="F2019" s="9">
        <f>VLOOKUP(D2019,'Tablas auxiliares'!$H$1:$Q$28,Calculadora!$J$2+1,FALSE)*IF(VLOOKUP($A2019,'Tablas auxiliares'!$B$2:$C$6,2,FALSE)-Calculadora!$K$2=0,1,0)*IF($L$2=2,IFERROR(VLOOKUP(B2019,'Tablas auxiliares'!$AC$2:$AH$27,6,FALSE),0),1)</f>
        <v>0</v>
      </c>
      <c r="G2019" s="9">
        <f>VLOOKUP(E2019,'Tablas auxiliares'!$H$1:$Q$28,Calculadora!$J$2+1,FALSE)*IF(VLOOKUP($A2019,'Tablas auxiliares'!$B$2:$C$6,2,FALSE)-Calculadora!$K$2=0,1,0)*IF($L$2=2,IFERROR(VLOOKUP(B2019,'Tablas auxiliares'!$AC$2:$AH$27,6,FALSE),0),1)</f>
        <v>0</v>
      </c>
      <c r="H2019" s="9">
        <f t="shared" si="41"/>
        <v>0</v>
      </c>
    </row>
    <row r="2020" spans="1:8" x14ac:dyDescent="0.25">
      <c r="A2020" s="9">
        <v>2017</v>
      </c>
      <c r="B2020" t="s">
        <v>34</v>
      </c>
      <c r="C2020" t="s">
        <v>27</v>
      </c>
      <c r="D2020" s="9">
        <v>18</v>
      </c>
      <c r="E2020" s="9">
        <v>12</v>
      </c>
      <c r="F2020" s="9">
        <f>VLOOKUP(D2020,'Tablas auxiliares'!$H$1:$Q$28,Calculadora!$J$2+1,FALSE)*IF(VLOOKUP($A2020,'Tablas auxiliares'!$B$2:$C$6,2,FALSE)-Calculadora!$K$2=0,1,0)*IF($L$2=2,IFERROR(VLOOKUP(B2020,'Tablas auxiliares'!$AC$2:$AH$27,6,FALSE),0),1)</f>
        <v>0</v>
      </c>
      <c r="G2020" s="9">
        <f>VLOOKUP(E2020,'Tablas auxiliares'!$H$1:$Q$28,Calculadora!$J$2+1,FALSE)*IF(VLOOKUP($A2020,'Tablas auxiliares'!$B$2:$C$6,2,FALSE)-Calculadora!$K$2=0,1,0)*IF($L$2=2,IFERROR(VLOOKUP(B2020,'Tablas auxiliares'!$AC$2:$AH$27,6,FALSE),0),1)</f>
        <v>0</v>
      </c>
      <c r="H2020" s="9">
        <f t="shared" si="41"/>
        <v>0</v>
      </c>
    </row>
    <row r="2021" spans="1:8" x14ac:dyDescent="0.25">
      <c r="A2021" s="9">
        <v>2017</v>
      </c>
      <c r="B2021" t="s">
        <v>34</v>
      </c>
      <c r="C2021" t="s">
        <v>68</v>
      </c>
      <c r="D2021" s="9">
        <v>9</v>
      </c>
      <c r="E2021" s="9">
        <v>21</v>
      </c>
      <c r="F2021" s="9">
        <f>VLOOKUP(D2021,'Tablas auxiliares'!$H$1:$Q$28,Calculadora!$J$2+1,FALSE)*IF(VLOOKUP($A2021,'Tablas auxiliares'!$B$2:$C$6,2,FALSE)-Calculadora!$K$2=0,1,0)*IF($L$2=2,IFERROR(VLOOKUP(B2021,'Tablas auxiliares'!$AC$2:$AH$27,6,FALSE),0),1)</f>
        <v>0</v>
      </c>
      <c r="G2021" s="9">
        <f>VLOOKUP(E2021,'Tablas auxiliares'!$H$1:$Q$28,Calculadora!$J$2+1,FALSE)*IF(VLOOKUP($A2021,'Tablas auxiliares'!$B$2:$C$6,2,FALSE)-Calculadora!$K$2=0,1,0)*IF($L$2=2,IFERROR(VLOOKUP(B2021,'Tablas auxiliares'!$AC$2:$AH$27,6,FALSE),0),1)</f>
        <v>0</v>
      </c>
      <c r="H2021" s="9">
        <f t="shared" si="41"/>
        <v>0</v>
      </c>
    </row>
    <row r="2022" spans="1:8" x14ac:dyDescent="0.25">
      <c r="A2022" s="9">
        <v>2017</v>
      </c>
      <c r="B2022" t="s">
        <v>34</v>
      </c>
      <c r="C2022" t="s">
        <v>24</v>
      </c>
      <c r="D2022" s="9">
        <v>24</v>
      </c>
      <c r="E2022" s="9">
        <v>17</v>
      </c>
      <c r="F2022" s="9">
        <f>VLOOKUP(D2022,'Tablas auxiliares'!$H$1:$Q$28,Calculadora!$J$2+1,FALSE)*IF(VLOOKUP($A2022,'Tablas auxiliares'!$B$2:$C$6,2,FALSE)-Calculadora!$K$2=0,1,0)*IF($L$2=2,IFERROR(VLOOKUP(B2022,'Tablas auxiliares'!$AC$2:$AH$27,6,FALSE),0),1)</f>
        <v>0</v>
      </c>
      <c r="G2022" s="9">
        <f>VLOOKUP(E2022,'Tablas auxiliares'!$H$1:$Q$28,Calculadora!$J$2+1,FALSE)*IF(VLOOKUP($A2022,'Tablas auxiliares'!$B$2:$C$6,2,FALSE)-Calculadora!$K$2=0,1,0)*IF($L$2=2,IFERROR(VLOOKUP(B2022,'Tablas auxiliares'!$AC$2:$AH$27,6,FALSE),0),1)</f>
        <v>0</v>
      </c>
      <c r="H2022" s="9">
        <f t="shared" si="41"/>
        <v>0</v>
      </c>
    </row>
    <row r="2023" spans="1:8" x14ac:dyDescent="0.25">
      <c r="A2023" s="9">
        <v>2017</v>
      </c>
      <c r="B2023" t="s">
        <v>34</v>
      </c>
      <c r="C2023" t="s">
        <v>7</v>
      </c>
      <c r="D2023" s="9">
        <v>22</v>
      </c>
      <c r="E2023" s="9">
        <v>14</v>
      </c>
      <c r="F2023" s="9">
        <f>VLOOKUP(D2023,'Tablas auxiliares'!$H$1:$Q$28,Calculadora!$J$2+1,FALSE)*IF(VLOOKUP($A2023,'Tablas auxiliares'!$B$2:$C$6,2,FALSE)-Calculadora!$K$2=0,1,0)*IF($L$2=2,IFERROR(VLOOKUP(B2023,'Tablas auxiliares'!$AC$2:$AH$27,6,FALSE),0),1)</f>
        <v>0</v>
      </c>
      <c r="G2023" s="9">
        <f>VLOOKUP(E2023,'Tablas auxiliares'!$H$1:$Q$28,Calculadora!$J$2+1,FALSE)*IF(VLOOKUP($A2023,'Tablas auxiliares'!$B$2:$C$6,2,FALSE)-Calculadora!$K$2=0,1,0)*IF($L$2=2,IFERROR(VLOOKUP(B2023,'Tablas auxiliares'!$AC$2:$AH$27,6,FALSE),0),1)</f>
        <v>0</v>
      </c>
      <c r="H2023" s="9">
        <f t="shared" si="41"/>
        <v>0</v>
      </c>
    </row>
    <row r="2024" spans="1:8" x14ac:dyDescent="0.25">
      <c r="A2024" s="9">
        <v>2017</v>
      </c>
      <c r="B2024" t="s">
        <v>34</v>
      </c>
      <c r="C2024" t="s">
        <v>25</v>
      </c>
      <c r="D2024" s="9">
        <v>2</v>
      </c>
      <c r="E2024" s="9">
        <v>3</v>
      </c>
      <c r="F2024" s="9">
        <f>VLOOKUP(D2024,'Tablas auxiliares'!$H$1:$Q$28,Calculadora!$J$2+1,FALSE)*IF(VLOOKUP($A2024,'Tablas auxiliares'!$B$2:$C$6,2,FALSE)-Calculadora!$K$2=0,1,0)*IF($L$2=2,IFERROR(VLOOKUP(B2024,'Tablas auxiliares'!$AC$2:$AH$27,6,FALSE),0),1)</f>
        <v>0</v>
      </c>
      <c r="G2024" s="9">
        <f>VLOOKUP(E2024,'Tablas auxiliares'!$H$1:$Q$28,Calculadora!$J$2+1,FALSE)*IF(VLOOKUP($A2024,'Tablas auxiliares'!$B$2:$C$6,2,FALSE)-Calculadora!$K$2=0,1,0)*IF($L$2=2,IFERROR(VLOOKUP(B2024,'Tablas auxiliares'!$AC$2:$AH$27,6,FALSE),0),1)</f>
        <v>0</v>
      </c>
      <c r="H2024" s="9">
        <f t="shared" si="41"/>
        <v>0</v>
      </c>
    </row>
    <row r="2025" spans="1:8" x14ac:dyDescent="0.25">
      <c r="A2025" s="9">
        <v>2017</v>
      </c>
      <c r="B2025" t="s">
        <v>34</v>
      </c>
      <c r="C2025" t="s">
        <v>66</v>
      </c>
      <c r="D2025" s="9">
        <v>4</v>
      </c>
      <c r="E2025" s="9">
        <v>5</v>
      </c>
      <c r="F2025" s="9">
        <f>VLOOKUP(D2025,'Tablas auxiliares'!$H$1:$Q$28,Calculadora!$J$2+1,FALSE)*IF(VLOOKUP($A2025,'Tablas auxiliares'!$B$2:$C$6,2,FALSE)-Calculadora!$K$2=0,1,0)*IF($L$2=2,IFERROR(VLOOKUP(B2025,'Tablas auxiliares'!$AC$2:$AH$27,6,FALSE),0),1)</f>
        <v>0</v>
      </c>
      <c r="G2025" s="9">
        <f>VLOOKUP(E2025,'Tablas auxiliares'!$H$1:$Q$28,Calculadora!$J$2+1,FALSE)*IF(VLOOKUP($A2025,'Tablas auxiliares'!$B$2:$C$6,2,FALSE)-Calculadora!$K$2=0,1,0)*IF($L$2=2,IFERROR(VLOOKUP(B2025,'Tablas auxiliares'!$AC$2:$AH$27,6,FALSE),0),1)</f>
        <v>0</v>
      </c>
      <c r="H2025" s="9">
        <f t="shared" si="41"/>
        <v>0</v>
      </c>
    </row>
    <row r="2026" spans="1:8" x14ac:dyDescent="0.25">
      <c r="A2026" s="9">
        <v>2017</v>
      </c>
      <c r="B2026" t="s">
        <v>34</v>
      </c>
      <c r="C2026" t="s">
        <v>69</v>
      </c>
      <c r="D2026" s="9">
        <v>25</v>
      </c>
      <c r="E2026" s="9">
        <v>19</v>
      </c>
      <c r="F2026" s="9">
        <f>VLOOKUP(D2026,'Tablas auxiliares'!$H$1:$Q$28,Calculadora!$J$2+1,FALSE)*IF(VLOOKUP($A2026,'Tablas auxiliares'!$B$2:$C$6,2,FALSE)-Calculadora!$K$2=0,1,0)*IF($L$2=2,IFERROR(VLOOKUP(B2026,'Tablas auxiliares'!$AC$2:$AH$27,6,FALSE),0),1)</f>
        <v>0</v>
      </c>
      <c r="G2026" s="9">
        <f>VLOOKUP(E2026,'Tablas auxiliares'!$H$1:$Q$28,Calculadora!$J$2+1,FALSE)*IF(VLOOKUP($A2026,'Tablas auxiliares'!$B$2:$C$6,2,FALSE)-Calculadora!$K$2=0,1,0)*IF($L$2=2,IFERROR(VLOOKUP(B2026,'Tablas auxiliares'!$AC$2:$AH$27,6,FALSE),0),1)</f>
        <v>0</v>
      </c>
      <c r="H2026" s="9">
        <f t="shared" si="41"/>
        <v>0</v>
      </c>
    </row>
    <row r="2027" spans="1:8" x14ac:dyDescent="0.25">
      <c r="A2027" s="9">
        <v>2017</v>
      </c>
      <c r="B2027" t="s">
        <v>34</v>
      </c>
      <c r="C2027" t="s">
        <v>29</v>
      </c>
      <c r="D2027" s="9">
        <v>21</v>
      </c>
      <c r="E2027" s="9">
        <v>18</v>
      </c>
      <c r="F2027" s="9">
        <f>VLOOKUP(D2027,'Tablas auxiliares'!$H$1:$Q$28,Calculadora!$J$2+1,FALSE)*IF(VLOOKUP($A2027,'Tablas auxiliares'!$B$2:$C$6,2,FALSE)-Calculadora!$K$2=0,1,0)*IF($L$2=2,IFERROR(VLOOKUP(B2027,'Tablas auxiliares'!$AC$2:$AH$27,6,FALSE),0),1)</f>
        <v>0</v>
      </c>
      <c r="G2027" s="9">
        <f>VLOOKUP(E2027,'Tablas auxiliares'!$H$1:$Q$28,Calculadora!$J$2+1,FALSE)*IF(VLOOKUP($A2027,'Tablas auxiliares'!$B$2:$C$6,2,FALSE)-Calculadora!$K$2=0,1,0)*IF($L$2=2,IFERROR(VLOOKUP(B2027,'Tablas auxiliares'!$AC$2:$AH$27,6,FALSE),0),1)</f>
        <v>0</v>
      </c>
      <c r="H2027" s="9">
        <f t="shared" si="41"/>
        <v>0</v>
      </c>
    </row>
    <row r="2028" spans="1:8" x14ac:dyDescent="0.25">
      <c r="A2028" s="9">
        <v>2017</v>
      </c>
      <c r="B2028" t="s">
        <v>34</v>
      </c>
      <c r="C2028" t="s">
        <v>61</v>
      </c>
      <c r="D2028" s="9">
        <v>1</v>
      </c>
      <c r="E2028" s="9">
        <v>1</v>
      </c>
      <c r="F2028" s="9">
        <f>VLOOKUP(D2028,'Tablas auxiliares'!$H$1:$Q$28,Calculadora!$J$2+1,FALSE)*IF(VLOOKUP($A2028,'Tablas auxiliares'!$B$2:$C$6,2,FALSE)-Calculadora!$K$2=0,1,0)*IF($L$2=2,IFERROR(VLOOKUP(B2028,'Tablas auxiliares'!$AC$2:$AH$27,6,FALSE),0),1)</f>
        <v>0</v>
      </c>
      <c r="G2028" s="9">
        <f>VLOOKUP(E2028,'Tablas auxiliares'!$H$1:$Q$28,Calculadora!$J$2+1,FALSE)*IF(VLOOKUP($A2028,'Tablas auxiliares'!$B$2:$C$6,2,FALSE)-Calculadora!$K$2=0,1,0)*IF($L$2=2,IFERROR(VLOOKUP(B2028,'Tablas auxiliares'!$AC$2:$AH$27,6,FALSE),0),1)</f>
        <v>0</v>
      </c>
      <c r="H2028" s="9">
        <f t="shared" si="41"/>
        <v>0</v>
      </c>
    </row>
    <row r="2029" spans="1:8" x14ac:dyDescent="0.25">
      <c r="A2029" s="9">
        <v>2017</v>
      </c>
      <c r="B2029" t="s">
        <v>34</v>
      </c>
      <c r="C2029" t="s">
        <v>70</v>
      </c>
      <c r="D2029" s="9">
        <v>16</v>
      </c>
      <c r="E2029" s="9">
        <v>4</v>
      </c>
      <c r="F2029" s="9">
        <f>VLOOKUP(D2029,'Tablas auxiliares'!$H$1:$Q$28,Calculadora!$J$2+1,FALSE)*IF(VLOOKUP($A2029,'Tablas auxiliares'!$B$2:$C$6,2,FALSE)-Calculadora!$K$2=0,1,0)*IF($L$2=2,IFERROR(VLOOKUP(B2029,'Tablas auxiliares'!$AC$2:$AH$27,6,FALSE),0),1)</f>
        <v>0</v>
      </c>
      <c r="G2029" s="9">
        <f>VLOOKUP(E2029,'Tablas auxiliares'!$H$1:$Q$28,Calculadora!$J$2+1,FALSE)*IF(VLOOKUP($A2029,'Tablas auxiliares'!$B$2:$C$6,2,FALSE)-Calculadora!$K$2=0,1,0)*IF($L$2=2,IFERROR(VLOOKUP(B2029,'Tablas auxiliares'!$AC$2:$AH$27,6,FALSE),0),1)</f>
        <v>0</v>
      </c>
      <c r="H2029" s="9">
        <f t="shared" si="41"/>
        <v>0</v>
      </c>
    </row>
    <row r="2030" spans="1:8" x14ac:dyDescent="0.25">
      <c r="A2030" s="9">
        <v>2017</v>
      </c>
      <c r="B2030" t="s">
        <v>34</v>
      </c>
      <c r="C2030" t="s">
        <v>26</v>
      </c>
      <c r="D2030" s="9">
        <v>6</v>
      </c>
      <c r="E2030" s="9">
        <v>6</v>
      </c>
      <c r="F2030" s="9">
        <f>VLOOKUP(D2030,'Tablas auxiliares'!$H$1:$Q$28,Calculadora!$J$2+1,FALSE)*IF(VLOOKUP($A2030,'Tablas auxiliares'!$B$2:$C$6,2,FALSE)-Calculadora!$K$2=0,1,0)*IF($L$2=2,IFERROR(VLOOKUP(B2030,'Tablas auxiliares'!$AC$2:$AH$27,6,FALSE),0),1)</f>
        <v>0</v>
      </c>
      <c r="G2030" s="9">
        <f>VLOOKUP(E2030,'Tablas auxiliares'!$H$1:$Q$28,Calculadora!$J$2+1,FALSE)*IF(VLOOKUP($A2030,'Tablas auxiliares'!$B$2:$C$6,2,FALSE)-Calculadora!$K$2=0,1,0)*IF($L$2=2,IFERROR(VLOOKUP(B2030,'Tablas auxiliares'!$AC$2:$AH$27,6,FALSE),0),1)</f>
        <v>0</v>
      </c>
      <c r="H2030" s="9">
        <f t="shared" si="41"/>
        <v>0</v>
      </c>
    </row>
    <row r="2031" spans="1:8" x14ac:dyDescent="0.25">
      <c r="A2031" s="9">
        <v>2017</v>
      </c>
      <c r="B2031" t="s">
        <v>34</v>
      </c>
      <c r="C2031" t="s">
        <v>22</v>
      </c>
      <c r="D2031" s="9">
        <v>10</v>
      </c>
      <c r="E2031" s="9">
        <v>9</v>
      </c>
      <c r="F2031" s="9">
        <f>VLOOKUP(D2031,'Tablas auxiliares'!$H$1:$Q$28,Calculadora!$J$2+1,FALSE)*IF(VLOOKUP($A2031,'Tablas auxiliares'!$B$2:$C$6,2,FALSE)-Calculadora!$K$2=0,1,0)*IF($L$2=2,IFERROR(VLOOKUP(B2031,'Tablas auxiliares'!$AC$2:$AH$27,6,FALSE),0),1)</f>
        <v>0</v>
      </c>
      <c r="G2031" s="9">
        <f>VLOOKUP(E2031,'Tablas auxiliares'!$H$1:$Q$28,Calculadora!$J$2+1,FALSE)*IF(VLOOKUP($A2031,'Tablas auxiliares'!$B$2:$C$6,2,FALSE)-Calculadora!$K$2=0,1,0)*IF($L$2=2,IFERROR(VLOOKUP(B2031,'Tablas auxiliares'!$AC$2:$AH$27,6,FALSE),0),1)</f>
        <v>0</v>
      </c>
      <c r="H2031" s="9">
        <f t="shared" si="41"/>
        <v>0</v>
      </c>
    </row>
    <row r="2032" spans="1:8" x14ac:dyDescent="0.25">
      <c r="A2032" s="9">
        <v>2017</v>
      </c>
      <c r="B2032" t="s">
        <v>34</v>
      </c>
      <c r="C2032" t="s">
        <v>36</v>
      </c>
      <c r="D2032" s="9">
        <v>23</v>
      </c>
      <c r="E2032" s="9">
        <v>13</v>
      </c>
      <c r="F2032" s="9">
        <f>VLOOKUP(D2032,'Tablas auxiliares'!$H$1:$Q$28,Calculadora!$J$2+1,FALSE)*IF(VLOOKUP($A2032,'Tablas auxiliares'!$B$2:$C$6,2,FALSE)-Calculadora!$K$2=0,1,0)*IF($L$2=2,IFERROR(VLOOKUP(B2032,'Tablas auxiliares'!$AC$2:$AH$27,6,FALSE),0),1)</f>
        <v>0</v>
      </c>
      <c r="G2032" s="9">
        <f>VLOOKUP(E2032,'Tablas auxiliares'!$H$1:$Q$28,Calculadora!$J$2+1,FALSE)*IF(VLOOKUP($A2032,'Tablas auxiliares'!$B$2:$C$6,2,FALSE)-Calculadora!$K$2=0,1,0)*IF($L$2=2,IFERROR(VLOOKUP(B2032,'Tablas auxiliares'!$AC$2:$AH$27,6,FALSE),0),1)</f>
        <v>0</v>
      </c>
      <c r="H2032" s="9">
        <f t="shared" si="41"/>
        <v>0</v>
      </c>
    </row>
    <row r="2033" spans="1:8" x14ac:dyDescent="0.25">
      <c r="A2033" s="9">
        <v>2017</v>
      </c>
      <c r="B2033" t="s">
        <v>34</v>
      </c>
      <c r="C2033" t="s">
        <v>37</v>
      </c>
      <c r="D2033" s="9">
        <v>14</v>
      </c>
      <c r="E2033" s="9">
        <v>10</v>
      </c>
      <c r="F2033" s="9">
        <f>VLOOKUP(D2033,'Tablas auxiliares'!$H$1:$Q$28,Calculadora!$J$2+1,FALSE)*IF(VLOOKUP($A2033,'Tablas auxiliares'!$B$2:$C$6,2,FALSE)-Calculadora!$K$2=0,1,0)*IF($L$2=2,IFERROR(VLOOKUP(B2033,'Tablas auxiliares'!$AC$2:$AH$27,6,FALSE),0),1)</f>
        <v>0</v>
      </c>
      <c r="G2033" s="9">
        <f>VLOOKUP(E2033,'Tablas auxiliares'!$H$1:$Q$28,Calculadora!$J$2+1,FALSE)*IF(VLOOKUP($A2033,'Tablas auxiliares'!$B$2:$C$6,2,FALSE)-Calculadora!$K$2=0,1,0)*IF($L$2=2,IFERROR(VLOOKUP(B2033,'Tablas auxiliares'!$AC$2:$AH$27,6,FALSE),0),1)</f>
        <v>0</v>
      </c>
      <c r="H2033" s="9">
        <f t="shared" si="41"/>
        <v>0</v>
      </c>
    </row>
    <row r="2034" spans="1:8" x14ac:dyDescent="0.25">
      <c r="A2034" s="9">
        <v>2017</v>
      </c>
      <c r="B2034" t="s">
        <v>26</v>
      </c>
      <c r="C2034" t="s">
        <v>14</v>
      </c>
      <c r="D2034" s="9">
        <v>18</v>
      </c>
      <c r="E2034" s="9">
        <v>15</v>
      </c>
      <c r="F2034" s="9">
        <f>VLOOKUP(D2034,'Tablas auxiliares'!$H$1:$Q$28,Calculadora!$J$2+1,FALSE)*IF(VLOOKUP($A2034,'Tablas auxiliares'!$B$2:$C$6,2,FALSE)-Calculadora!$K$2=0,1,0)*IF($L$2=2,IFERROR(VLOOKUP(B2034,'Tablas auxiliares'!$AC$2:$AH$27,6,FALSE),0),1)</f>
        <v>0</v>
      </c>
      <c r="G2034" s="9">
        <f>VLOOKUP(E2034,'Tablas auxiliares'!$H$1:$Q$28,Calculadora!$J$2+1,FALSE)*IF(VLOOKUP($A2034,'Tablas auxiliares'!$B$2:$C$6,2,FALSE)-Calculadora!$K$2=0,1,0)*IF($L$2=2,IFERROR(VLOOKUP(B2034,'Tablas auxiliares'!$AC$2:$AH$27,6,FALSE),0),1)</f>
        <v>0</v>
      </c>
      <c r="H2034" s="9">
        <f t="shared" si="41"/>
        <v>0</v>
      </c>
    </row>
    <row r="2035" spans="1:8" x14ac:dyDescent="0.25">
      <c r="A2035" s="9">
        <v>2017</v>
      </c>
      <c r="B2035" t="s">
        <v>26</v>
      </c>
      <c r="C2035" t="s">
        <v>9</v>
      </c>
      <c r="D2035" s="9">
        <v>2</v>
      </c>
      <c r="E2035" s="9">
        <v>12</v>
      </c>
      <c r="F2035" s="9">
        <f>VLOOKUP(D2035,'Tablas auxiliares'!$H$1:$Q$28,Calculadora!$J$2+1,FALSE)*IF(VLOOKUP($A2035,'Tablas auxiliares'!$B$2:$C$6,2,FALSE)-Calculadora!$K$2=0,1,0)*IF($L$2=2,IFERROR(VLOOKUP(B2035,'Tablas auxiliares'!$AC$2:$AH$27,6,FALSE),0),1)</f>
        <v>0</v>
      </c>
      <c r="G2035" s="9">
        <f>VLOOKUP(E2035,'Tablas auxiliares'!$H$1:$Q$28,Calculadora!$J$2+1,FALSE)*IF(VLOOKUP($A2035,'Tablas auxiliares'!$B$2:$C$6,2,FALSE)-Calculadora!$K$2=0,1,0)*IF($L$2=2,IFERROR(VLOOKUP(B2035,'Tablas auxiliares'!$AC$2:$AH$27,6,FALSE),0),1)</f>
        <v>0</v>
      </c>
      <c r="H2035" s="9">
        <f t="shared" si="41"/>
        <v>0</v>
      </c>
    </row>
    <row r="2036" spans="1:8" x14ac:dyDescent="0.25">
      <c r="A2036" s="9">
        <v>2017</v>
      </c>
      <c r="B2036" t="s">
        <v>26</v>
      </c>
      <c r="C2036" t="s">
        <v>13</v>
      </c>
      <c r="D2036" s="9">
        <v>7</v>
      </c>
      <c r="E2036" s="9">
        <v>19</v>
      </c>
      <c r="F2036" s="9">
        <f>VLOOKUP(D2036,'Tablas auxiliares'!$H$1:$Q$28,Calculadora!$J$2+1,FALSE)*IF(VLOOKUP($A2036,'Tablas auxiliares'!$B$2:$C$6,2,FALSE)-Calculadora!$K$2=0,1,0)*IF($L$2=2,IFERROR(VLOOKUP(B2036,'Tablas auxiliares'!$AC$2:$AH$27,6,FALSE),0),1)</f>
        <v>0</v>
      </c>
      <c r="G2036" s="9">
        <f>VLOOKUP(E2036,'Tablas auxiliares'!$H$1:$Q$28,Calculadora!$J$2+1,FALSE)*IF(VLOOKUP($A2036,'Tablas auxiliares'!$B$2:$C$6,2,FALSE)-Calculadora!$K$2=0,1,0)*IF($L$2=2,IFERROR(VLOOKUP(B2036,'Tablas auxiliares'!$AC$2:$AH$27,6,FALSE),0),1)</f>
        <v>0</v>
      </c>
      <c r="H2036" s="9">
        <f t="shared" si="41"/>
        <v>0</v>
      </c>
    </row>
    <row r="2037" spans="1:8" x14ac:dyDescent="0.25">
      <c r="A2037" s="9">
        <v>2017</v>
      </c>
      <c r="B2037" t="s">
        <v>26</v>
      </c>
      <c r="C2037" t="s">
        <v>23</v>
      </c>
      <c r="D2037" s="9">
        <v>15</v>
      </c>
      <c r="E2037" s="9">
        <v>20</v>
      </c>
      <c r="F2037" s="9">
        <f>VLOOKUP(D2037,'Tablas auxiliares'!$H$1:$Q$28,Calculadora!$J$2+1,FALSE)*IF(VLOOKUP($A2037,'Tablas auxiliares'!$B$2:$C$6,2,FALSE)-Calculadora!$K$2=0,1,0)*IF($L$2=2,IFERROR(VLOOKUP(B2037,'Tablas auxiliares'!$AC$2:$AH$27,6,FALSE),0),1)</f>
        <v>0</v>
      </c>
      <c r="G2037" s="9">
        <f>VLOOKUP(E2037,'Tablas auxiliares'!$H$1:$Q$28,Calculadora!$J$2+1,FALSE)*IF(VLOOKUP($A2037,'Tablas auxiliares'!$B$2:$C$6,2,FALSE)-Calculadora!$K$2=0,1,0)*IF($L$2=2,IFERROR(VLOOKUP(B2037,'Tablas auxiliares'!$AC$2:$AH$27,6,FALSE),0),1)</f>
        <v>0</v>
      </c>
      <c r="H2037" s="9">
        <f t="shared" si="41"/>
        <v>0</v>
      </c>
    </row>
    <row r="2038" spans="1:8" x14ac:dyDescent="0.25">
      <c r="A2038" s="9">
        <v>2017</v>
      </c>
      <c r="B2038" t="s">
        <v>26</v>
      </c>
      <c r="C2038" t="s">
        <v>65</v>
      </c>
      <c r="D2038" s="9">
        <v>23</v>
      </c>
      <c r="E2038" s="9">
        <v>23</v>
      </c>
      <c r="F2038" s="9">
        <f>VLOOKUP(D2038,'Tablas auxiliares'!$H$1:$Q$28,Calculadora!$J$2+1,FALSE)*IF(VLOOKUP($A2038,'Tablas auxiliares'!$B$2:$C$6,2,FALSE)-Calculadora!$K$2=0,1,0)*IF($L$2=2,IFERROR(VLOOKUP(B2038,'Tablas auxiliares'!$AC$2:$AH$27,6,FALSE),0),1)</f>
        <v>0</v>
      </c>
      <c r="G2038" s="9">
        <f>VLOOKUP(E2038,'Tablas auxiliares'!$H$1:$Q$28,Calculadora!$J$2+1,FALSE)*IF(VLOOKUP($A2038,'Tablas auxiliares'!$B$2:$C$6,2,FALSE)-Calculadora!$K$2=0,1,0)*IF($L$2=2,IFERROR(VLOOKUP(B2038,'Tablas auxiliares'!$AC$2:$AH$27,6,FALSE),0),1)</f>
        <v>0</v>
      </c>
      <c r="H2038" s="9">
        <f t="shared" si="41"/>
        <v>0</v>
      </c>
    </row>
    <row r="2039" spans="1:8" x14ac:dyDescent="0.25">
      <c r="A2039" s="9">
        <v>2017</v>
      </c>
      <c r="B2039" t="s">
        <v>26</v>
      </c>
      <c r="C2039" t="s">
        <v>20</v>
      </c>
      <c r="D2039" s="9">
        <v>10</v>
      </c>
      <c r="E2039" s="9">
        <v>1</v>
      </c>
      <c r="F2039" s="9">
        <f>VLOOKUP(D2039,'Tablas auxiliares'!$H$1:$Q$28,Calculadora!$J$2+1,FALSE)*IF(VLOOKUP($A2039,'Tablas auxiliares'!$B$2:$C$6,2,FALSE)-Calculadora!$K$2=0,1,0)*IF($L$2=2,IFERROR(VLOOKUP(B2039,'Tablas auxiliares'!$AC$2:$AH$27,6,FALSE),0),1)</f>
        <v>0</v>
      </c>
      <c r="G2039" s="9">
        <f>VLOOKUP(E2039,'Tablas auxiliares'!$H$1:$Q$28,Calculadora!$J$2+1,FALSE)*IF(VLOOKUP($A2039,'Tablas auxiliares'!$B$2:$C$6,2,FALSE)-Calculadora!$K$2=0,1,0)*IF($L$2=2,IFERROR(VLOOKUP(B2039,'Tablas auxiliares'!$AC$2:$AH$27,6,FALSE),0),1)</f>
        <v>0</v>
      </c>
      <c r="H2039" s="9">
        <f t="shared" si="41"/>
        <v>0</v>
      </c>
    </row>
    <row r="2040" spans="1:8" x14ac:dyDescent="0.25">
      <c r="A2040" s="9">
        <v>2017</v>
      </c>
      <c r="B2040" t="s">
        <v>26</v>
      </c>
      <c r="C2040" t="s">
        <v>8</v>
      </c>
      <c r="D2040" s="9">
        <v>4</v>
      </c>
      <c r="E2040" s="9">
        <v>4</v>
      </c>
      <c r="F2040" s="9">
        <f>VLOOKUP(D2040,'Tablas auxiliares'!$H$1:$Q$28,Calculadora!$J$2+1,FALSE)*IF(VLOOKUP($A2040,'Tablas auxiliares'!$B$2:$C$6,2,FALSE)-Calculadora!$K$2=0,1,0)*IF($L$2=2,IFERROR(VLOOKUP(B2040,'Tablas auxiliares'!$AC$2:$AH$27,6,FALSE),0),1)</f>
        <v>0</v>
      </c>
      <c r="G2040" s="9">
        <f>VLOOKUP(E2040,'Tablas auxiliares'!$H$1:$Q$28,Calculadora!$J$2+1,FALSE)*IF(VLOOKUP($A2040,'Tablas auxiliares'!$B$2:$C$6,2,FALSE)-Calculadora!$K$2=0,1,0)*IF($L$2=2,IFERROR(VLOOKUP(B2040,'Tablas auxiliares'!$AC$2:$AH$27,6,FALSE),0),1)</f>
        <v>0</v>
      </c>
      <c r="H2040" s="9">
        <f t="shared" si="41"/>
        <v>0</v>
      </c>
    </row>
    <row r="2041" spans="1:8" x14ac:dyDescent="0.25">
      <c r="A2041" s="9">
        <v>2017</v>
      </c>
      <c r="B2041" t="s">
        <v>26</v>
      </c>
      <c r="C2041" t="s">
        <v>32</v>
      </c>
      <c r="D2041" s="9">
        <v>21</v>
      </c>
      <c r="E2041" s="9">
        <v>9</v>
      </c>
      <c r="F2041" s="9">
        <f>VLOOKUP(D2041,'Tablas auxiliares'!$H$1:$Q$28,Calculadora!$J$2+1,FALSE)*IF(VLOOKUP($A2041,'Tablas auxiliares'!$B$2:$C$6,2,FALSE)-Calculadora!$K$2=0,1,0)*IF($L$2=2,IFERROR(VLOOKUP(B2041,'Tablas auxiliares'!$AC$2:$AH$27,6,FALSE),0),1)</f>
        <v>0</v>
      </c>
      <c r="G2041" s="9">
        <f>VLOOKUP(E2041,'Tablas auxiliares'!$H$1:$Q$28,Calculadora!$J$2+1,FALSE)*IF(VLOOKUP($A2041,'Tablas auxiliares'!$B$2:$C$6,2,FALSE)-Calculadora!$K$2=0,1,0)*IF($L$2=2,IFERROR(VLOOKUP(B2041,'Tablas auxiliares'!$AC$2:$AH$27,6,FALSE),0),1)</f>
        <v>0</v>
      </c>
      <c r="H2041" s="9">
        <f t="shared" si="41"/>
        <v>0</v>
      </c>
    </row>
    <row r="2042" spans="1:8" x14ac:dyDescent="0.25">
      <c r="A2042" s="9">
        <v>2017</v>
      </c>
      <c r="B2042" t="s">
        <v>26</v>
      </c>
      <c r="C2042" t="s">
        <v>30</v>
      </c>
      <c r="D2042" s="9">
        <v>9</v>
      </c>
      <c r="E2042" s="9">
        <v>11</v>
      </c>
      <c r="F2042" s="9">
        <f>VLOOKUP(D2042,'Tablas auxiliares'!$H$1:$Q$28,Calculadora!$J$2+1,FALSE)*IF(VLOOKUP($A2042,'Tablas auxiliares'!$B$2:$C$6,2,FALSE)-Calculadora!$K$2=0,1,0)*IF($L$2=2,IFERROR(VLOOKUP(B2042,'Tablas auxiliares'!$AC$2:$AH$27,6,FALSE),0),1)</f>
        <v>0</v>
      </c>
      <c r="G2042" s="9">
        <f>VLOOKUP(E2042,'Tablas auxiliares'!$H$1:$Q$28,Calculadora!$J$2+1,FALSE)*IF(VLOOKUP($A2042,'Tablas auxiliares'!$B$2:$C$6,2,FALSE)-Calculadora!$K$2=0,1,0)*IF($L$2=2,IFERROR(VLOOKUP(B2042,'Tablas auxiliares'!$AC$2:$AH$27,6,FALSE),0),1)</f>
        <v>0</v>
      </c>
      <c r="H2042" s="9">
        <f t="shared" si="41"/>
        <v>0</v>
      </c>
    </row>
    <row r="2043" spans="1:8" x14ac:dyDescent="0.25">
      <c r="A2043" s="9">
        <v>2017</v>
      </c>
      <c r="B2043" t="s">
        <v>26</v>
      </c>
      <c r="C2043" t="s">
        <v>67</v>
      </c>
      <c r="D2043" s="9">
        <v>6</v>
      </c>
      <c r="E2043" s="9">
        <v>17</v>
      </c>
      <c r="F2043" s="9">
        <f>VLOOKUP(D2043,'Tablas auxiliares'!$H$1:$Q$28,Calculadora!$J$2+1,FALSE)*IF(VLOOKUP($A2043,'Tablas auxiliares'!$B$2:$C$6,2,FALSE)-Calculadora!$K$2=0,1,0)*IF($L$2=2,IFERROR(VLOOKUP(B2043,'Tablas auxiliares'!$AC$2:$AH$27,6,FALSE),0),1)</f>
        <v>0</v>
      </c>
      <c r="G2043" s="9">
        <f>VLOOKUP(E2043,'Tablas auxiliares'!$H$1:$Q$28,Calculadora!$J$2+1,FALSE)*IF(VLOOKUP($A2043,'Tablas auxiliares'!$B$2:$C$6,2,FALSE)-Calculadora!$K$2=0,1,0)*IF($L$2=2,IFERROR(VLOOKUP(B2043,'Tablas auxiliares'!$AC$2:$AH$27,6,FALSE),0),1)</f>
        <v>0</v>
      </c>
      <c r="H2043" s="9">
        <f t="shared" si="41"/>
        <v>0</v>
      </c>
    </row>
    <row r="2044" spans="1:8" x14ac:dyDescent="0.25">
      <c r="A2044" s="9">
        <v>2017</v>
      </c>
      <c r="B2044" t="s">
        <v>26</v>
      </c>
      <c r="C2044" t="s">
        <v>28</v>
      </c>
      <c r="D2044" s="9">
        <v>14</v>
      </c>
      <c r="E2044" s="9">
        <v>13</v>
      </c>
      <c r="F2044" s="9">
        <f>VLOOKUP(D2044,'Tablas auxiliares'!$H$1:$Q$28,Calculadora!$J$2+1,FALSE)*IF(VLOOKUP($A2044,'Tablas auxiliares'!$B$2:$C$6,2,FALSE)-Calculadora!$K$2=0,1,0)*IF($L$2=2,IFERROR(VLOOKUP(B2044,'Tablas auxiliares'!$AC$2:$AH$27,6,FALSE),0),1)</f>
        <v>0</v>
      </c>
      <c r="G2044" s="9">
        <f>VLOOKUP(E2044,'Tablas auxiliares'!$H$1:$Q$28,Calculadora!$J$2+1,FALSE)*IF(VLOOKUP($A2044,'Tablas auxiliares'!$B$2:$C$6,2,FALSE)-Calculadora!$K$2=0,1,0)*IF($L$2=2,IFERROR(VLOOKUP(B2044,'Tablas auxiliares'!$AC$2:$AH$27,6,FALSE),0),1)</f>
        <v>0</v>
      </c>
      <c r="H2044" s="9">
        <f t="shared" si="41"/>
        <v>0</v>
      </c>
    </row>
    <row r="2045" spans="1:8" x14ac:dyDescent="0.25">
      <c r="A2045" s="9">
        <v>2017</v>
      </c>
      <c r="B2045" t="s">
        <v>26</v>
      </c>
      <c r="C2045" t="s">
        <v>27</v>
      </c>
      <c r="D2045" s="9">
        <v>11</v>
      </c>
      <c r="E2045" s="9">
        <v>24</v>
      </c>
      <c r="F2045" s="9">
        <f>VLOOKUP(D2045,'Tablas auxiliares'!$H$1:$Q$28,Calculadora!$J$2+1,FALSE)*IF(VLOOKUP($A2045,'Tablas auxiliares'!$B$2:$C$6,2,FALSE)-Calculadora!$K$2=0,1,0)*IF($L$2=2,IFERROR(VLOOKUP(B2045,'Tablas auxiliares'!$AC$2:$AH$27,6,FALSE),0),1)</f>
        <v>0</v>
      </c>
      <c r="G2045" s="9">
        <f>VLOOKUP(E2045,'Tablas auxiliares'!$H$1:$Q$28,Calculadora!$J$2+1,FALSE)*IF(VLOOKUP($A2045,'Tablas auxiliares'!$B$2:$C$6,2,FALSE)-Calculadora!$K$2=0,1,0)*IF($L$2=2,IFERROR(VLOOKUP(B2045,'Tablas auxiliares'!$AC$2:$AH$27,6,FALSE),0),1)</f>
        <v>0</v>
      </c>
      <c r="H2045" s="9">
        <f t="shared" si="41"/>
        <v>0</v>
      </c>
    </row>
    <row r="2046" spans="1:8" x14ac:dyDescent="0.25">
      <c r="A2046" s="9">
        <v>2017</v>
      </c>
      <c r="B2046" t="s">
        <v>26</v>
      </c>
      <c r="C2046" t="s">
        <v>68</v>
      </c>
      <c r="D2046" s="9">
        <v>24</v>
      </c>
      <c r="E2046" s="9">
        <v>21</v>
      </c>
      <c r="F2046" s="9">
        <f>VLOOKUP(D2046,'Tablas auxiliares'!$H$1:$Q$28,Calculadora!$J$2+1,FALSE)*IF(VLOOKUP($A2046,'Tablas auxiliares'!$B$2:$C$6,2,FALSE)-Calculadora!$K$2=0,1,0)*IF($L$2=2,IFERROR(VLOOKUP(B2046,'Tablas auxiliares'!$AC$2:$AH$27,6,FALSE),0),1)</f>
        <v>0</v>
      </c>
      <c r="G2046" s="9">
        <f>VLOOKUP(E2046,'Tablas auxiliares'!$H$1:$Q$28,Calculadora!$J$2+1,FALSE)*IF(VLOOKUP($A2046,'Tablas auxiliares'!$B$2:$C$6,2,FALSE)-Calculadora!$K$2=0,1,0)*IF($L$2=2,IFERROR(VLOOKUP(B2046,'Tablas auxiliares'!$AC$2:$AH$27,6,FALSE),0),1)</f>
        <v>0</v>
      </c>
      <c r="H2046" s="9">
        <f t="shared" si="41"/>
        <v>0</v>
      </c>
    </row>
    <row r="2047" spans="1:8" x14ac:dyDescent="0.25">
      <c r="A2047" s="9">
        <v>2017</v>
      </c>
      <c r="B2047" t="s">
        <v>26</v>
      </c>
      <c r="C2047" t="s">
        <v>24</v>
      </c>
      <c r="D2047" s="9">
        <v>19</v>
      </c>
      <c r="E2047" s="9">
        <v>7</v>
      </c>
      <c r="F2047" s="9">
        <f>VLOOKUP(D2047,'Tablas auxiliares'!$H$1:$Q$28,Calculadora!$J$2+1,FALSE)*IF(VLOOKUP($A2047,'Tablas auxiliares'!$B$2:$C$6,2,FALSE)-Calculadora!$K$2=0,1,0)*IF($L$2=2,IFERROR(VLOOKUP(B2047,'Tablas auxiliares'!$AC$2:$AH$27,6,FALSE),0),1)</f>
        <v>0</v>
      </c>
      <c r="G2047" s="9">
        <f>VLOOKUP(E2047,'Tablas auxiliares'!$H$1:$Q$28,Calculadora!$J$2+1,FALSE)*IF(VLOOKUP($A2047,'Tablas auxiliares'!$B$2:$C$6,2,FALSE)-Calculadora!$K$2=0,1,0)*IF($L$2=2,IFERROR(VLOOKUP(B2047,'Tablas auxiliares'!$AC$2:$AH$27,6,FALSE),0),1)</f>
        <v>0</v>
      </c>
      <c r="H2047" s="9">
        <f t="shared" si="41"/>
        <v>0</v>
      </c>
    </row>
    <row r="2048" spans="1:8" x14ac:dyDescent="0.25">
      <c r="A2048" s="9">
        <v>2017</v>
      </c>
      <c r="B2048" t="s">
        <v>26</v>
      </c>
      <c r="C2048" t="s">
        <v>7</v>
      </c>
      <c r="D2048" s="9">
        <v>20</v>
      </c>
      <c r="E2048" s="9">
        <v>18</v>
      </c>
      <c r="F2048" s="9">
        <f>VLOOKUP(D2048,'Tablas auxiliares'!$H$1:$Q$28,Calculadora!$J$2+1,FALSE)*IF(VLOOKUP($A2048,'Tablas auxiliares'!$B$2:$C$6,2,FALSE)-Calculadora!$K$2=0,1,0)*IF($L$2=2,IFERROR(VLOOKUP(B2048,'Tablas auxiliares'!$AC$2:$AH$27,6,FALSE),0),1)</f>
        <v>0</v>
      </c>
      <c r="G2048" s="9">
        <f>VLOOKUP(E2048,'Tablas auxiliares'!$H$1:$Q$28,Calculadora!$J$2+1,FALSE)*IF(VLOOKUP($A2048,'Tablas auxiliares'!$B$2:$C$6,2,FALSE)-Calculadora!$K$2=0,1,0)*IF($L$2=2,IFERROR(VLOOKUP(B2048,'Tablas auxiliares'!$AC$2:$AH$27,6,FALSE),0),1)</f>
        <v>0</v>
      </c>
      <c r="H2048" s="9">
        <f t="shared" si="41"/>
        <v>0</v>
      </c>
    </row>
    <row r="2049" spans="1:8" x14ac:dyDescent="0.25">
      <c r="A2049" s="9">
        <v>2017</v>
      </c>
      <c r="B2049" t="s">
        <v>26</v>
      </c>
      <c r="C2049" t="s">
        <v>25</v>
      </c>
      <c r="D2049" s="9">
        <v>5</v>
      </c>
      <c r="E2049" s="9">
        <v>10</v>
      </c>
      <c r="F2049" s="9">
        <f>VLOOKUP(D2049,'Tablas auxiliares'!$H$1:$Q$28,Calculadora!$J$2+1,FALSE)*IF(VLOOKUP($A2049,'Tablas auxiliares'!$B$2:$C$6,2,FALSE)-Calculadora!$K$2=0,1,0)*IF($L$2=2,IFERROR(VLOOKUP(B2049,'Tablas auxiliares'!$AC$2:$AH$27,6,FALSE),0),1)</f>
        <v>0</v>
      </c>
      <c r="G2049" s="9">
        <f>VLOOKUP(E2049,'Tablas auxiliares'!$H$1:$Q$28,Calculadora!$J$2+1,FALSE)*IF(VLOOKUP($A2049,'Tablas auxiliares'!$B$2:$C$6,2,FALSE)-Calculadora!$K$2=0,1,0)*IF($L$2=2,IFERROR(VLOOKUP(B2049,'Tablas auxiliares'!$AC$2:$AH$27,6,FALSE),0),1)</f>
        <v>0</v>
      </c>
      <c r="H2049" s="9">
        <f t="shared" si="41"/>
        <v>0</v>
      </c>
    </row>
    <row r="2050" spans="1:8" x14ac:dyDescent="0.25">
      <c r="A2050" s="9">
        <v>2017</v>
      </c>
      <c r="B2050" t="s">
        <v>26</v>
      </c>
      <c r="C2050" t="s">
        <v>66</v>
      </c>
      <c r="D2050" s="9">
        <v>3</v>
      </c>
      <c r="E2050" s="9">
        <v>3</v>
      </c>
      <c r="F2050" s="9">
        <f>VLOOKUP(D2050,'Tablas auxiliares'!$H$1:$Q$28,Calculadora!$J$2+1,FALSE)*IF(VLOOKUP($A2050,'Tablas auxiliares'!$B$2:$C$6,2,FALSE)-Calculadora!$K$2=0,1,0)*IF($L$2=2,IFERROR(VLOOKUP(B2050,'Tablas auxiliares'!$AC$2:$AH$27,6,FALSE),0),1)</f>
        <v>0</v>
      </c>
      <c r="G2050" s="9">
        <f>VLOOKUP(E2050,'Tablas auxiliares'!$H$1:$Q$28,Calculadora!$J$2+1,FALSE)*IF(VLOOKUP($A2050,'Tablas auxiliares'!$B$2:$C$6,2,FALSE)-Calculadora!$K$2=0,1,0)*IF($L$2=2,IFERROR(VLOOKUP(B2050,'Tablas auxiliares'!$AC$2:$AH$27,6,FALSE),0),1)</f>
        <v>0</v>
      </c>
      <c r="H2050" s="9">
        <f t="shared" si="41"/>
        <v>0</v>
      </c>
    </row>
    <row r="2051" spans="1:8" x14ac:dyDescent="0.25">
      <c r="A2051" s="9">
        <v>2017</v>
      </c>
      <c r="B2051" t="s">
        <v>26</v>
      </c>
      <c r="C2051" t="s">
        <v>69</v>
      </c>
      <c r="D2051" s="9">
        <v>13</v>
      </c>
      <c r="E2051" s="9">
        <v>5</v>
      </c>
      <c r="F2051" s="9">
        <f>VLOOKUP(D2051,'Tablas auxiliares'!$H$1:$Q$28,Calculadora!$J$2+1,FALSE)*IF(VLOOKUP($A2051,'Tablas auxiliares'!$B$2:$C$6,2,FALSE)-Calculadora!$K$2=0,1,0)*IF($L$2=2,IFERROR(VLOOKUP(B2051,'Tablas auxiliares'!$AC$2:$AH$27,6,FALSE),0),1)</f>
        <v>0</v>
      </c>
      <c r="G2051" s="9">
        <f>VLOOKUP(E2051,'Tablas auxiliares'!$H$1:$Q$28,Calculadora!$J$2+1,FALSE)*IF(VLOOKUP($A2051,'Tablas auxiliares'!$B$2:$C$6,2,FALSE)-Calculadora!$K$2=0,1,0)*IF($L$2=2,IFERROR(VLOOKUP(B2051,'Tablas auxiliares'!$AC$2:$AH$27,6,FALSE),0),1)</f>
        <v>0</v>
      </c>
      <c r="H2051" s="9">
        <f t="shared" ref="H2051:H2114" si="42">IF($M$2=2,0,F2051)+IF($M$2=3,0,G2051)</f>
        <v>0</v>
      </c>
    </row>
    <row r="2052" spans="1:8" x14ac:dyDescent="0.25">
      <c r="A2052" s="9">
        <v>2017</v>
      </c>
      <c r="B2052" t="s">
        <v>26</v>
      </c>
      <c r="C2052" t="s">
        <v>29</v>
      </c>
      <c r="D2052" s="9">
        <v>17</v>
      </c>
      <c r="E2052" s="9">
        <v>6</v>
      </c>
      <c r="F2052" s="9">
        <f>VLOOKUP(D2052,'Tablas auxiliares'!$H$1:$Q$28,Calculadora!$J$2+1,FALSE)*IF(VLOOKUP($A2052,'Tablas auxiliares'!$B$2:$C$6,2,FALSE)-Calculadora!$K$2=0,1,0)*IF($L$2=2,IFERROR(VLOOKUP(B2052,'Tablas auxiliares'!$AC$2:$AH$27,6,FALSE),0),1)</f>
        <v>0</v>
      </c>
      <c r="G2052" s="9">
        <f>VLOOKUP(E2052,'Tablas auxiliares'!$H$1:$Q$28,Calculadora!$J$2+1,FALSE)*IF(VLOOKUP($A2052,'Tablas auxiliares'!$B$2:$C$6,2,FALSE)-Calculadora!$K$2=0,1,0)*IF($L$2=2,IFERROR(VLOOKUP(B2052,'Tablas auxiliares'!$AC$2:$AH$27,6,FALSE),0),1)</f>
        <v>0</v>
      </c>
      <c r="H2052" s="9">
        <f t="shared" si="42"/>
        <v>0</v>
      </c>
    </row>
    <row r="2053" spans="1:8" x14ac:dyDescent="0.25">
      <c r="A2053" s="9">
        <v>2017</v>
      </c>
      <c r="B2053" t="s">
        <v>26</v>
      </c>
      <c r="C2053" t="s">
        <v>61</v>
      </c>
      <c r="D2053" s="9">
        <v>1</v>
      </c>
      <c r="E2053" s="9">
        <v>2</v>
      </c>
      <c r="F2053" s="9">
        <f>VLOOKUP(D2053,'Tablas auxiliares'!$H$1:$Q$28,Calculadora!$J$2+1,FALSE)*IF(VLOOKUP($A2053,'Tablas auxiliares'!$B$2:$C$6,2,FALSE)-Calculadora!$K$2=0,1,0)*IF($L$2=2,IFERROR(VLOOKUP(B2053,'Tablas auxiliares'!$AC$2:$AH$27,6,FALSE),0),1)</f>
        <v>0</v>
      </c>
      <c r="G2053" s="9">
        <f>VLOOKUP(E2053,'Tablas auxiliares'!$H$1:$Q$28,Calculadora!$J$2+1,FALSE)*IF(VLOOKUP($A2053,'Tablas auxiliares'!$B$2:$C$6,2,FALSE)-Calculadora!$K$2=0,1,0)*IF($L$2=2,IFERROR(VLOOKUP(B2053,'Tablas auxiliares'!$AC$2:$AH$27,6,FALSE),0),1)</f>
        <v>0</v>
      </c>
      <c r="H2053" s="9">
        <f t="shared" si="42"/>
        <v>0</v>
      </c>
    </row>
    <row r="2054" spans="1:8" x14ac:dyDescent="0.25">
      <c r="A2054" s="9">
        <v>2017</v>
      </c>
      <c r="B2054" t="s">
        <v>26</v>
      </c>
      <c r="C2054" t="s">
        <v>70</v>
      </c>
      <c r="D2054" s="9">
        <v>16</v>
      </c>
      <c r="E2054" s="9">
        <v>8</v>
      </c>
      <c r="F2054" s="9">
        <f>VLOOKUP(D2054,'Tablas auxiliares'!$H$1:$Q$28,Calculadora!$J$2+1,FALSE)*IF(VLOOKUP($A2054,'Tablas auxiliares'!$B$2:$C$6,2,FALSE)-Calculadora!$K$2=0,1,0)*IF($L$2=2,IFERROR(VLOOKUP(B2054,'Tablas auxiliares'!$AC$2:$AH$27,6,FALSE),0),1)</f>
        <v>0</v>
      </c>
      <c r="G2054" s="9">
        <f>VLOOKUP(E2054,'Tablas auxiliares'!$H$1:$Q$28,Calculadora!$J$2+1,FALSE)*IF(VLOOKUP($A2054,'Tablas auxiliares'!$B$2:$C$6,2,FALSE)-Calculadora!$K$2=0,1,0)*IF($L$2=2,IFERROR(VLOOKUP(B2054,'Tablas auxiliares'!$AC$2:$AH$27,6,FALSE),0),1)</f>
        <v>0</v>
      </c>
      <c r="H2054" s="9">
        <f t="shared" si="42"/>
        <v>0</v>
      </c>
    </row>
    <row r="2055" spans="1:8" x14ac:dyDescent="0.25">
      <c r="A2055" s="9">
        <v>2017</v>
      </c>
      <c r="B2055" t="s">
        <v>26</v>
      </c>
      <c r="C2055" t="s">
        <v>34</v>
      </c>
      <c r="D2055" s="9">
        <v>22</v>
      </c>
      <c r="E2055" s="9">
        <v>25</v>
      </c>
      <c r="F2055" s="9">
        <f>VLOOKUP(D2055,'Tablas auxiliares'!$H$1:$Q$28,Calculadora!$J$2+1,FALSE)*IF(VLOOKUP($A2055,'Tablas auxiliares'!$B$2:$C$6,2,FALSE)-Calculadora!$K$2=0,1,0)*IF($L$2=2,IFERROR(VLOOKUP(B2055,'Tablas auxiliares'!$AC$2:$AH$27,6,FALSE),0),1)</f>
        <v>0</v>
      </c>
      <c r="G2055" s="9">
        <f>VLOOKUP(E2055,'Tablas auxiliares'!$H$1:$Q$28,Calculadora!$J$2+1,FALSE)*IF(VLOOKUP($A2055,'Tablas auxiliares'!$B$2:$C$6,2,FALSE)-Calculadora!$K$2=0,1,0)*IF($L$2=2,IFERROR(VLOOKUP(B2055,'Tablas auxiliares'!$AC$2:$AH$27,6,FALSE),0),1)</f>
        <v>0</v>
      </c>
      <c r="H2055" s="9">
        <f t="shared" si="42"/>
        <v>0</v>
      </c>
    </row>
    <row r="2056" spans="1:8" x14ac:dyDescent="0.25">
      <c r="A2056" s="9">
        <v>2017</v>
      </c>
      <c r="B2056" t="s">
        <v>26</v>
      </c>
      <c r="C2056" t="s">
        <v>22</v>
      </c>
      <c r="D2056" s="9">
        <v>8</v>
      </c>
      <c r="E2056" s="9">
        <v>14</v>
      </c>
      <c r="F2056" s="9">
        <f>VLOOKUP(D2056,'Tablas auxiliares'!$H$1:$Q$28,Calculadora!$J$2+1,FALSE)*IF(VLOOKUP($A2056,'Tablas auxiliares'!$B$2:$C$6,2,FALSE)-Calculadora!$K$2=0,1,0)*IF($L$2=2,IFERROR(VLOOKUP(B2056,'Tablas auxiliares'!$AC$2:$AH$27,6,FALSE),0),1)</f>
        <v>0</v>
      </c>
      <c r="G2056" s="9">
        <f>VLOOKUP(E2056,'Tablas auxiliares'!$H$1:$Q$28,Calculadora!$J$2+1,FALSE)*IF(VLOOKUP($A2056,'Tablas auxiliares'!$B$2:$C$6,2,FALSE)-Calculadora!$K$2=0,1,0)*IF($L$2=2,IFERROR(VLOOKUP(B2056,'Tablas auxiliares'!$AC$2:$AH$27,6,FALSE),0),1)</f>
        <v>0</v>
      </c>
      <c r="H2056" s="9">
        <f t="shared" si="42"/>
        <v>0</v>
      </c>
    </row>
    <row r="2057" spans="1:8" x14ac:dyDescent="0.25">
      <c r="A2057" s="9">
        <v>2017</v>
      </c>
      <c r="B2057" t="s">
        <v>26</v>
      </c>
      <c r="C2057" t="s">
        <v>36</v>
      </c>
      <c r="D2057" s="9">
        <v>25</v>
      </c>
      <c r="E2057" s="9">
        <v>22</v>
      </c>
      <c r="F2057" s="9">
        <f>VLOOKUP(D2057,'Tablas auxiliares'!$H$1:$Q$28,Calculadora!$J$2+1,FALSE)*IF(VLOOKUP($A2057,'Tablas auxiliares'!$B$2:$C$6,2,FALSE)-Calculadora!$K$2=0,1,0)*IF($L$2=2,IFERROR(VLOOKUP(B2057,'Tablas auxiliares'!$AC$2:$AH$27,6,FALSE),0),1)</f>
        <v>0</v>
      </c>
      <c r="G2057" s="9">
        <f>VLOOKUP(E2057,'Tablas auxiliares'!$H$1:$Q$28,Calculadora!$J$2+1,FALSE)*IF(VLOOKUP($A2057,'Tablas auxiliares'!$B$2:$C$6,2,FALSE)-Calculadora!$K$2=0,1,0)*IF($L$2=2,IFERROR(VLOOKUP(B2057,'Tablas auxiliares'!$AC$2:$AH$27,6,FALSE),0),1)</f>
        <v>0</v>
      </c>
      <c r="H2057" s="9">
        <f t="shared" si="42"/>
        <v>0</v>
      </c>
    </row>
    <row r="2058" spans="1:8" x14ac:dyDescent="0.25">
      <c r="A2058" s="9">
        <v>2017</v>
      </c>
      <c r="B2058" t="s">
        <v>26</v>
      </c>
      <c r="C2058" t="s">
        <v>37</v>
      </c>
      <c r="D2058" s="9">
        <v>12</v>
      </c>
      <c r="E2058" s="9">
        <v>16</v>
      </c>
      <c r="F2058" s="9">
        <f>VLOOKUP(D2058,'Tablas auxiliares'!$H$1:$Q$28,Calculadora!$J$2+1,FALSE)*IF(VLOOKUP($A2058,'Tablas auxiliares'!$B$2:$C$6,2,FALSE)-Calculadora!$K$2=0,1,0)*IF($L$2=2,IFERROR(VLOOKUP(B2058,'Tablas auxiliares'!$AC$2:$AH$27,6,FALSE),0),1)</f>
        <v>0</v>
      </c>
      <c r="G2058" s="9">
        <f>VLOOKUP(E2058,'Tablas auxiliares'!$H$1:$Q$28,Calculadora!$J$2+1,FALSE)*IF(VLOOKUP($A2058,'Tablas auxiliares'!$B$2:$C$6,2,FALSE)-Calculadora!$K$2=0,1,0)*IF($L$2=2,IFERROR(VLOOKUP(B2058,'Tablas auxiliares'!$AC$2:$AH$27,6,FALSE),0),1)</f>
        <v>0</v>
      </c>
      <c r="H2058" s="9">
        <f t="shared" si="42"/>
        <v>0</v>
      </c>
    </row>
    <row r="2059" spans="1:8" x14ac:dyDescent="0.25">
      <c r="A2059" s="9">
        <v>2017</v>
      </c>
      <c r="B2059" t="s">
        <v>91</v>
      </c>
      <c r="C2059" t="s">
        <v>14</v>
      </c>
      <c r="D2059" s="9">
        <v>20</v>
      </c>
      <c r="E2059" s="9">
        <v>22</v>
      </c>
      <c r="F2059" s="9">
        <f>VLOOKUP(D2059,'Tablas auxiliares'!$H$1:$Q$28,Calculadora!$J$2+1,FALSE)*IF(VLOOKUP($A2059,'Tablas auxiliares'!$B$2:$C$6,2,FALSE)-Calculadora!$K$2=0,1,0)*IF($L$2=2,IFERROR(VLOOKUP(B2059,'Tablas auxiliares'!$AC$2:$AH$27,6,FALSE),0),1)</f>
        <v>0</v>
      </c>
      <c r="G2059" s="9">
        <f>VLOOKUP(E2059,'Tablas auxiliares'!$H$1:$Q$28,Calculadora!$J$2+1,FALSE)*IF(VLOOKUP($A2059,'Tablas auxiliares'!$B$2:$C$6,2,FALSE)-Calculadora!$K$2=0,1,0)*IF($L$2=2,IFERROR(VLOOKUP(B2059,'Tablas auxiliares'!$AC$2:$AH$27,6,FALSE),0),1)</f>
        <v>0</v>
      </c>
      <c r="H2059" s="9">
        <f t="shared" si="42"/>
        <v>0</v>
      </c>
    </row>
    <row r="2060" spans="1:8" x14ac:dyDescent="0.25">
      <c r="A2060" s="9">
        <v>2017</v>
      </c>
      <c r="B2060" t="s">
        <v>91</v>
      </c>
      <c r="C2060" t="s">
        <v>9</v>
      </c>
      <c r="D2060" s="9">
        <v>7</v>
      </c>
      <c r="E2060" s="9">
        <v>13</v>
      </c>
      <c r="F2060" s="9">
        <f>VLOOKUP(D2060,'Tablas auxiliares'!$H$1:$Q$28,Calculadora!$J$2+1,FALSE)*IF(VLOOKUP($A2060,'Tablas auxiliares'!$B$2:$C$6,2,FALSE)-Calculadora!$K$2=0,1,0)*IF($L$2=2,IFERROR(VLOOKUP(B2060,'Tablas auxiliares'!$AC$2:$AH$27,6,FALSE),0),1)</f>
        <v>0</v>
      </c>
      <c r="G2060" s="9">
        <f>VLOOKUP(E2060,'Tablas auxiliares'!$H$1:$Q$28,Calculadora!$J$2+1,FALSE)*IF(VLOOKUP($A2060,'Tablas auxiliares'!$B$2:$C$6,2,FALSE)-Calculadora!$K$2=0,1,0)*IF($L$2=2,IFERROR(VLOOKUP(B2060,'Tablas auxiliares'!$AC$2:$AH$27,6,FALSE),0),1)</f>
        <v>0</v>
      </c>
      <c r="H2060" s="9">
        <f t="shared" si="42"/>
        <v>0</v>
      </c>
    </row>
    <row r="2061" spans="1:8" x14ac:dyDescent="0.25">
      <c r="A2061" s="9">
        <v>2017</v>
      </c>
      <c r="B2061" t="s">
        <v>91</v>
      </c>
      <c r="C2061" t="s">
        <v>13</v>
      </c>
      <c r="D2061" s="9">
        <v>12</v>
      </c>
      <c r="E2061" s="9">
        <v>14</v>
      </c>
      <c r="F2061" s="9">
        <f>VLOOKUP(D2061,'Tablas auxiliares'!$H$1:$Q$28,Calculadora!$J$2+1,FALSE)*IF(VLOOKUP($A2061,'Tablas auxiliares'!$B$2:$C$6,2,FALSE)-Calculadora!$K$2=0,1,0)*IF($L$2=2,IFERROR(VLOOKUP(B2061,'Tablas auxiliares'!$AC$2:$AH$27,6,FALSE),0),1)</f>
        <v>0</v>
      </c>
      <c r="G2061" s="9">
        <f>VLOOKUP(E2061,'Tablas auxiliares'!$H$1:$Q$28,Calculadora!$J$2+1,FALSE)*IF(VLOOKUP($A2061,'Tablas auxiliares'!$B$2:$C$6,2,FALSE)-Calculadora!$K$2=0,1,0)*IF($L$2=2,IFERROR(VLOOKUP(B2061,'Tablas auxiliares'!$AC$2:$AH$27,6,FALSE),0),1)</f>
        <v>0</v>
      </c>
      <c r="H2061" s="9">
        <f t="shared" si="42"/>
        <v>0</v>
      </c>
    </row>
    <row r="2062" spans="1:8" x14ac:dyDescent="0.25">
      <c r="A2062" s="9">
        <v>2017</v>
      </c>
      <c r="B2062" t="s">
        <v>91</v>
      </c>
      <c r="C2062" t="s">
        <v>23</v>
      </c>
      <c r="D2062" s="9">
        <v>21</v>
      </c>
      <c r="E2062" s="9">
        <v>25</v>
      </c>
      <c r="F2062" s="9">
        <f>VLOOKUP(D2062,'Tablas auxiliares'!$H$1:$Q$28,Calculadora!$J$2+1,FALSE)*IF(VLOOKUP($A2062,'Tablas auxiliares'!$B$2:$C$6,2,FALSE)-Calculadora!$K$2=0,1,0)*IF($L$2=2,IFERROR(VLOOKUP(B2062,'Tablas auxiliares'!$AC$2:$AH$27,6,FALSE),0),1)</f>
        <v>0</v>
      </c>
      <c r="G2062" s="9">
        <f>VLOOKUP(E2062,'Tablas auxiliares'!$H$1:$Q$28,Calculadora!$J$2+1,FALSE)*IF(VLOOKUP($A2062,'Tablas auxiliares'!$B$2:$C$6,2,FALSE)-Calculadora!$K$2=0,1,0)*IF($L$2=2,IFERROR(VLOOKUP(B2062,'Tablas auxiliares'!$AC$2:$AH$27,6,FALSE),0),1)</f>
        <v>0</v>
      </c>
      <c r="H2062" s="9">
        <f t="shared" si="42"/>
        <v>0</v>
      </c>
    </row>
    <row r="2063" spans="1:8" x14ac:dyDescent="0.25">
      <c r="A2063" s="9">
        <v>2017</v>
      </c>
      <c r="B2063" t="s">
        <v>91</v>
      </c>
      <c r="C2063" t="s">
        <v>65</v>
      </c>
      <c r="D2063" s="9">
        <v>14</v>
      </c>
      <c r="E2063" s="9">
        <v>21</v>
      </c>
      <c r="F2063" s="9">
        <f>VLOOKUP(D2063,'Tablas auxiliares'!$H$1:$Q$28,Calculadora!$J$2+1,FALSE)*IF(VLOOKUP($A2063,'Tablas auxiliares'!$B$2:$C$6,2,FALSE)-Calculadora!$K$2=0,1,0)*IF($L$2=2,IFERROR(VLOOKUP(B2063,'Tablas auxiliares'!$AC$2:$AH$27,6,FALSE),0),1)</f>
        <v>0</v>
      </c>
      <c r="G2063" s="9">
        <f>VLOOKUP(E2063,'Tablas auxiliares'!$H$1:$Q$28,Calculadora!$J$2+1,FALSE)*IF(VLOOKUP($A2063,'Tablas auxiliares'!$B$2:$C$6,2,FALSE)-Calculadora!$K$2=0,1,0)*IF($L$2=2,IFERROR(VLOOKUP(B2063,'Tablas auxiliares'!$AC$2:$AH$27,6,FALSE),0),1)</f>
        <v>0</v>
      </c>
      <c r="H2063" s="9">
        <f t="shared" si="42"/>
        <v>0</v>
      </c>
    </row>
    <row r="2064" spans="1:8" x14ac:dyDescent="0.25">
      <c r="A2064" s="9">
        <v>2017</v>
      </c>
      <c r="B2064" t="s">
        <v>91</v>
      </c>
      <c r="C2064" t="s">
        <v>20</v>
      </c>
      <c r="D2064" s="9">
        <v>5</v>
      </c>
      <c r="E2064" s="9">
        <v>4</v>
      </c>
      <c r="F2064" s="9">
        <f>VLOOKUP(D2064,'Tablas auxiliares'!$H$1:$Q$28,Calculadora!$J$2+1,FALSE)*IF(VLOOKUP($A2064,'Tablas auxiliares'!$B$2:$C$6,2,FALSE)-Calculadora!$K$2=0,1,0)*IF($L$2=2,IFERROR(VLOOKUP(B2064,'Tablas auxiliares'!$AC$2:$AH$27,6,FALSE),0),1)</f>
        <v>0</v>
      </c>
      <c r="G2064" s="9">
        <f>VLOOKUP(E2064,'Tablas auxiliares'!$H$1:$Q$28,Calculadora!$J$2+1,FALSE)*IF(VLOOKUP($A2064,'Tablas auxiliares'!$B$2:$C$6,2,FALSE)-Calculadora!$K$2=0,1,0)*IF($L$2=2,IFERROR(VLOOKUP(B2064,'Tablas auxiliares'!$AC$2:$AH$27,6,FALSE),0),1)</f>
        <v>0</v>
      </c>
      <c r="H2064" s="9">
        <f t="shared" si="42"/>
        <v>0</v>
      </c>
    </row>
    <row r="2065" spans="1:8" x14ac:dyDescent="0.25">
      <c r="A2065" s="9">
        <v>2017</v>
      </c>
      <c r="B2065" t="s">
        <v>91</v>
      </c>
      <c r="C2065" t="s">
        <v>8</v>
      </c>
      <c r="D2065" s="9">
        <v>3</v>
      </c>
      <c r="E2065" s="9">
        <v>5</v>
      </c>
      <c r="F2065" s="9">
        <f>VLOOKUP(D2065,'Tablas auxiliares'!$H$1:$Q$28,Calculadora!$J$2+1,FALSE)*IF(VLOOKUP($A2065,'Tablas auxiliares'!$B$2:$C$6,2,FALSE)-Calculadora!$K$2=0,1,0)*IF($L$2=2,IFERROR(VLOOKUP(B2065,'Tablas auxiliares'!$AC$2:$AH$27,6,FALSE),0),1)</f>
        <v>0</v>
      </c>
      <c r="G2065" s="9">
        <f>VLOOKUP(E2065,'Tablas auxiliares'!$H$1:$Q$28,Calculadora!$J$2+1,FALSE)*IF(VLOOKUP($A2065,'Tablas auxiliares'!$B$2:$C$6,2,FALSE)-Calculadora!$K$2=0,1,0)*IF($L$2=2,IFERROR(VLOOKUP(B2065,'Tablas auxiliares'!$AC$2:$AH$27,6,FALSE),0),1)</f>
        <v>0</v>
      </c>
      <c r="H2065" s="9">
        <f t="shared" si="42"/>
        <v>0</v>
      </c>
    </row>
    <row r="2066" spans="1:8" x14ac:dyDescent="0.25">
      <c r="A2066" s="9">
        <v>2017</v>
      </c>
      <c r="B2066" t="s">
        <v>91</v>
      </c>
      <c r="C2066" t="s">
        <v>32</v>
      </c>
      <c r="D2066" s="9">
        <v>24</v>
      </c>
      <c r="E2066" s="9">
        <v>3</v>
      </c>
      <c r="F2066" s="9">
        <f>VLOOKUP(D2066,'Tablas auxiliares'!$H$1:$Q$28,Calculadora!$J$2+1,FALSE)*IF(VLOOKUP($A2066,'Tablas auxiliares'!$B$2:$C$6,2,FALSE)-Calculadora!$K$2=0,1,0)*IF($L$2=2,IFERROR(VLOOKUP(B2066,'Tablas auxiliares'!$AC$2:$AH$27,6,FALSE),0),1)</f>
        <v>0</v>
      </c>
      <c r="G2066" s="9">
        <f>VLOOKUP(E2066,'Tablas auxiliares'!$H$1:$Q$28,Calculadora!$J$2+1,FALSE)*IF(VLOOKUP($A2066,'Tablas auxiliares'!$B$2:$C$6,2,FALSE)-Calculadora!$K$2=0,1,0)*IF($L$2=2,IFERROR(VLOOKUP(B2066,'Tablas auxiliares'!$AC$2:$AH$27,6,FALSE),0),1)</f>
        <v>0</v>
      </c>
      <c r="H2066" s="9">
        <f t="shared" si="42"/>
        <v>0</v>
      </c>
    </row>
    <row r="2067" spans="1:8" x14ac:dyDescent="0.25">
      <c r="A2067" s="9">
        <v>2017</v>
      </c>
      <c r="B2067" t="s">
        <v>91</v>
      </c>
      <c r="C2067" t="s">
        <v>30</v>
      </c>
      <c r="D2067" s="9">
        <v>19</v>
      </c>
      <c r="E2067" s="9">
        <v>19</v>
      </c>
      <c r="F2067" s="9">
        <f>VLOOKUP(D2067,'Tablas auxiliares'!$H$1:$Q$28,Calculadora!$J$2+1,FALSE)*IF(VLOOKUP($A2067,'Tablas auxiliares'!$B$2:$C$6,2,FALSE)-Calculadora!$K$2=0,1,0)*IF($L$2=2,IFERROR(VLOOKUP(B2067,'Tablas auxiliares'!$AC$2:$AH$27,6,FALSE),0),1)</f>
        <v>0</v>
      </c>
      <c r="G2067" s="9">
        <f>VLOOKUP(E2067,'Tablas auxiliares'!$H$1:$Q$28,Calculadora!$J$2+1,FALSE)*IF(VLOOKUP($A2067,'Tablas auxiliares'!$B$2:$C$6,2,FALSE)-Calculadora!$K$2=0,1,0)*IF($L$2=2,IFERROR(VLOOKUP(B2067,'Tablas auxiliares'!$AC$2:$AH$27,6,FALSE),0),1)</f>
        <v>0</v>
      </c>
      <c r="H2067" s="9">
        <f t="shared" si="42"/>
        <v>0</v>
      </c>
    </row>
    <row r="2068" spans="1:8" x14ac:dyDescent="0.25">
      <c r="A2068" s="9">
        <v>2017</v>
      </c>
      <c r="B2068" t="s">
        <v>91</v>
      </c>
      <c r="C2068" t="s">
        <v>67</v>
      </c>
      <c r="D2068" s="9">
        <v>17</v>
      </c>
      <c r="E2068" s="9">
        <v>26</v>
      </c>
      <c r="F2068" s="9">
        <f>VLOOKUP(D2068,'Tablas auxiliares'!$H$1:$Q$28,Calculadora!$J$2+1,FALSE)*IF(VLOOKUP($A2068,'Tablas auxiliares'!$B$2:$C$6,2,FALSE)-Calculadora!$K$2=0,1,0)*IF($L$2=2,IFERROR(VLOOKUP(B2068,'Tablas auxiliares'!$AC$2:$AH$27,6,FALSE),0),1)</f>
        <v>0</v>
      </c>
      <c r="G2068" s="9">
        <f>VLOOKUP(E2068,'Tablas auxiliares'!$H$1:$Q$28,Calculadora!$J$2+1,FALSE)*IF(VLOOKUP($A2068,'Tablas auxiliares'!$B$2:$C$6,2,FALSE)-Calculadora!$K$2=0,1,0)*IF($L$2=2,IFERROR(VLOOKUP(B2068,'Tablas auxiliares'!$AC$2:$AH$27,6,FALSE),0),1)</f>
        <v>0</v>
      </c>
      <c r="H2068" s="9">
        <f t="shared" si="42"/>
        <v>0</v>
      </c>
    </row>
    <row r="2069" spans="1:8" x14ac:dyDescent="0.25">
      <c r="A2069" s="9">
        <v>2017</v>
      </c>
      <c r="B2069" t="s">
        <v>91</v>
      </c>
      <c r="C2069" t="s">
        <v>28</v>
      </c>
      <c r="D2069" s="9">
        <v>10</v>
      </c>
      <c r="E2069" s="9">
        <v>9</v>
      </c>
      <c r="F2069" s="9">
        <f>VLOOKUP(D2069,'Tablas auxiliares'!$H$1:$Q$28,Calculadora!$J$2+1,FALSE)*IF(VLOOKUP($A2069,'Tablas auxiliares'!$B$2:$C$6,2,FALSE)-Calculadora!$K$2=0,1,0)*IF($L$2=2,IFERROR(VLOOKUP(B2069,'Tablas auxiliares'!$AC$2:$AH$27,6,FALSE),0),1)</f>
        <v>0</v>
      </c>
      <c r="G2069" s="9">
        <f>VLOOKUP(E2069,'Tablas auxiliares'!$H$1:$Q$28,Calculadora!$J$2+1,FALSE)*IF(VLOOKUP($A2069,'Tablas auxiliares'!$B$2:$C$6,2,FALSE)-Calculadora!$K$2=0,1,0)*IF($L$2=2,IFERROR(VLOOKUP(B2069,'Tablas auxiliares'!$AC$2:$AH$27,6,FALSE),0),1)</f>
        <v>0</v>
      </c>
      <c r="H2069" s="9">
        <f t="shared" si="42"/>
        <v>0</v>
      </c>
    </row>
    <row r="2070" spans="1:8" x14ac:dyDescent="0.25">
      <c r="A2070" s="9">
        <v>2017</v>
      </c>
      <c r="B2070" t="s">
        <v>91</v>
      </c>
      <c r="C2070" t="s">
        <v>27</v>
      </c>
      <c r="D2070" s="9">
        <v>15</v>
      </c>
      <c r="E2070" s="9">
        <v>8</v>
      </c>
      <c r="F2070" s="9">
        <f>VLOOKUP(D2070,'Tablas auxiliares'!$H$1:$Q$28,Calculadora!$J$2+1,FALSE)*IF(VLOOKUP($A2070,'Tablas auxiliares'!$B$2:$C$6,2,FALSE)-Calculadora!$K$2=0,1,0)*IF($L$2=2,IFERROR(VLOOKUP(B2070,'Tablas auxiliares'!$AC$2:$AH$27,6,FALSE),0),1)</f>
        <v>0</v>
      </c>
      <c r="G2070" s="9">
        <f>VLOOKUP(E2070,'Tablas auxiliares'!$H$1:$Q$28,Calculadora!$J$2+1,FALSE)*IF(VLOOKUP($A2070,'Tablas auxiliares'!$B$2:$C$6,2,FALSE)-Calculadora!$K$2=0,1,0)*IF($L$2=2,IFERROR(VLOOKUP(B2070,'Tablas auxiliares'!$AC$2:$AH$27,6,FALSE),0),1)</f>
        <v>0</v>
      </c>
      <c r="H2070" s="9">
        <f t="shared" si="42"/>
        <v>0</v>
      </c>
    </row>
    <row r="2071" spans="1:8" x14ac:dyDescent="0.25">
      <c r="A2071" s="9">
        <v>2017</v>
      </c>
      <c r="B2071" t="s">
        <v>91</v>
      </c>
      <c r="C2071" t="s">
        <v>68</v>
      </c>
      <c r="D2071" s="9">
        <v>25</v>
      </c>
      <c r="E2071" s="9">
        <v>16</v>
      </c>
      <c r="F2071" s="9">
        <f>VLOOKUP(D2071,'Tablas auxiliares'!$H$1:$Q$28,Calculadora!$J$2+1,FALSE)*IF(VLOOKUP($A2071,'Tablas auxiliares'!$B$2:$C$6,2,FALSE)-Calculadora!$K$2=0,1,0)*IF($L$2=2,IFERROR(VLOOKUP(B2071,'Tablas auxiliares'!$AC$2:$AH$27,6,FALSE),0),1)</f>
        <v>0</v>
      </c>
      <c r="G2071" s="9">
        <f>VLOOKUP(E2071,'Tablas auxiliares'!$H$1:$Q$28,Calculadora!$J$2+1,FALSE)*IF(VLOOKUP($A2071,'Tablas auxiliares'!$B$2:$C$6,2,FALSE)-Calculadora!$K$2=0,1,0)*IF($L$2=2,IFERROR(VLOOKUP(B2071,'Tablas auxiliares'!$AC$2:$AH$27,6,FALSE),0),1)</f>
        <v>0</v>
      </c>
      <c r="H2071" s="9">
        <f t="shared" si="42"/>
        <v>0</v>
      </c>
    </row>
    <row r="2072" spans="1:8" x14ac:dyDescent="0.25">
      <c r="A2072" s="9">
        <v>2017</v>
      </c>
      <c r="B2072" t="s">
        <v>91</v>
      </c>
      <c r="C2072" t="s">
        <v>24</v>
      </c>
      <c r="D2072" s="9">
        <v>8</v>
      </c>
      <c r="E2072" s="9">
        <v>6</v>
      </c>
      <c r="F2072" s="9">
        <f>VLOOKUP(D2072,'Tablas auxiliares'!$H$1:$Q$28,Calculadora!$J$2+1,FALSE)*IF(VLOOKUP($A2072,'Tablas auxiliares'!$B$2:$C$6,2,FALSE)-Calculadora!$K$2=0,1,0)*IF($L$2=2,IFERROR(VLOOKUP(B2072,'Tablas auxiliares'!$AC$2:$AH$27,6,FALSE),0),1)</f>
        <v>0</v>
      </c>
      <c r="G2072" s="9">
        <f>VLOOKUP(E2072,'Tablas auxiliares'!$H$1:$Q$28,Calculadora!$J$2+1,FALSE)*IF(VLOOKUP($A2072,'Tablas auxiliares'!$B$2:$C$6,2,FALSE)-Calculadora!$K$2=0,1,0)*IF($L$2=2,IFERROR(VLOOKUP(B2072,'Tablas auxiliares'!$AC$2:$AH$27,6,FALSE),0),1)</f>
        <v>0</v>
      </c>
      <c r="H2072" s="9">
        <f t="shared" si="42"/>
        <v>0</v>
      </c>
    </row>
    <row r="2073" spans="1:8" x14ac:dyDescent="0.25">
      <c r="A2073" s="9">
        <v>2017</v>
      </c>
      <c r="B2073" t="s">
        <v>91</v>
      </c>
      <c r="C2073" t="s">
        <v>7</v>
      </c>
      <c r="D2073" s="9">
        <v>13</v>
      </c>
      <c r="E2073" s="9">
        <v>17</v>
      </c>
      <c r="F2073" s="9">
        <f>VLOOKUP(D2073,'Tablas auxiliares'!$H$1:$Q$28,Calculadora!$J$2+1,FALSE)*IF(VLOOKUP($A2073,'Tablas auxiliares'!$B$2:$C$6,2,FALSE)-Calculadora!$K$2=0,1,0)*IF($L$2=2,IFERROR(VLOOKUP(B2073,'Tablas auxiliares'!$AC$2:$AH$27,6,FALSE),0),1)</f>
        <v>0</v>
      </c>
      <c r="G2073" s="9">
        <f>VLOOKUP(E2073,'Tablas auxiliares'!$H$1:$Q$28,Calculadora!$J$2+1,FALSE)*IF(VLOOKUP($A2073,'Tablas auxiliares'!$B$2:$C$6,2,FALSE)-Calculadora!$K$2=0,1,0)*IF($L$2=2,IFERROR(VLOOKUP(B2073,'Tablas auxiliares'!$AC$2:$AH$27,6,FALSE),0),1)</f>
        <v>0</v>
      </c>
      <c r="H2073" s="9">
        <f t="shared" si="42"/>
        <v>0</v>
      </c>
    </row>
    <row r="2074" spans="1:8" x14ac:dyDescent="0.25">
      <c r="A2074" s="9">
        <v>2017</v>
      </c>
      <c r="B2074" t="s">
        <v>91</v>
      </c>
      <c r="C2074" t="s">
        <v>25</v>
      </c>
      <c r="D2074" s="9">
        <v>9</v>
      </c>
      <c r="E2074" s="9">
        <v>2</v>
      </c>
      <c r="F2074" s="9">
        <f>VLOOKUP(D2074,'Tablas auxiliares'!$H$1:$Q$28,Calculadora!$J$2+1,FALSE)*IF(VLOOKUP($A2074,'Tablas auxiliares'!$B$2:$C$6,2,FALSE)-Calculadora!$K$2=0,1,0)*IF($L$2=2,IFERROR(VLOOKUP(B2074,'Tablas auxiliares'!$AC$2:$AH$27,6,FALSE),0),1)</f>
        <v>0</v>
      </c>
      <c r="G2074" s="9">
        <f>VLOOKUP(E2074,'Tablas auxiliares'!$H$1:$Q$28,Calculadora!$J$2+1,FALSE)*IF(VLOOKUP($A2074,'Tablas auxiliares'!$B$2:$C$6,2,FALSE)-Calculadora!$K$2=0,1,0)*IF($L$2=2,IFERROR(VLOOKUP(B2074,'Tablas auxiliares'!$AC$2:$AH$27,6,FALSE),0),1)</f>
        <v>0</v>
      </c>
      <c r="H2074" s="9">
        <f t="shared" si="42"/>
        <v>0</v>
      </c>
    </row>
    <row r="2075" spans="1:8" x14ac:dyDescent="0.25">
      <c r="A2075" s="9">
        <v>2017</v>
      </c>
      <c r="B2075" t="s">
        <v>91</v>
      </c>
      <c r="C2075" t="s">
        <v>66</v>
      </c>
      <c r="D2075" s="9">
        <v>16</v>
      </c>
      <c r="E2075" s="9">
        <v>11</v>
      </c>
      <c r="F2075" s="9">
        <f>VLOOKUP(D2075,'Tablas auxiliares'!$H$1:$Q$28,Calculadora!$J$2+1,FALSE)*IF(VLOOKUP($A2075,'Tablas auxiliares'!$B$2:$C$6,2,FALSE)-Calculadora!$K$2=0,1,0)*IF($L$2=2,IFERROR(VLOOKUP(B2075,'Tablas auxiliares'!$AC$2:$AH$27,6,FALSE),0),1)</f>
        <v>0</v>
      </c>
      <c r="G2075" s="9">
        <f>VLOOKUP(E2075,'Tablas auxiliares'!$H$1:$Q$28,Calculadora!$J$2+1,FALSE)*IF(VLOOKUP($A2075,'Tablas auxiliares'!$B$2:$C$6,2,FALSE)-Calculadora!$K$2=0,1,0)*IF($L$2=2,IFERROR(VLOOKUP(B2075,'Tablas auxiliares'!$AC$2:$AH$27,6,FALSE),0),1)</f>
        <v>0</v>
      </c>
      <c r="H2075" s="9">
        <f t="shared" si="42"/>
        <v>0</v>
      </c>
    </row>
    <row r="2076" spans="1:8" x14ac:dyDescent="0.25">
      <c r="A2076" s="9">
        <v>2017</v>
      </c>
      <c r="B2076" t="s">
        <v>91</v>
      </c>
      <c r="C2076" t="s">
        <v>69</v>
      </c>
      <c r="D2076" s="9">
        <v>6</v>
      </c>
      <c r="E2076" s="9">
        <v>18</v>
      </c>
      <c r="F2076" s="9">
        <f>VLOOKUP(D2076,'Tablas auxiliares'!$H$1:$Q$28,Calculadora!$J$2+1,FALSE)*IF(VLOOKUP($A2076,'Tablas auxiliares'!$B$2:$C$6,2,FALSE)-Calculadora!$K$2=0,1,0)*IF($L$2=2,IFERROR(VLOOKUP(B2076,'Tablas auxiliares'!$AC$2:$AH$27,6,FALSE),0),1)</f>
        <v>0</v>
      </c>
      <c r="G2076" s="9">
        <f>VLOOKUP(E2076,'Tablas auxiliares'!$H$1:$Q$28,Calculadora!$J$2+1,FALSE)*IF(VLOOKUP($A2076,'Tablas auxiliares'!$B$2:$C$6,2,FALSE)-Calculadora!$K$2=0,1,0)*IF($L$2=2,IFERROR(VLOOKUP(B2076,'Tablas auxiliares'!$AC$2:$AH$27,6,FALSE),0),1)</f>
        <v>0</v>
      </c>
      <c r="H2076" s="9">
        <f t="shared" si="42"/>
        <v>0</v>
      </c>
    </row>
    <row r="2077" spans="1:8" x14ac:dyDescent="0.25">
      <c r="A2077" s="9">
        <v>2017</v>
      </c>
      <c r="B2077" t="s">
        <v>91</v>
      </c>
      <c r="C2077" t="s">
        <v>29</v>
      </c>
      <c r="D2077" s="9">
        <v>18</v>
      </c>
      <c r="E2077" s="9">
        <v>15</v>
      </c>
      <c r="F2077" s="9">
        <f>VLOOKUP(D2077,'Tablas auxiliares'!$H$1:$Q$28,Calculadora!$J$2+1,FALSE)*IF(VLOOKUP($A2077,'Tablas auxiliares'!$B$2:$C$6,2,FALSE)-Calculadora!$K$2=0,1,0)*IF($L$2=2,IFERROR(VLOOKUP(B2077,'Tablas auxiliares'!$AC$2:$AH$27,6,FALSE),0),1)</f>
        <v>0</v>
      </c>
      <c r="G2077" s="9">
        <f>VLOOKUP(E2077,'Tablas auxiliares'!$H$1:$Q$28,Calculadora!$J$2+1,FALSE)*IF(VLOOKUP($A2077,'Tablas auxiliares'!$B$2:$C$6,2,FALSE)-Calculadora!$K$2=0,1,0)*IF($L$2=2,IFERROR(VLOOKUP(B2077,'Tablas auxiliares'!$AC$2:$AH$27,6,FALSE),0),1)</f>
        <v>0</v>
      </c>
      <c r="H2077" s="9">
        <f t="shared" si="42"/>
        <v>0</v>
      </c>
    </row>
    <row r="2078" spans="1:8" x14ac:dyDescent="0.25">
      <c r="A2078" s="9">
        <v>2017</v>
      </c>
      <c r="B2078" t="s">
        <v>91</v>
      </c>
      <c r="C2078" t="s">
        <v>61</v>
      </c>
      <c r="D2078" s="9">
        <v>1</v>
      </c>
      <c r="E2078" s="9">
        <v>1</v>
      </c>
      <c r="F2078" s="9">
        <f>VLOOKUP(D2078,'Tablas auxiliares'!$H$1:$Q$28,Calculadora!$J$2+1,FALSE)*IF(VLOOKUP($A2078,'Tablas auxiliares'!$B$2:$C$6,2,FALSE)-Calculadora!$K$2=0,1,0)*IF($L$2=2,IFERROR(VLOOKUP(B2078,'Tablas auxiliares'!$AC$2:$AH$27,6,FALSE),0),1)</f>
        <v>0</v>
      </c>
      <c r="G2078" s="9">
        <f>VLOOKUP(E2078,'Tablas auxiliares'!$H$1:$Q$28,Calculadora!$J$2+1,FALSE)*IF(VLOOKUP($A2078,'Tablas auxiliares'!$B$2:$C$6,2,FALSE)-Calculadora!$K$2=0,1,0)*IF($L$2=2,IFERROR(VLOOKUP(B2078,'Tablas auxiliares'!$AC$2:$AH$27,6,FALSE),0),1)</f>
        <v>0</v>
      </c>
      <c r="H2078" s="9">
        <f t="shared" si="42"/>
        <v>0</v>
      </c>
    </row>
    <row r="2079" spans="1:8" x14ac:dyDescent="0.25">
      <c r="A2079" s="9">
        <v>2017</v>
      </c>
      <c r="B2079" t="s">
        <v>91</v>
      </c>
      <c r="C2079" t="s">
        <v>70</v>
      </c>
      <c r="D2079" s="9">
        <v>26</v>
      </c>
      <c r="E2079" s="9">
        <v>7</v>
      </c>
      <c r="F2079" s="9">
        <f>VLOOKUP(D2079,'Tablas auxiliares'!$H$1:$Q$28,Calculadora!$J$2+1,FALSE)*IF(VLOOKUP($A2079,'Tablas auxiliares'!$B$2:$C$6,2,FALSE)-Calculadora!$K$2=0,1,0)*IF($L$2=2,IFERROR(VLOOKUP(B2079,'Tablas auxiliares'!$AC$2:$AH$27,6,FALSE),0),1)</f>
        <v>0</v>
      </c>
      <c r="G2079" s="9">
        <f>VLOOKUP(E2079,'Tablas auxiliares'!$H$1:$Q$28,Calculadora!$J$2+1,FALSE)*IF(VLOOKUP($A2079,'Tablas auxiliares'!$B$2:$C$6,2,FALSE)-Calculadora!$K$2=0,1,0)*IF($L$2=2,IFERROR(VLOOKUP(B2079,'Tablas auxiliares'!$AC$2:$AH$27,6,FALSE),0),1)</f>
        <v>0</v>
      </c>
      <c r="H2079" s="9">
        <f t="shared" si="42"/>
        <v>0</v>
      </c>
    </row>
    <row r="2080" spans="1:8" x14ac:dyDescent="0.25">
      <c r="A2080" s="9">
        <v>2017</v>
      </c>
      <c r="B2080" t="s">
        <v>91</v>
      </c>
      <c r="C2080" t="s">
        <v>34</v>
      </c>
      <c r="D2080" s="9">
        <v>22</v>
      </c>
      <c r="E2080" s="9">
        <v>23</v>
      </c>
      <c r="F2080" s="9">
        <f>VLOOKUP(D2080,'Tablas auxiliares'!$H$1:$Q$28,Calculadora!$J$2+1,FALSE)*IF(VLOOKUP($A2080,'Tablas auxiliares'!$B$2:$C$6,2,FALSE)-Calculadora!$K$2=0,1,0)*IF($L$2=2,IFERROR(VLOOKUP(B2080,'Tablas auxiliares'!$AC$2:$AH$27,6,FALSE),0),1)</f>
        <v>0</v>
      </c>
      <c r="G2080" s="9">
        <f>VLOOKUP(E2080,'Tablas auxiliares'!$H$1:$Q$28,Calculadora!$J$2+1,FALSE)*IF(VLOOKUP($A2080,'Tablas auxiliares'!$B$2:$C$6,2,FALSE)-Calculadora!$K$2=0,1,0)*IF($L$2=2,IFERROR(VLOOKUP(B2080,'Tablas auxiliares'!$AC$2:$AH$27,6,FALSE),0),1)</f>
        <v>0</v>
      </c>
      <c r="H2080" s="9">
        <f t="shared" si="42"/>
        <v>0</v>
      </c>
    </row>
    <row r="2081" spans="1:8" x14ac:dyDescent="0.25">
      <c r="A2081" s="9">
        <v>2017</v>
      </c>
      <c r="B2081" t="s">
        <v>91</v>
      </c>
      <c r="C2081" t="s">
        <v>26</v>
      </c>
      <c r="D2081" s="9">
        <v>2</v>
      </c>
      <c r="E2081" s="9">
        <v>10</v>
      </c>
      <c r="F2081" s="9">
        <f>VLOOKUP(D2081,'Tablas auxiliares'!$H$1:$Q$28,Calculadora!$J$2+1,FALSE)*IF(VLOOKUP($A2081,'Tablas auxiliares'!$B$2:$C$6,2,FALSE)-Calculadora!$K$2=0,1,0)*IF($L$2=2,IFERROR(VLOOKUP(B2081,'Tablas auxiliares'!$AC$2:$AH$27,6,FALSE),0),1)</f>
        <v>0</v>
      </c>
      <c r="G2081" s="9">
        <f>VLOOKUP(E2081,'Tablas auxiliares'!$H$1:$Q$28,Calculadora!$J$2+1,FALSE)*IF(VLOOKUP($A2081,'Tablas auxiliares'!$B$2:$C$6,2,FALSE)-Calculadora!$K$2=0,1,0)*IF($L$2=2,IFERROR(VLOOKUP(B2081,'Tablas auxiliares'!$AC$2:$AH$27,6,FALSE),0),1)</f>
        <v>0</v>
      </c>
      <c r="H2081" s="9">
        <f t="shared" si="42"/>
        <v>0</v>
      </c>
    </row>
    <row r="2082" spans="1:8" x14ac:dyDescent="0.25">
      <c r="A2082" s="9">
        <v>2017</v>
      </c>
      <c r="B2082" t="s">
        <v>91</v>
      </c>
      <c r="C2082" t="s">
        <v>22</v>
      </c>
      <c r="D2082" s="9">
        <v>4</v>
      </c>
      <c r="E2082" s="9">
        <v>12</v>
      </c>
      <c r="F2082" s="9">
        <f>VLOOKUP(D2082,'Tablas auxiliares'!$H$1:$Q$28,Calculadora!$J$2+1,FALSE)*IF(VLOOKUP($A2082,'Tablas auxiliares'!$B$2:$C$6,2,FALSE)-Calculadora!$K$2=0,1,0)*IF($L$2=2,IFERROR(VLOOKUP(B2082,'Tablas auxiliares'!$AC$2:$AH$27,6,FALSE),0),1)</f>
        <v>0</v>
      </c>
      <c r="G2082" s="9">
        <f>VLOOKUP(E2082,'Tablas auxiliares'!$H$1:$Q$28,Calculadora!$J$2+1,FALSE)*IF(VLOOKUP($A2082,'Tablas auxiliares'!$B$2:$C$6,2,FALSE)-Calculadora!$K$2=0,1,0)*IF($L$2=2,IFERROR(VLOOKUP(B2082,'Tablas auxiliares'!$AC$2:$AH$27,6,FALSE),0),1)</f>
        <v>0</v>
      </c>
      <c r="H2082" s="9">
        <f t="shared" si="42"/>
        <v>0</v>
      </c>
    </row>
    <row r="2083" spans="1:8" x14ac:dyDescent="0.25">
      <c r="A2083" s="9">
        <v>2017</v>
      </c>
      <c r="B2083" t="s">
        <v>91</v>
      </c>
      <c r="C2083" t="s">
        <v>36</v>
      </c>
      <c r="D2083" s="9">
        <v>23</v>
      </c>
      <c r="E2083" s="9">
        <v>24</v>
      </c>
      <c r="F2083" s="9">
        <f>VLOOKUP(D2083,'Tablas auxiliares'!$H$1:$Q$28,Calculadora!$J$2+1,FALSE)*IF(VLOOKUP($A2083,'Tablas auxiliares'!$B$2:$C$6,2,FALSE)-Calculadora!$K$2=0,1,0)*IF($L$2=2,IFERROR(VLOOKUP(B2083,'Tablas auxiliares'!$AC$2:$AH$27,6,FALSE),0),1)</f>
        <v>0</v>
      </c>
      <c r="G2083" s="9">
        <f>VLOOKUP(E2083,'Tablas auxiliares'!$H$1:$Q$28,Calculadora!$J$2+1,FALSE)*IF(VLOOKUP($A2083,'Tablas auxiliares'!$B$2:$C$6,2,FALSE)-Calculadora!$K$2=0,1,0)*IF($L$2=2,IFERROR(VLOOKUP(B2083,'Tablas auxiliares'!$AC$2:$AH$27,6,FALSE),0),1)</f>
        <v>0</v>
      </c>
      <c r="H2083" s="9">
        <f t="shared" si="42"/>
        <v>0</v>
      </c>
    </row>
    <row r="2084" spans="1:8" x14ac:dyDescent="0.25">
      <c r="A2084" s="9">
        <v>2017</v>
      </c>
      <c r="B2084" t="s">
        <v>91</v>
      </c>
      <c r="C2084" t="s">
        <v>37</v>
      </c>
      <c r="D2084" s="9">
        <v>11</v>
      </c>
      <c r="E2084" s="9">
        <v>20</v>
      </c>
      <c r="F2084" s="9">
        <f>VLOOKUP(D2084,'Tablas auxiliares'!$H$1:$Q$28,Calculadora!$J$2+1,FALSE)*IF(VLOOKUP($A2084,'Tablas auxiliares'!$B$2:$C$6,2,FALSE)-Calculadora!$K$2=0,1,0)*IF($L$2=2,IFERROR(VLOOKUP(B2084,'Tablas auxiliares'!$AC$2:$AH$27,6,FALSE),0),1)</f>
        <v>0</v>
      </c>
      <c r="G2084" s="9">
        <f>VLOOKUP(E2084,'Tablas auxiliares'!$H$1:$Q$28,Calculadora!$J$2+1,FALSE)*IF(VLOOKUP($A2084,'Tablas auxiliares'!$B$2:$C$6,2,FALSE)-Calculadora!$K$2=0,1,0)*IF($L$2=2,IFERROR(VLOOKUP(B2084,'Tablas auxiliares'!$AC$2:$AH$27,6,FALSE),0),1)</f>
        <v>0</v>
      </c>
      <c r="H2084" s="9">
        <f t="shared" si="42"/>
        <v>0</v>
      </c>
    </row>
    <row r="2085" spans="1:8" x14ac:dyDescent="0.25">
      <c r="A2085" s="9">
        <v>2017</v>
      </c>
      <c r="B2085" t="s">
        <v>22</v>
      </c>
      <c r="C2085" t="s">
        <v>14</v>
      </c>
      <c r="D2085" s="9">
        <v>23</v>
      </c>
      <c r="E2085" s="9">
        <v>11</v>
      </c>
      <c r="F2085" s="9">
        <f>VLOOKUP(D2085,'Tablas auxiliares'!$H$1:$Q$28,Calculadora!$J$2+1,FALSE)*IF(VLOOKUP($A2085,'Tablas auxiliares'!$B$2:$C$6,2,FALSE)-Calculadora!$K$2=0,1,0)*IF($L$2=2,IFERROR(VLOOKUP(B2085,'Tablas auxiliares'!$AC$2:$AH$27,6,FALSE),0),1)</f>
        <v>0</v>
      </c>
      <c r="G2085" s="9">
        <f>VLOOKUP(E2085,'Tablas auxiliares'!$H$1:$Q$28,Calculadora!$J$2+1,FALSE)*IF(VLOOKUP($A2085,'Tablas auxiliares'!$B$2:$C$6,2,FALSE)-Calculadora!$K$2=0,1,0)*IF($L$2=2,IFERROR(VLOOKUP(B2085,'Tablas auxiliares'!$AC$2:$AH$27,6,FALSE),0),1)</f>
        <v>0</v>
      </c>
      <c r="H2085" s="9">
        <f t="shared" si="42"/>
        <v>0</v>
      </c>
    </row>
    <row r="2086" spans="1:8" x14ac:dyDescent="0.25">
      <c r="A2086" s="9">
        <v>2017</v>
      </c>
      <c r="B2086" t="s">
        <v>22</v>
      </c>
      <c r="C2086" t="s">
        <v>9</v>
      </c>
      <c r="D2086" s="9">
        <v>7</v>
      </c>
      <c r="E2086" s="9">
        <v>18</v>
      </c>
      <c r="F2086" s="9">
        <f>VLOOKUP(D2086,'Tablas auxiliares'!$H$1:$Q$28,Calculadora!$J$2+1,FALSE)*IF(VLOOKUP($A2086,'Tablas auxiliares'!$B$2:$C$6,2,FALSE)-Calculadora!$K$2=0,1,0)*IF($L$2=2,IFERROR(VLOOKUP(B2086,'Tablas auxiliares'!$AC$2:$AH$27,6,FALSE),0),1)</f>
        <v>0</v>
      </c>
      <c r="G2086" s="9">
        <f>VLOOKUP(E2086,'Tablas auxiliares'!$H$1:$Q$28,Calculadora!$J$2+1,FALSE)*IF(VLOOKUP($A2086,'Tablas auxiliares'!$B$2:$C$6,2,FALSE)-Calculadora!$K$2=0,1,0)*IF($L$2=2,IFERROR(VLOOKUP(B2086,'Tablas auxiliares'!$AC$2:$AH$27,6,FALSE),0),1)</f>
        <v>0</v>
      </c>
      <c r="H2086" s="9">
        <f t="shared" si="42"/>
        <v>0</v>
      </c>
    </row>
    <row r="2087" spans="1:8" x14ac:dyDescent="0.25">
      <c r="A2087" s="9">
        <v>2017</v>
      </c>
      <c r="B2087" t="s">
        <v>22</v>
      </c>
      <c r="C2087" t="s">
        <v>13</v>
      </c>
      <c r="D2087" s="9">
        <v>8</v>
      </c>
      <c r="E2087" s="9">
        <v>14</v>
      </c>
      <c r="F2087" s="9">
        <f>VLOOKUP(D2087,'Tablas auxiliares'!$H$1:$Q$28,Calculadora!$J$2+1,FALSE)*IF(VLOOKUP($A2087,'Tablas auxiliares'!$B$2:$C$6,2,FALSE)-Calculadora!$K$2=0,1,0)*IF($L$2=2,IFERROR(VLOOKUP(B2087,'Tablas auxiliares'!$AC$2:$AH$27,6,FALSE),0),1)</f>
        <v>0</v>
      </c>
      <c r="G2087" s="9">
        <f>VLOOKUP(E2087,'Tablas auxiliares'!$H$1:$Q$28,Calculadora!$J$2+1,FALSE)*IF(VLOOKUP($A2087,'Tablas auxiliares'!$B$2:$C$6,2,FALSE)-Calculadora!$K$2=0,1,0)*IF($L$2=2,IFERROR(VLOOKUP(B2087,'Tablas auxiliares'!$AC$2:$AH$27,6,FALSE),0),1)</f>
        <v>0</v>
      </c>
      <c r="H2087" s="9">
        <f t="shared" si="42"/>
        <v>0</v>
      </c>
    </row>
    <row r="2088" spans="1:8" x14ac:dyDescent="0.25">
      <c r="A2088" s="9">
        <v>2017</v>
      </c>
      <c r="B2088" t="s">
        <v>22</v>
      </c>
      <c r="C2088" t="s">
        <v>23</v>
      </c>
      <c r="D2088" s="9">
        <v>20</v>
      </c>
      <c r="E2088" s="9">
        <v>22</v>
      </c>
      <c r="F2088" s="9">
        <f>VLOOKUP(D2088,'Tablas auxiliares'!$H$1:$Q$28,Calculadora!$J$2+1,FALSE)*IF(VLOOKUP($A2088,'Tablas auxiliares'!$B$2:$C$6,2,FALSE)-Calculadora!$K$2=0,1,0)*IF($L$2=2,IFERROR(VLOOKUP(B2088,'Tablas auxiliares'!$AC$2:$AH$27,6,FALSE),0),1)</f>
        <v>0</v>
      </c>
      <c r="G2088" s="9">
        <f>VLOOKUP(E2088,'Tablas auxiliares'!$H$1:$Q$28,Calculadora!$J$2+1,FALSE)*IF(VLOOKUP($A2088,'Tablas auxiliares'!$B$2:$C$6,2,FALSE)-Calculadora!$K$2=0,1,0)*IF($L$2=2,IFERROR(VLOOKUP(B2088,'Tablas auxiliares'!$AC$2:$AH$27,6,FALSE),0),1)</f>
        <v>0</v>
      </c>
      <c r="H2088" s="9">
        <f t="shared" si="42"/>
        <v>0</v>
      </c>
    </row>
    <row r="2089" spans="1:8" x14ac:dyDescent="0.25">
      <c r="A2089" s="9">
        <v>2017</v>
      </c>
      <c r="B2089" t="s">
        <v>22</v>
      </c>
      <c r="C2089" t="s">
        <v>65</v>
      </c>
      <c r="D2089" s="9">
        <v>17</v>
      </c>
      <c r="E2089" s="9">
        <v>19</v>
      </c>
      <c r="F2089" s="9">
        <f>VLOOKUP(D2089,'Tablas auxiliares'!$H$1:$Q$28,Calculadora!$J$2+1,FALSE)*IF(VLOOKUP($A2089,'Tablas auxiliares'!$B$2:$C$6,2,FALSE)-Calculadora!$K$2=0,1,0)*IF($L$2=2,IFERROR(VLOOKUP(B2089,'Tablas auxiliares'!$AC$2:$AH$27,6,FALSE),0),1)</f>
        <v>0</v>
      </c>
      <c r="G2089" s="9">
        <f>VLOOKUP(E2089,'Tablas auxiliares'!$H$1:$Q$28,Calculadora!$J$2+1,FALSE)*IF(VLOOKUP($A2089,'Tablas auxiliares'!$B$2:$C$6,2,FALSE)-Calculadora!$K$2=0,1,0)*IF($L$2=2,IFERROR(VLOOKUP(B2089,'Tablas auxiliares'!$AC$2:$AH$27,6,FALSE),0),1)</f>
        <v>0</v>
      </c>
      <c r="H2089" s="9">
        <f t="shared" si="42"/>
        <v>0</v>
      </c>
    </row>
    <row r="2090" spans="1:8" x14ac:dyDescent="0.25">
      <c r="A2090" s="9">
        <v>2017</v>
      </c>
      <c r="B2090" t="s">
        <v>22</v>
      </c>
      <c r="C2090" t="s">
        <v>20</v>
      </c>
      <c r="D2090" s="9">
        <v>9</v>
      </c>
      <c r="E2090" s="9">
        <v>2</v>
      </c>
      <c r="F2090" s="9">
        <f>VLOOKUP(D2090,'Tablas auxiliares'!$H$1:$Q$28,Calculadora!$J$2+1,FALSE)*IF(VLOOKUP($A2090,'Tablas auxiliares'!$B$2:$C$6,2,FALSE)-Calculadora!$K$2=0,1,0)*IF($L$2=2,IFERROR(VLOOKUP(B2090,'Tablas auxiliares'!$AC$2:$AH$27,6,FALSE),0),1)</f>
        <v>0</v>
      </c>
      <c r="G2090" s="9">
        <f>VLOOKUP(E2090,'Tablas auxiliares'!$H$1:$Q$28,Calculadora!$J$2+1,FALSE)*IF(VLOOKUP($A2090,'Tablas auxiliares'!$B$2:$C$6,2,FALSE)-Calculadora!$K$2=0,1,0)*IF($L$2=2,IFERROR(VLOOKUP(B2090,'Tablas auxiliares'!$AC$2:$AH$27,6,FALSE),0),1)</f>
        <v>0</v>
      </c>
      <c r="H2090" s="9">
        <f t="shared" si="42"/>
        <v>0</v>
      </c>
    </row>
    <row r="2091" spans="1:8" x14ac:dyDescent="0.25">
      <c r="A2091" s="9">
        <v>2017</v>
      </c>
      <c r="B2091" t="s">
        <v>22</v>
      </c>
      <c r="C2091" t="s">
        <v>8</v>
      </c>
      <c r="D2091" s="9">
        <v>2</v>
      </c>
      <c r="E2091" s="9">
        <v>3</v>
      </c>
      <c r="F2091" s="9">
        <f>VLOOKUP(D2091,'Tablas auxiliares'!$H$1:$Q$28,Calculadora!$J$2+1,FALSE)*IF(VLOOKUP($A2091,'Tablas auxiliares'!$B$2:$C$6,2,FALSE)-Calculadora!$K$2=0,1,0)*IF($L$2=2,IFERROR(VLOOKUP(B2091,'Tablas auxiliares'!$AC$2:$AH$27,6,FALSE),0),1)</f>
        <v>0</v>
      </c>
      <c r="G2091" s="9">
        <f>VLOOKUP(E2091,'Tablas auxiliares'!$H$1:$Q$28,Calculadora!$J$2+1,FALSE)*IF(VLOOKUP($A2091,'Tablas auxiliares'!$B$2:$C$6,2,FALSE)-Calculadora!$K$2=0,1,0)*IF($L$2=2,IFERROR(VLOOKUP(B2091,'Tablas auxiliares'!$AC$2:$AH$27,6,FALSE),0),1)</f>
        <v>0</v>
      </c>
      <c r="H2091" s="9">
        <f t="shared" si="42"/>
        <v>0</v>
      </c>
    </row>
    <row r="2092" spans="1:8" x14ac:dyDescent="0.25">
      <c r="A2092" s="9">
        <v>2017</v>
      </c>
      <c r="B2092" t="s">
        <v>22</v>
      </c>
      <c r="C2092" t="s">
        <v>32</v>
      </c>
      <c r="D2092" s="9">
        <v>21</v>
      </c>
      <c r="E2092" s="9">
        <v>8</v>
      </c>
      <c r="F2092" s="9">
        <f>VLOOKUP(D2092,'Tablas auxiliares'!$H$1:$Q$28,Calculadora!$J$2+1,FALSE)*IF(VLOOKUP($A2092,'Tablas auxiliares'!$B$2:$C$6,2,FALSE)-Calculadora!$K$2=0,1,0)*IF($L$2=2,IFERROR(VLOOKUP(B2092,'Tablas auxiliares'!$AC$2:$AH$27,6,FALSE),0),1)</f>
        <v>0</v>
      </c>
      <c r="G2092" s="9">
        <f>VLOOKUP(E2092,'Tablas auxiliares'!$H$1:$Q$28,Calculadora!$J$2+1,FALSE)*IF(VLOOKUP($A2092,'Tablas auxiliares'!$B$2:$C$6,2,FALSE)-Calculadora!$K$2=0,1,0)*IF($L$2=2,IFERROR(VLOOKUP(B2092,'Tablas auxiliares'!$AC$2:$AH$27,6,FALSE),0),1)</f>
        <v>0</v>
      </c>
      <c r="H2092" s="9">
        <f t="shared" si="42"/>
        <v>0</v>
      </c>
    </row>
    <row r="2093" spans="1:8" x14ac:dyDescent="0.25">
      <c r="A2093" s="9">
        <v>2017</v>
      </c>
      <c r="B2093" t="s">
        <v>22</v>
      </c>
      <c r="C2093" t="s">
        <v>30</v>
      </c>
      <c r="D2093" s="9">
        <v>13</v>
      </c>
      <c r="E2093" s="9">
        <v>17</v>
      </c>
      <c r="F2093" s="9">
        <f>VLOOKUP(D2093,'Tablas auxiliares'!$H$1:$Q$28,Calculadora!$J$2+1,FALSE)*IF(VLOOKUP($A2093,'Tablas auxiliares'!$B$2:$C$6,2,FALSE)-Calculadora!$K$2=0,1,0)*IF($L$2=2,IFERROR(VLOOKUP(B2093,'Tablas auxiliares'!$AC$2:$AH$27,6,FALSE),0),1)</f>
        <v>0</v>
      </c>
      <c r="G2093" s="9">
        <f>VLOOKUP(E2093,'Tablas auxiliares'!$H$1:$Q$28,Calculadora!$J$2+1,FALSE)*IF(VLOOKUP($A2093,'Tablas auxiliares'!$B$2:$C$6,2,FALSE)-Calculadora!$K$2=0,1,0)*IF($L$2=2,IFERROR(VLOOKUP(B2093,'Tablas auxiliares'!$AC$2:$AH$27,6,FALSE),0),1)</f>
        <v>0</v>
      </c>
      <c r="H2093" s="9">
        <f t="shared" si="42"/>
        <v>0</v>
      </c>
    </row>
    <row r="2094" spans="1:8" x14ac:dyDescent="0.25">
      <c r="A2094" s="9">
        <v>2017</v>
      </c>
      <c r="B2094" t="s">
        <v>22</v>
      </c>
      <c r="C2094" t="s">
        <v>67</v>
      </c>
      <c r="D2094" s="9">
        <v>3</v>
      </c>
      <c r="E2094" s="9">
        <v>23</v>
      </c>
      <c r="F2094" s="9">
        <f>VLOOKUP(D2094,'Tablas auxiliares'!$H$1:$Q$28,Calculadora!$J$2+1,FALSE)*IF(VLOOKUP($A2094,'Tablas auxiliares'!$B$2:$C$6,2,FALSE)-Calculadora!$K$2=0,1,0)*IF($L$2=2,IFERROR(VLOOKUP(B2094,'Tablas auxiliares'!$AC$2:$AH$27,6,FALSE),0),1)</f>
        <v>0</v>
      </c>
      <c r="G2094" s="9">
        <f>VLOOKUP(E2094,'Tablas auxiliares'!$H$1:$Q$28,Calculadora!$J$2+1,FALSE)*IF(VLOOKUP($A2094,'Tablas auxiliares'!$B$2:$C$6,2,FALSE)-Calculadora!$K$2=0,1,0)*IF($L$2=2,IFERROR(VLOOKUP(B2094,'Tablas auxiliares'!$AC$2:$AH$27,6,FALSE),0),1)</f>
        <v>0</v>
      </c>
      <c r="H2094" s="9">
        <f t="shared" si="42"/>
        <v>0</v>
      </c>
    </row>
    <row r="2095" spans="1:8" x14ac:dyDescent="0.25">
      <c r="A2095" s="9">
        <v>2017</v>
      </c>
      <c r="B2095" t="s">
        <v>22</v>
      </c>
      <c r="C2095" t="s">
        <v>28</v>
      </c>
      <c r="D2095" s="9">
        <v>12</v>
      </c>
      <c r="E2095" s="9">
        <v>12</v>
      </c>
      <c r="F2095" s="9">
        <f>VLOOKUP(D2095,'Tablas auxiliares'!$H$1:$Q$28,Calculadora!$J$2+1,FALSE)*IF(VLOOKUP($A2095,'Tablas auxiliares'!$B$2:$C$6,2,FALSE)-Calculadora!$K$2=0,1,0)*IF($L$2=2,IFERROR(VLOOKUP(B2095,'Tablas auxiliares'!$AC$2:$AH$27,6,FALSE),0),1)</f>
        <v>0</v>
      </c>
      <c r="G2095" s="9">
        <f>VLOOKUP(E2095,'Tablas auxiliares'!$H$1:$Q$28,Calculadora!$J$2+1,FALSE)*IF(VLOOKUP($A2095,'Tablas auxiliares'!$B$2:$C$6,2,FALSE)-Calculadora!$K$2=0,1,0)*IF($L$2=2,IFERROR(VLOOKUP(B2095,'Tablas auxiliares'!$AC$2:$AH$27,6,FALSE),0),1)</f>
        <v>0</v>
      </c>
      <c r="H2095" s="9">
        <f t="shared" si="42"/>
        <v>0</v>
      </c>
    </row>
    <row r="2096" spans="1:8" x14ac:dyDescent="0.25">
      <c r="A2096" s="9">
        <v>2017</v>
      </c>
      <c r="B2096" t="s">
        <v>22</v>
      </c>
      <c r="C2096" t="s">
        <v>27</v>
      </c>
      <c r="D2096" s="9">
        <v>16</v>
      </c>
      <c r="E2096" s="9">
        <v>20</v>
      </c>
      <c r="F2096" s="9">
        <f>VLOOKUP(D2096,'Tablas auxiliares'!$H$1:$Q$28,Calculadora!$J$2+1,FALSE)*IF(VLOOKUP($A2096,'Tablas auxiliares'!$B$2:$C$6,2,FALSE)-Calculadora!$K$2=0,1,0)*IF($L$2=2,IFERROR(VLOOKUP(B2096,'Tablas auxiliares'!$AC$2:$AH$27,6,FALSE),0),1)</f>
        <v>0</v>
      </c>
      <c r="G2096" s="9">
        <f>VLOOKUP(E2096,'Tablas auxiliares'!$H$1:$Q$28,Calculadora!$J$2+1,FALSE)*IF(VLOOKUP($A2096,'Tablas auxiliares'!$B$2:$C$6,2,FALSE)-Calculadora!$K$2=0,1,0)*IF($L$2=2,IFERROR(VLOOKUP(B2096,'Tablas auxiliares'!$AC$2:$AH$27,6,FALSE),0),1)</f>
        <v>0</v>
      </c>
      <c r="H2096" s="9">
        <f t="shared" si="42"/>
        <v>0</v>
      </c>
    </row>
    <row r="2097" spans="1:8" x14ac:dyDescent="0.25">
      <c r="A2097" s="9">
        <v>2017</v>
      </c>
      <c r="B2097" t="s">
        <v>22</v>
      </c>
      <c r="C2097" t="s">
        <v>68</v>
      </c>
      <c r="D2097" s="9">
        <v>19</v>
      </c>
      <c r="E2097" s="9">
        <v>21</v>
      </c>
      <c r="F2097" s="9">
        <f>VLOOKUP(D2097,'Tablas auxiliares'!$H$1:$Q$28,Calculadora!$J$2+1,FALSE)*IF(VLOOKUP($A2097,'Tablas auxiliares'!$B$2:$C$6,2,FALSE)-Calculadora!$K$2=0,1,0)*IF($L$2=2,IFERROR(VLOOKUP(B2097,'Tablas auxiliares'!$AC$2:$AH$27,6,FALSE),0),1)</f>
        <v>0</v>
      </c>
      <c r="G2097" s="9">
        <f>VLOOKUP(E2097,'Tablas auxiliares'!$H$1:$Q$28,Calculadora!$J$2+1,FALSE)*IF(VLOOKUP($A2097,'Tablas auxiliares'!$B$2:$C$6,2,FALSE)-Calculadora!$K$2=0,1,0)*IF($L$2=2,IFERROR(VLOOKUP(B2097,'Tablas auxiliares'!$AC$2:$AH$27,6,FALSE),0),1)</f>
        <v>0</v>
      </c>
      <c r="H2097" s="9">
        <f t="shared" si="42"/>
        <v>0</v>
      </c>
    </row>
    <row r="2098" spans="1:8" x14ac:dyDescent="0.25">
      <c r="A2098" s="9">
        <v>2017</v>
      </c>
      <c r="B2098" t="s">
        <v>22</v>
      </c>
      <c r="C2098" t="s">
        <v>24</v>
      </c>
      <c r="D2098" s="9">
        <v>15</v>
      </c>
      <c r="E2098" s="9">
        <v>5</v>
      </c>
      <c r="F2098" s="9">
        <f>VLOOKUP(D2098,'Tablas auxiliares'!$H$1:$Q$28,Calculadora!$J$2+1,FALSE)*IF(VLOOKUP($A2098,'Tablas auxiliares'!$B$2:$C$6,2,FALSE)-Calculadora!$K$2=0,1,0)*IF($L$2=2,IFERROR(VLOOKUP(B2098,'Tablas auxiliares'!$AC$2:$AH$27,6,FALSE),0),1)</f>
        <v>0</v>
      </c>
      <c r="G2098" s="9">
        <f>VLOOKUP(E2098,'Tablas auxiliares'!$H$1:$Q$28,Calculadora!$J$2+1,FALSE)*IF(VLOOKUP($A2098,'Tablas auxiliares'!$B$2:$C$6,2,FALSE)-Calculadora!$K$2=0,1,0)*IF($L$2=2,IFERROR(VLOOKUP(B2098,'Tablas auxiliares'!$AC$2:$AH$27,6,FALSE),0),1)</f>
        <v>0</v>
      </c>
      <c r="H2098" s="9">
        <f t="shared" si="42"/>
        <v>0</v>
      </c>
    </row>
    <row r="2099" spans="1:8" x14ac:dyDescent="0.25">
      <c r="A2099" s="9">
        <v>2017</v>
      </c>
      <c r="B2099" t="s">
        <v>22</v>
      </c>
      <c r="C2099" t="s">
        <v>7</v>
      </c>
      <c r="D2099" s="9">
        <v>18</v>
      </c>
      <c r="E2099" s="9">
        <v>16</v>
      </c>
      <c r="F2099" s="9">
        <f>VLOOKUP(D2099,'Tablas auxiliares'!$H$1:$Q$28,Calculadora!$J$2+1,FALSE)*IF(VLOOKUP($A2099,'Tablas auxiliares'!$B$2:$C$6,2,FALSE)-Calculadora!$K$2=0,1,0)*IF($L$2=2,IFERROR(VLOOKUP(B2099,'Tablas auxiliares'!$AC$2:$AH$27,6,FALSE),0),1)</f>
        <v>0</v>
      </c>
      <c r="G2099" s="9">
        <f>VLOOKUP(E2099,'Tablas auxiliares'!$H$1:$Q$28,Calculadora!$J$2+1,FALSE)*IF(VLOOKUP($A2099,'Tablas auxiliares'!$B$2:$C$6,2,FALSE)-Calculadora!$K$2=0,1,0)*IF($L$2=2,IFERROR(VLOOKUP(B2099,'Tablas auxiliares'!$AC$2:$AH$27,6,FALSE),0),1)</f>
        <v>0</v>
      </c>
      <c r="H2099" s="9">
        <f t="shared" si="42"/>
        <v>0</v>
      </c>
    </row>
    <row r="2100" spans="1:8" x14ac:dyDescent="0.25">
      <c r="A2100" s="9">
        <v>2017</v>
      </c>
      <c r="B2100" t="s">
        <v>22</v>
      </c>
      <c r="C2100" t="s">
        <v>25</v>
      </c>
      <c r="D2100" s="9">
        <v>11</v>
      </c>
      <c r="E2100" s="9">
        <v>9</v>
      </c>
      <c r="F2100" s="9">
        <f>VLOOKUP(D2100,'Tablas auxiliares'!$H$1:$Q$28,Calculadora!$J$2+1,FALSE)*IF(VLOOKUP($A2100,'Tablas auxiliares'!$B$2:$C$6,2,FALSE)-Calculadora!$K$2=0,1,0)*IF($L$2=2,IFERROR(VLOOKUP(B2100,'Tablas auxiliares'!$AC$2:$AH$27,6,FALSE),0),1)</f>
        <v>0</v>
      </c>
      <c r="G2100" s="9">
        <f>VLOOKUP(E2100,'Tablas auxiliares'!$H$1:$Q$28,Calculadora!$J$2+1,FALSE)*IF(VLOOKUP($A2100,'Tablas auxiliares'!$B$2:$C$6,2,FALSE)-Calculadora!$K$2=0,1,0)*IF($L$2=2,IFERROR(VLOOKUP(B2100,'Tablas auxiliares'!$AC$2:$AH$27,6,FALSE),0),1)</f>
        <v>0</v>
      </c>
      <c r="H2100" s="9">
        <f t="shared" si="42"/>
        <v>0</v>
      </c>
    </row>
    <row r="2101" spans="1:8" x14ac:dyDescent="0.25">
      <c r="A2101" s="9">
        <v>2017</v>
      </c>
      <c r="B2101" t="s">
        <v>22</v>
      </c>
      <c r="C2101" t="s">
        <v>66</v>
      </c>
      <c r="D2101" s="9">
        <v>14</v>
      </c>
      <c r="E2101" s="9">
        <v>6</v>
      </c>
      <c r="F2101" s="9">
        <f>VLOOKUP(D2101,'Tablas auxiliares'!$H$1:$Q$28,Calculadora!$J$2+1,FALSE)*IF(VLOOKUP($A2101,'Tablas auxiliares'!$B$2:$C$6,2,FALSE)-Calculadora!$K$2=0,1,0)*IF($L$2=2,IFERROR(VLOOKUP(B2101,'Tablas auxiliares'!$AC$2:$AH$27,6,FALSE),0),1)</f>
        <v>0</v>
      </c>
      <c r="G2101" s="9">
        <f>VLOOKUP(E2101,'Tablas auxiliares'!$H$1:$Q$28,Calculadora!$J$2+1,FALSE)*IF(VLOOKUP($A2101,'Tablas auxiliares'!$B$2:$C$6,2,FALSE)-Calculadora!$K$2=0,1,0)*IF($L$2=2,IFERROR(VLOOKUP(B2101,'Tablas auxiliares'!$AC$2:$AH$27,6,FALSE),0),1)</f>
        <v>0</v>
      </c>
      <c r="H2101" s="9">
        <f t="shared" si="42"/>
        <v>0</v>
      </c>
    </row>
    <row r="2102" spans="1:8" x14ac:dyDescent="0.25">
      <c r="A2102" s="9">
        <v>2017</v>
      </c>
      <c r="B2102" t="s">
        <v>22</v>
      </c>
      <c r="C2102" t="s">
        <v>69</v>
      </c>
      <c r="D2102" s="9">
        <v>4</v>
      </c>
      <c r="E2102" s="9">
        <v>15</v>
      </c>
      <c r="F2102" s="9">
        <f>VLOOKUP(D2102,'Tablas auxiliares'!$H$1:$Q$28,Calculadora!$J$2+1,FALSE)*IF(VLOOKUP($A2102,'Tablas auxiliares'!$B$2:$C$6,2,FALSE)-Calculadora!$K$2=0,1,0)*IF($L$2=2,IFERROR(VLOOKUP(B2102,'Tablas auxiliares'!$AC$2:$AH$27,6,FALSE),0),1)</f>
        <v>0</v>
      </c>
      <c r="G2102" s="9">
        <f>VLOOKUP(E2102,'Tablas auxiliares'!$H$1:$Q$28,Calculadora!$J$2+1,FALSE)*IF(VLOOKUP($A2102,'Tablas auxiliares'!$B$2:$C$6,2,FALSE)-Calculadora!$K$2=0,1,0)*IF($L$2=2,IFERROR(VLOOKUP(B2102,'Tablas auxiliares'!$AC$2:$AH$27,6,FALSE),0),1)</f>
        <v>0</v>
      </c>
      <c r="H2102" s="9">
        <f t="shared" si="42"/>
        <v>0</v>
      </c>
    </row>
    <row r="2103" spans="1:8" x14ac:dyDescent="0.25">
      <c r="A2103" s="9">
        <v>2017</v>
      </c>
      <c r="B2103" t="s">
        <v>22</v>
      </c>
      <c r="C2103" t="s">
        <v>29</v>
      </c>
      <c r="D2103" s="9">
        <v>25</v>
      </c>
      <c r="E2103" s="9">
        <v>10</v>
      </c>
      <c r="F2103" s="9">
        <f>VLOOKUP(D2103,'Tablas auxiliares'!$H$1:$Q$28,Calculadora!$J$2+1,FALSE)*IF(VLOOKUP($A2103,'Tablas auxiliares'!$B$2:$C$6,2,FALSE)-Calculadora!$K$2=0,1,0)*IF($L$2=2,IFERROR(VLOOKUP(B2103,'Tablas auxiliares'!$AC$2:$AH$27,6,FALSE),0),1)</f>
        <v>0</v>
      </c>
      <c r="G2103" s="9">
        <f>VLOOKUP(E2103,'Tablas auxiliares'!$H$1:$Q$28,Calculadora!$J$2+1,FALSE)*IF(VLOOKUP($A2103,'Tablas auxiliares'!$B$2:$C$6,2,FALSE)-Calculadora!$K$2=0,1,0)*IF($L$2=2,IFERROR(VLOOKUP(B2103,'Tablas auxiliares'!$AC$2:$AH$27,6,FALSE),0),1)</f>
        <v>0</v>
      </c>
      <c r="H2103" s="9">
        <f t="shared" si="42"/>
        <v>0</v>
      </c>
    </row>
    <row r="2104" spans="1:8" x14ac:dyDescent="0.25">
      <c r="A2104" s="9">
        <v>2017</v>
      </c>
      <c r="B2104" t="s">
        <v>22</v>
      </c>
      <c r="C2104" t="s">
        <v>61</v>
      </c>
      <c r="D2104" s="9">
        <v>1</v>
      </c>
      <c r="E2104" s="9">
        <v>1</v>
      </c>
      <c r="F2104" s="9">
        <f>VLOOKUP(D2104,'Tablas auxiliares'!$H$1:$Q$28,Calculadora!$J$2+1,FALSE)*IF(VLOOKUP($A2104,'Tablas auxiliares'!$B$2:$C$6,2,FALSE)-Calculadora!$K$2=0,1,0)*IF($L$2=2,IFERROR(VLOOKUP(B2104,'Tablas auxiliares'!$AC$2:$AH$27,6,FALSE),0),1)</f>
        <v>0</v>
      </c>
      <c r="G2104" s="9">
        <f>VLOOKUP(E2104,'Tablas auxiliares'!$H$1:$Q$28,Calculadora!$J$2+1,FALSE)*IF(VLOOKUP($A2104,'Tablas auxiliares'!$B$2:$C$6,2,FALSE)-Calculadora!$K$2=0,1,0)*IF($L$2=2,IFERROR(VLOOKUP(B2104,'Tablas auxiliares'!$AC$2:$AH$27,6,FALSE),0),1)</f>
        <v>0</v>
      </c>
      <c r="H2104" s="9">
        <f t="shared" si="42"/>
        <v>0</v>
      </c>
    </row>
    <row r="2105" spans="1:8" x14ac:dyDescent="0.25">
      <c r="A2105" s="9">
        <v>2017</v>
      </c>
      <c r="B2105" t="s">
        <v>22</v>
      </c>
      <c r="C2105" t="s">
        <v>70</v>
      </c>
      <c r="D2105" s="9">
        <v>10</v>
      </c>
      <c r="E2105" s="9">
        <v>4</v>
      </c>
      <c r="F2105" s="9">
        <f>VLOOKUP(D2105,'Tablas auxiliares'!$H$1:$Q$28,Calculadora!$J$2+1,FALSE)*IF(VLOOKUP($A2105,'Tablas auxiliares'!$B$2:$C$6,2,FALSE)-Calculadora!$K$2=0,1,0)*IF($L$2=2,IFERROR(VLOOKUP(B2105,'Tablas auxiliares'!$AC$2:$AH$27,6,FALSE),0),1)</f>
        <v>0</v>
      </c>
      <c r="G2105" s="9">
        <f>VLOOKUP(E2105,'Tablas auxiliares'!$H$1:$Q$28,Calculadora!$J$2+1,FALSE)*IF(VLOOKUP($A2105,'Tablas auxiliares'!$B$2:$C$6,2,FALSE)-Calculadora!$K$2=0,1,0)*IF($L$2=2,IFERROR(VLOOKUP(B2105,'Tablas auxiliares'!$AC$2:$AH$27,6,FALSE),0),1)</f>
        <v>0</v>
      </c>
      <c r="H2105" s="9">
        <f t="shared" si="42"/>
        <v>0</v>
      </c>
    </row>
    <row r="2106" spans="1:8" x14ac:dyDescent="0.25">
      <c r="A2106" s="9">
        <v>2017</v>
      </c>
      <c r="B2106" t="s">
        <v>22</v>
      </c>
      <c r="C2106" t="s">
        <v>34</v>
      </c>
      <c r="D2106" s="9">
        <v>24</v>
      </c>
      <c r="E2106" s="9">
        <v>25</v>
      </c>
      <c r="F2106" s="9">
        <f>VLOOKUP(D2106,'Tablas auxiliares'!$H$1:$Q$28,Calculadora!$J$2+1,FALSE)*IF(VLOOKUP($A2106,'Tablas auxiliares'!$B$2:$C$6,2,FALSE)-Calculadora!$K$2=0,1,0)*IF($L$2=2,IFERROR(VLOOKUP(B2106,'Tablas auxiliares'!$AC$2:$AH$27,6,FALSE),0),1)</f>
        <v>0</v>
      </c>
      <c r="G2106" s="9">
        <f>VLOOKUP(E2106,'Tablas auxiliares'!$H$1:$Q$28,Calculadora!$J$2+1,FALSE)*IF(VLOOKUP($A2106,'Tablas auxiliares'!$B$2:$C$6,2,FALSE)-Calculadora!$K$2=0,1,0)*IF($L$2=2,IFERROR(VLOOKUP(B2106,'Tablas auxiliares'!$AC$2:$AH$27,6,FALSE),0),1)</f>
        <v>0</v>
      </c>
      <c r="H2106" s="9">
        <f t="shared" si="42"/>
        <v>0</v>
      </c>
    </row>
    <row r="2107" spans="1:8" x14ac:dyDescent="0.25">
      <c r="A2107" s="9">
        <v>2017</v>
      </c>
      <c r="B2107" t="s">
        <v>22</v>
      </c>
      <c r="C2107" t="s">
        <v>26</v>
      </c>
      <c r="D2107" s="9">
        <v>5</v>
      </c>
      <c r="E2107" s="9">
        <v>7</v>
      </c>
      <c r="F2107" s="9">
        <f>VLOOKUP(D2107,'Tablas auxiliares'!$H$1:$Q$28,Calculadora!$J$2+1,FALSE)*IF(VLOOKUP($A2107,'Tablas auxiliares'!$B$2:$C$6,2,FALSE)-Calculadora!$K$2=0,1,0)*IF($L$2=2,IFERROR(VLOOKUP(B2107,'Tablas auxiliares'!$AC$2:$AH$27,6,FALSE),0),1)</f>
        <v>0</v>
      </c>
      <c r="G2107" s="9">
        <f>VLOOKUP(E2107,'Tablas auxiliares'!$H$1:$Q$28,Calculadora!$J$2+1,FALSE)*IF(VLOOKUP($A2107,'Tablas auxiliares'!$B$2:$C$6,2,FALSE)-Calculadora!$K$2=0,1,0)*IF($L$2=2,IFERROR(VLOOKUP(B2107,'Tablas auxiliares'!$AC$2:$AH$27,6,FALSE),0),1)</f>
        <v>0</v>
      </c>
      <c r="H2107" s="9">
        <f t="shared" si="42"/>
        <v>0</v>
      </c>
    </row>
    <row r="2108" spans="1:8" x14ac:dyDescent="0.25">
      <c r="A2108" s="9">
        <v>2017</v>
      </c>
      <c r="B2108" t="s">
        <v>22</v>
      </c>
      <c r="C2108" t="s">
        <v>36</v>
      </c>
      <c r="D2108" s="9">
        <v>22</v>
      </c>
      <c r="E2108" s="9">
        <v>24</v>
      </c>
      <c r="F2108" s="9">
        <f>VLOOKUP(D2108,'Tablas auxiliares'!$H$1:$Q$28,Calculadora!$J$2+1,FALSE)*IF(VLOOKUP($A2108,'Tablas auxiliares'!$B$2:$C$6,2,FALSE)-Calculadora!$K$2=0,1,0)*IF($L$2=2,IFERROR(VLOOKUP(B2108,'Tablas auxiliares'!$AC$2:$AH$27,6,FALSE),0),1)</f>
        <v>0</v>
      </c>
      <c r="G2108" s="9">
        <f>VLOOKUP(E2108,'Tablas auxiliares'!$H$1:$Q$28,Calculadora!$J$2+1,FALSE)*IF(VLOOKUP($A2108,'Tablas auxiliares'!$B$2:$C$6,2,FALSE)-Calculadora!$K$2=0,1,0)*IF($L$2=2,IFERROR(VLOOKUP(B2108,'Tablas auxiliares'!$AC$2:$AH$27,6,FALSE),0),1)</f>
        <v>0</v>
      </c>
      <c r="H2108" s="9">
        <f t="shared" si="42"/>
        <v>0</v>
      </c>
    </row>
    <row r="2109" spans="1:8" x14ac:dyDescent="0.25">
      <c r="A2109" s="9">
        <v>2017</v>
      </c>
      <c r="B2109" t="s">
        <v>22</v>
      </c>
      <c r="C2109" t="s">
        <v>37</v>
      </c>
      <c r="D2109" s="9">
        <v>6</v>
      </c>
      <c r="E2109" s="9">
        <v>13</v>
      </c>
      <c r="F2109" s="9">
        <f>VLOOKUP(D2109,'Tablas auxiliares'!$H$1:$Q$28,Calculadora!$J$2+1,FALSE)*IF(VLOOKUP($A2109,'Tablas auxiliares'!$B$2:$C$6,2,FALSE)-Calculadora!$K$2=0,1,0)*IF($L$2=2,IFERROR(VLOOKUP(B2109,'Tablas auxiliares'!$AC$2:$AH$27,6,FALSE),0),1)</f>
        <v>0</v>
      </c>
      <c r="G2109" s="9">
        <f>VLOOKUP(E2109,'Tablas auxiliares'!$H$1:$Q$28,Calculadora!$J$2+1,FALSE)*IF(VLOOKUP($A2109,'Tablas auxiliares'!$B$2:$C$6,2,FALSE)-Calculadora!$K$2=0,1,0)*IF($L$2=2,IFERROR(VLOOKUP(B2109,'Tablas auxiliares'!$AC$2:$AH$27,6,FALSE),0),1)</f>
        <v>0</v>
      </c>
      <c r="H2109" s="9">
        <f t="shared" si="42"/>
        <v>0</v>
      </c>
    </row>
    <row r="2110" spans="1:8" x14ac:dyDescent="0.25">
      <c r="A2110" s="9">
        <v>2017</v>
      </c>
      <c r="B2110" t="s">
        <v>36</v>
      </c>
      <c r="C2110" t="s">
        <v>14</v>
      </c>
      <c r="D2110" s="9">
        <v>13</v>
      </c>
      <c r="E2110" s="9">
        <v>16</v>
      </c>
      <c r="F2110" s="9">
        <f>VLOOKUP(D2110,'Tablas auxiliares'!$H$1:$Q$28,Calculadora!$J$2+1,FALSE)*IF(VLOOKUP($A2110,'Tablas auxiliares'!$B$2:$C$6,2,FALSE)-Calculadora!$K$2=0,1,0)*IF($L$2=2,IFERROR(VLOOKUP(B2110,'Tablas auxiliares'!$AC$2:$AH$27,6,FALSE),0),1)</f>
        <v>0</v>
      </c>
      <c r="G2110" s="9">
        <f>VLOOKUP(E2110,'Tablas auxiliares'!$H$1:$Q$28,Calculadora!$J$2+1,FALSE)*IF(VLOOKUP($A2110,'Tablas auxiliares'!$B$2:$C$6,2,FALSE)-Calculadora!$K$2=0,1,0)*IF($L$2=2,IFERROR(VLOOKUP(B2110,'Tablas auxiliares'!$AC$2:$AH$27,6,FALSE),0),1)</f>
        <v>0</v>
      </c>
      <c r="H2110" s="9">
        <f t="shared" si="42"/>
        <v>0</v>
      </c>
    </row>
    <row r="2111" spans="1:8" x14ac:dyDescent="0.25">
      <c r="A2111" s="9">
        <v>2017</v>
      </c>
      <c r="B2111" t="s">
        <v>36</v>
      </c>
      <c r="C2111" t="s">
        <v>9</v>
      </c>
      <c r="D2111" s="9">
        <v>9</v>
      </c>
      <c r="E2111" s="9">
        <v>19</v>
      </c>
      <c r="F2111" s="9">
        <f>VLOOKUP(D2111,'Tablas auxiliares'!$H$1:$Q$28,Calculadora!$J$2+1,FALSE)*IF(VLOOKUP($A2111,'Tablas auxiliares'!$B$2:$C$6,2,FALSE)-Calculadora!$K$2=0,1,0)*IF($L$2=2,IFERROR(VLOOKUP(B2111,'Tablas auxiliares'!$AC$2:$AH$27,6,FALSE),0),1)</f>
        <v>0</v>
      </c>
      <c r="G2111" s="9">
        <f>VLOOKUP(E2111,'Tablas auxiliares'!$H$1:$Q$28,Calculadora!$J$2+1,FALSE)*IF(VLOOKUP($A2111,'Tablas auxiliares'!$B$2:$C$6,2,FALSE)-Calculadora!$K$2=0,1,0)*IF($L$2=2,IFERROR(VLOOKUP(B2111,'Tablas auxiliares'!$AC$2:$AH$27,6,FALSE),0),1)</f>
        <v>0</v>
      </c>
      <c r="H2111" s="9">
        <f t="shared" si="42"/>
        <v>0</v>
      </c>
    </row>
    <row r="2112" spans="1:8" x14ac:dyDescent="0.25">
      <c r="A2112" s="9">
        <v>2017</v>
      </c>
      <c r="B2112" t="s">
        <v>36</v>
      </c>
      <c r="C2112" t="s">
        <v>13</v>
      </c>
      <c r="D2112" s="9">
        <v>24</v>
      </c>
      <c r="E2112" s="9">
        <v>22</v>
      </c>
      <c r="F2112" s="9">
        <f>VLOOKUP(D2112,'Tablas auxiliares'!$H$1:$Q$28,Calculadora!$J$2+1,FALSE)*IF(VLOOKUP($A2112,'Tablas auxiliares'!$B$2:$C$6,2,FALSE)-Calculadora!$K$2=0,1,0)*IF($L$2=2,IFERROR(VLOOKUP(B2112,'Tablas auxiliares'!$AC$2:$AH$27,6,FALSE),0),1)</f>
        <v>0</v>
      </c>
      <c r="G2112" s="9">
        <f>VLOOKUP(E2112,'Tablas auxiliares'!$H$1:$Q$28,Calculadora!$J$2+1,FALSE)*IF(VLOOKUP($A2112,'Tablas auxiliares'!$B$2:$C$6,2,FALSE)-Calculadora!$K$2=0,1,0)*IF($L$2=2,IFERROR(VLOOKUP(B2112,'Tablas auxiliares'!$AC$2:$AH$27,6,FALSE),0),1)</f>
        <v>0</v>
      </c>
      <c r="H2112" s="9">
        <f t="shared" si="42"/>
        <v>0</v>
      </c>
    </row>
    <row r="2113" spans="1:8" x14ac:dyDescent="0.25">
      <c r="A2113" s="9">
        <v>2017</v>
      </c>
      <c r="B2113" t="s">
        <v>36</v>
      </c>
      <c r="C2113" t="s">
        <v>23</v>
      </c>
      <c r="D2113" s="9">
        <v>5</v>
      </c>
      <c r="E2113" s="9">
        <v>11</v>
      </c>
      <c r="F2113" s="9">
        <f>VLOOKUP(D2113,'Tablas auxiliares'!$H$1:$Q$28,Calculadora!$J$2+1,FALSE)*IF(VLOOKUP($A2113,'Tablas auxiliares'!$B$2:$C$6,2,FALSE)-Calculadora!$K$2=0,1,0)*IF($L$2=2,IFERROR(VLOOKUP(B2113,'Tablas auxiliares'!$AC$2:$AH$27,6,FALSE),0),1)</f>
        <v>0</v>
      </c>
      <c r="G2113" s="9">
        <f>VLOOKUP(E2113,'Tablas auxiliares'!$H$1:$Q$28,Calculadora!$J$2+1,FALSE)*IF(VLOOKUP($A2113,'Tablas auxiliares'!$B$2:$C$6,2,FALSE)-Calculadora!$K$2=0,1,0)*IF($L$2=2,IFERROR(VLOOKUP(B2113,'Tablas auxiliares'!$AC$2:$AH$27,6,FALSE),0),1)</f>
        <v>0</v>
      </c>
      <c r="H2113" s="9">
        <f t="shared" si="42"/>
        <v>0</v>
      </c>
    </row>
    <row r="2114" spans="1:8" x14ac:dyDescent="0.25">
      <c r="A2114" s="9">
        <v>2017</v>
      </c>
      <c r="B2114" t="s">
        <v>36</v>
      </c>
      <c r="C2114" t="s">
        <v>65</v>
      </c>
      <c r="D2114" s="9">
        <v>1</v>
      </c>
      <c r="E2114" s="9">
        <v>3</v>
      </c>
      <c r="F2114" s="9">
        <f>VLOOKUP(D2114,'Tablas auxiliares'!$H$1:$Q$28,Calculadora!$J$2+1,FALSE)*IF(VLOOKUP($A2114,'Tablas auxiliares'!$B$2:$C$6,2,FALSE)-Calculadora!$K$2=0,1,0)*IF($L$2=2,IFERROR(VLOOKUP(B2114,'Tablas auxiliares'!$AC$2:$AH$27,6,FALSE),0),1)</f>
        <v>0</v>
      </c>
      <c r="G2114" s="9">
        <f>VLOOKUP(E2114,'Tablas auxiliares'!$H$1:$Q$28,Calculadora!$J$2+1,FALSE)*IF(VLOOKUP($A2114,'Tablas auxiliares'!$B$2:$C$6,2,FALSE)-Calculadora!$K$2=0,1,0)*IF($L$2=2,IFERROR(VLOOKUP(B2114,'Tablas auxiliares'!$AC$2:$AH$27,6,FALSE),0),1)</f>
        <v>0</v>
      </c>
      <c r="H2114" s="9">
        <f t="shared" si="42"/>
        <v>0</v>
      </c>
    </row>
    <row r="2115" spans="1:8" x14ac:dyDescent="0.25">
      <c r="A2115" s="9">
        <v>2017</v>
      </c>
      <c r="B2115" t="s">
        <v>36</v>
      </c>
      <c r="C2115" t="s">
        <v>20</v>
      </c>
      <c r="D2115" s="9">
        <v>10</v>
      </c>
      <c r="E2115" s="9">
        <v>6</v>
      </c>
      <c r="F2115" s="9">
        <f>VLOOKUP(D2115,'Tablas auxiliares'!$H$1:$Q$28,Calculadora!$J$2+1,FALSE)*IF(VLOOKUP($A2115,'Tablas auxiliares'!$B$2:$C$6,2,FALSE)-Calculadora!$K$2=0,1,0)*IF($L$2=2,IFERROR(VLOOKUP(B2115,'Tablas auxiliares'!$AC$2:$AH$27,6,FALSE),0),1)</f>
        <v>0</v>
      </c>
      <c r="G2115" s="9">
        <f>VLOOKUP(E2115,'Tablas auxiliares'!$H$1:$Q$28,Calculadora!$J$2+1,FALSE)*IF(VLOOKUP($A2115,'Tablas auxiliares'!$B$2:$C$6,2,FALSE)-Calculadora!$K$2=0,1,0)*IF($L$2=2,IFERROR(VLOOKUP(B2115,'Tablas auxiliares'!$AC$2:$AH$27,6,FALSE),0),1)</f>
        <v>0</v>
      </c>
      <c r="H2115" s="9">
        <f t="shared" ref="H2115:H2178" si="43">IF($M$2=2,0,F2115)+IF($M$2=3,0,G2115)</f>
        <v>0</v>
      </c>
    </row>
    <row r="2116" spans="1:8" x14ac:dyDescent="0.25">
      <c r="A2116" s="9">
        <v>2017</v>
      </c>
      <c r="B2116" t="s">
        <v>36</v>
      </c>
      <c r="C2116" t="s">
        <v>8</v>
      </c>
      <c r="D2116" s="9">
        <v>22</v>
      </c>
      <c r="E2116" s="9">
        <v>9</v>
      </c>
      <c r="F2116" s="9">
        <f>VLOOKUP(D2116,'Tablas auxiliares'!$H$1:$Q$28,Calculadora!$J$2+1,FALSE)*IF(VLOOKUP($A2116,'Tablas auxiliares'!$B$2:$C$6,2,FALSE)-Calculadora!$K$2=0,1,0)*IF($L$2=2,IFERROR(VLOOKUP(B2116,'Tablas auxiliares'!$AC$2:$AH$27,6,FALSE),0),1)</f>
        <v>0</v>
      </c>
      <c r="G2116" s="9">
        <f>VLOOKUP(E2116,'Tablas auxiliares'!$H$1:$Q$28,Calculadora!$J$2+1,FALSE)*IF(VLOOKUP($A2116,'Tablas auxiliares'!$B$2:$C$6,2,FALSE)-Calculadora!$K$2=0,1,0)*IF($L$2=2,IFERROR(VLOOKUP(B2116,'Tablas auxiliares'!$AC$2:$AH$27,6,FALSE),0),1)</f>
        <v>0</v>
      </c>
      <c r="H2116" s="9">
        <f t="shared" si="43"/>
        <v>0</v>
      </c>
    </row>
    <row r="2117" spans="1:8" x14ac:dyDescent="0.25">
      <c r="A2117" s="9">
        <v>2017</v>
      </c>
      <c r="B2117" t="s">
        <v>36</v>
      </c>
      <c r="C2117" t="s">
        <v>32</v>
      </c>
      <c r="D2117" s="9">
        <v>4</v>
      </c>
      <c r="E2117" s="9">
        <v>15</v>
      </c>
      <c r="F2117" s="9">
        <f>VLOOKUP(D2117,'Tablas auxiliares'!$H$1:$Q$28,Calculadora!$J$2+1,FALSE)*IF(VLOOKUP($A2117,'Tablas auxiliares'!$B$2:$C$6,2,FALSE)-Calculadora!$K$2=0,1,0)*IF($L$2=2,IFERROR(VLOOKUP(B2117,'Tablas auxiliares'!$AC$2:$AH$27,6,FALSE),0),1)</f>
        <v>0</v>
      </c>
      <c r="G2117" s="9">
        <f>VLOOKUP(E2117,'Tablas auxiliares'!$H$1:$Q$28,Calculadora!$J$2+1,FALSE)*IF(VLOOKUP($A2117,'Tablas auxiliares'!$B$2:$C$6,2,FALSE)-Calculadora!$K$2=0,1,0)*IF($L$2=2,IFERROR(VLOOKUP(B2117,'Tablas auxiliares'!$AC$2:$AH$27,6,FALSE),0),1)</f>
        <v>0</v>
      </c>
      <c r="H2117" s="9">
        <f t="shared" si="43"/>
        <v>0</v>
      </c>
    </row>
    <row r="2118" spans="1:8" x14ac:dyDescent="0.25">
      <c r="A2118" s="9">
        <v>2017</v>
      </c>
      <c r="B2118" t="s">
        <v>36</v>
      </c>
      <c r="C2118" t="s">
        <v>30</v>
      </c>
      <c r="D2118" s="9">
        <v>19</v>
      </c>
      <c r="E2118" s="9">
        <v>12</v>
      </c>
      <c r="F2118" s="9">
        <f>VLOOKUP(D2118,'Tablas auxiliares'!$H$1:$Q$28,Calculadora!$J$2+1,FALSE)*IF(VLOOKUP($A2118,'Tablas auxiliares'!$B$2:$C$6,2,FALSE)-Calculadora!$K$2=0,1,0)*IF($L$2=2,IFERROR(VLOOKUP(B2118,'Tablas auxiliares'!$AC$2:$AH$27,6,FALSE),0),1)</f>
        <v>0</v>
      </c>
      <c r="G2118" s="9">
        <f>VLOOKUP(E2118,'Tablas auxiliares'!$H$1:$Q$28,Calculadora!$J$2+1,FALSE)*IF(VLOOKUP($A2118,'Tablas auxiliares'!$B$2:$C$6,2,FALSE)-Calculadora!$K$2=0,1,0)*IF($L$2=2,IFERROR(VLOOKUP(B2118,'Tablas auxiliares'!$AC$2:$AH$27,6,FALSE),0),1)</f>
        <v>0</v>
      </c>
      <c r="H2118" s="9">
        <f t="shared" si="43"/>
        <v>0</v>
      </c>
    </row>
    <row r="2119" spans="1:8" x14ac:dyDescent="0.25">
      <c r="A2119" s="9">
        <v>2017</v>
      </c>
      <c r="B2119" t="s">
        <v>36</v>
      </c>
      <c r="C2119" t="s">
        <v>67</v>
      </c>
      <c r="D2119" s="9">
        <v>16</v>
      </c>
      <c r="E2119" s="9">
        <v>20</v>
      </c>
      <c r="F2119" s="9">
        <f>VLOOKUP(D2119,'Tablas auxiliares'!$H$1:$Q$28,Calculadora!$J$2+1,FALSE)*IF(VLOOKUP($A2119,'Tablas auxiliares'!$B$2:$C$6,2,FALSE)-Calculadora!$K$2=0,1,0)*IF($L$2=2,IFERROR(VLOOKUP(B2119,'Tablas auxiliares'!$AC$2:$AH$27,6,FALSE),0),1)</f>
        <v>0</v>
      </c>
      <c r="G2119" s="9">
        <f>VLOOKUP(E2119,'Tablas auxiliares'!$H$1:$Q$28,Calculadora!$J$2+1,FALSE)*IF(VLOOKUP($A2119,'Tablas auxiliares'!$B$2:$C$6,2,FALSE)-Calculadora!$K$2=0,1,0)*IF($L$2=2,IFERROR(VLOOKUP(B2119,'Tablas auxiliares'!$AC$2:$AH$27,6,FALSE),0),1)</f>
        <v>0</v>
      </c>
      <c r="H2119" s="9">
        <f t="shared" si="43"/>
        <v>0</v>
      </c>
    </row>
    <row r="2120" spans="1:8" x14ac:dyDescent="0.25">
      <c r="A2120" s="9">
        <v>2017</v>
      </c>
      <c r="B2120" t="s">
        <v>36</v>
      </c>
      <c r="C2120" t="s">
        <v>28</v>
      </c>
      <c r="D2120" s="9">
        <v>6</v>
      </c>
      <c r="E2120" s="9">
        <v>5</v>
      </c>
      <c r="F2120" s="9">
        <f>VLOOKUP(D2120,'Tablas auxiliares'!$H$1:$Q$28,Calculadora!$J$2+1,FALSE)*IF(VLOOKUP($A2120,'Tablas auxiliares'!$B$2:$C$6,2,FALSE)-Calculadora!$K$2=0,1,0)*IF($L$2=2,IFERROR(VLOOKUP(B2120,'Tablas auxiliares'!$AC$2:$AH$27,6,FALSE),0),1)</f>
        <v>0</v>
      </c>
      <c r="G2120" s="9">
        <f>VLOOKUP(E2120,'Tablas auxiliares'!$H$1:$Q$28,Calculadora!$J$2+1,FALSE)*IF(VLOOKUP($A2120,'Tablas auxiliares'!$B$2:$C$6,2,FALSE)-Calculadora!$K$2=0,1,0)*IF($L$2=2,IFERROR(VLOOKUP(B2120,'Tablas auxiliares'!$AC$2:$AH$27,6,FALSE),0),1)</f>
        <v>0</v>
      </c>
      <c r="H2120" s="9">
        <f t="shared" si="43"/>
        <v>0</v>
      </c>
    </row>
    <row r="2121" spans="1:8" x14ac:dyDescent="0.25">
      <c r="A2121" s="9">
        <v>2017</v>
      </c>
      <c r="B2121" t="s">
        <v>36</v>
      </c>
      <c r="C2121" t="s">
        <v>27</v>
      </c>
      <c r="D2121" s="9">
        <v>23</v>
      </c>
      <c r="E2121" s="9">
        <v>24</v>
      </c>
      <c r="F2121" s="9">
        <f>VLOOKUP(D2121,'Tablas auxiliares'!$H$1:$Q$28,Calculadora!$J$2+1,FALSE)*IF(VLOOKUP($A2121,'Tablas auxiliares'!$B$2:$C$6,2,FALSE)-Calculadora!$K$2=0,1,0)*IF($L$2=2,IFERROR(VLOOKUP(B2121,'Tablas auxiliares'!$AC$2:$AH$27,6,FALSE),0),1)</f>
        <v>0</v>
      </c>
      <c r="G2121" s="9">
        <f>VLOOKUP(E2121,'Tablas auxiliares'!$H$1:$Q$28,Calculadora!$J$2+1,FALSE)*IF(VLOOKUP($A2121,'Tablas auxiliares'!$B$2:$C$6,2,FALSE)-Calculadora!$K$2=0,1,0)*IF($L$2=2,IFERROR(VLOOKUP(B2121,'Tablas auxiliares'!$AC$2:$AH$27,6,FALSE),0),1)</f>
        <v>0</v>
      </c>
      <c r="H2121" s="9">
        <f t="shared" si="43"/>
        <v>0</v>
      </c>
    </row>
    <row r="2122" spans="1:8" x14ac:dyDescent="0.25">
      <c r="A2122" s="9">
        <v>2017</v>
      </c>
      <c r="B2122" t="s">
        <v>36</v>
      </c>
      <c r="C2122" t="s">
        <v>68</v>
      </c>
      <c r="D2122" s="9">
        <v>15</v>
      </c>
      <c r="E2122" s="9">
        <v>21</v>
      </c>
      <c r="F2122" s="9">
        <f>VLOOKUP(D2122,'Tablas auxiliares'!$H$1:$Q$28,Calculadora!$J$2+1,FALSE)*IF(VLOOKUP($A2122,'Tablas auxiliares'!$B$2:$C$6,2,FALSE)-Calculadora!$K$2=0,1,0)*IF($L$2=2,IFERROR(VLOOKUP(B2122,'Tablas auxiliares'!$AC$2:$AH$27,6,FALSE),0),1)</f>
        <v>0</v>
      </c>
      <c r="G2122" s="9">
        <f>VLOOKUP(E2122,'Tablas auxiliares'!$H$1:$Q$28,Calculadora!$J$2+1,FALSE)*IF(VLOOKUP($A2122,'Tablas auxiliares'!$B$2:$C$6,2,FALSE)-Calculadora!$K$2=0,1,0)*IF($L$2=2,IFERROR(VLOOKUP(B2122,'Tablas auxiliares'!$AC$2:$AH$27,6,FALSE),0),1)</f>
        <v>0</v>
      </c>
      <c r="H2122" s="9">
        <f t="shared" si="43"/>
        <v>0</v>
      </c>
    </row>
    <row r="2123" spans="1:8" x14ac:dyDescent="0.25">
      <c r="A2123" s="9">
        <v>2017</v>
      </c>
      <c r="B2123" t="s">
        <v>36</v>
      </c>
      <c r="C2123" t="s">
        <v>24</v>
      </c>
      <c r="D2123" s="9">
        <v>3</v>
      </c>
      <c r="E2123" s="9">
        <v>7</v>
      </c>
      <c r="F2123" s="9">
        <f>VLOOKUP(D2123,'Tablas auxiliares'!$H$1:$Q$28,Calculadora!$J$2+1,FALSE)*IF(VLOOKUP($A2123,'Tablas auxiliares'!$B$2:$C$6,2,FALSE)-Calculadora!$K$2=0,1,0)*IF($L$2=2,IFERROR(VLOOKUP(B2123,'Tablas auxiliares'!$AC$2:$AH$27,6,FALSE),0),1)</f>
        <v>0</v>
      </c>
      <c r="G2123" s="9">
        <f>VLOOKUP(E2123,'Tablas auxiliares'!$H$1:$Q$28,Calculadora!$J$2+1,FALSE)*IF(VLOOKUP($A2123,'Tablas auxiliares'!$B$2:$C$6,2,FALSE)-Calculadora!$K$2=0,1,0)*IF($L$2=2,IFERROR(VLOOKUP(B2123,'Tablas auxiliares'!$AC$2:$AH$27,6,FALSE),0),1)</f>
        <v>0</v>
      </c>
      <c r="H2123" s="9">
        <f t="shared" si="43"/>
        <v>0</v>
      </c>
    </row>
    <row r="2124" spans="1:8" x14ac:dyDescent="0.25">
      <c r="A2124" s="9">
        <v>2017</v>
      </c>
      <c r="B2124" t="s">
        <v>36</v>
      </c>
      <c r="C2124" t="s">
        <v>7</v>
      </c>
      <c r="D2124" s="9">
        <v>20</v>
      </c>
      <c r="E2124" s="9">
        <v>17</v>
      </c>
      <c r="F2124" s="9">
        <f>VLOOKUP(D2124,'Tablas auxiliares'!$H$1:$Q$28,Calculadora!$J$2+1,FALSE)*IF(VLOOKUP($A2124,'Tablas auxiliares'!$B$2:$C$6,2,FALSE)-Calculadora!$K$2=0,1,0)*IF($L$2=2,IFERROR(VLOOKUP(B2124,'Tablas auxiliares'!$AC$2:$AH$27,6,FALSE),0),1)</f>
        <v>0</v>
      </c>
      <c r="G2124" s="9">
        <f>VLOOKUP(E2124,'Tablas auxiliares'!$H$1:$Q$28,Calculadora!$J$2+1,FALSE)*IF(VLOOKUP($A2124,'Tablas auxiliares'!$B$2:$C$6,2,FALSE)-Calculadora!$K$2=0,1,0)*IF($L$2=2,IFERROR(VLOOKUP(B2124,'Tablas auxiliares'!$AC$2:$AH$27,6,FALSE),0),1)</f>
        <v>0</v>
      </c>
      <c r="H2124" s="9">
        <f t="shared" si="43"/>
        <v>0</v>
      </c>
    </row>
    <row r="2125" spans="1:8" x14ac:dyDescent="0.25">
      <c r="A2125" s="9">
        <v>2017</v>
      </c>
      <c r="B2125" t="s">
        <v>36</v>
      </c>
      <c r="C2125" t="s">
        <v>25</v>
      </c>
      <c r="D2125" s="9">
        <v>21</v>
      </c>
      <c r="E2125" s="9">
        <v>13</v>
      </c>
      <c r="F2125" s="9">
        <f>VLOOKUP(D2125,'Tablas auxiliares'!$H$1:$Q$28,Calculadora!$J$2+1,FALSE)*IF(VLOOKUP($A2125,'Tablas auxiliares'!$B$2:$C$6,2,FALSE)-Calculadora!$K$2=0,1,0)*IF($L$2=2,IFERROR(VLOOKUP(B2125,'Tablas auxiliares'!$AC$2:$AH$27,6,FALSE),0),1)</f>
        <v>0</v>
      </c>
      <c r="G2125" s="9">
        <f>VLOOKUP(E2125,'Tablas auxiliares'!$H$1:$Q$28,Calculadora!$J$2+1,FALSE)*IF(VLOOKUP($A2125,'Tablas auxiliares'!$B$2:$C$6,2,FALSE)-Calculadora!$K$2=0,1,0)*IF($L$2=2,IFERROR(VLOOKUP(B2125,'Tablas auxiliares'!$AC$2:$AH$27,6,FALSE),0),1)</f>
        <v>0</v>
      </c>
      <c r="H2125" s="9">
        <f t="shared" si="43"/>
        <v>0</v>
      </c>
    </row>
    <row r="2126" spans="1:8" x14ac:dyDescent="0.25">
      <c r="A2126" s="9">
        <v>2017</v>
      </c>
      <c r="B2126" t="s">
        <v>36</v>
      </c>
      <c r="C2126" t="s">
        <v>66</v>
      </c>
      <c r="D2126" s="9">
        <v>7</v>
      </c>
      <c r="E2126" s="9">
        <v>1</v>
      </c>
      <c r="F2126" s="9">
        <f>VLOOKUP(D2126,'Tablas auxiliares'!$H$1:$Q$28,Calculadora!$J$2+1,FALSE)*IF(VLOOKUP($A2126,'Tablas auxiliares'!$B$2:$C$6,2,FALSE)-Calculadora!$K$2=0,1,0)*IF($L$2=2,IFERROR(VLOOKUP(B2126,'Tablas auxiliares'!$AC$2:$AH$27,6,FALSE),0),1)</f>
        <v>0</v>
      </c>
      <c r="G2126" s="9">
        <f>VLOOKUP(E2126,'Tablas auxiliares'!$H$1:$Q$28,Calculadora!$J$2+1,FALSE)*IF(VLOOKUP($A2126,'Tablas auxiliares'!$B$2:$C$6,2,FALSE)-Calculadora!$K$2=0,1,0)*IF($L$2=2,IFERROR(VLOOKUP(B2126,'Tablas auxiliares'!$AC$2:$AH$27,6,FALSE),0),1)</f>
        <v>0</v>
      </c>
      <c r="H2126" s="9">
        <f t="shared" si="43"/>
        <v>0</v>
      </c>
    </row>
    <row r="2127" spans="1:8" x14ac:dyDescent="0.25">
      <c r="A2127" s="9">
        <v>2017</v>
      </c>
      <c r="B2127" t="s">
        <v>36</v>
      </c>
      <c r="C2127" t="s">
        <v>69</v>
      </c>
      <c r="D2127" s="9">
        <v>12</v>
      </c>
      <c r="E2127" s="9">
        <v>10</v>
      </c>
      <c r="F2127" s="9">
        <f>VLOOKUP(D2127,'Tablas auxiliares'!$H$1:$Q$28,Calculadora!$J$2+1,FALSE)*IF(VLOOKUP($A2127,'Tablas auxiliares'!$B$2:$C$6,2,FALSE)-Calculadora!$K$2=0,1,0)*IF($L$2=2,IFERROR(VLOOKUP(B2127,'Tablas auxiliares'!$AC$2:$AH$27,6,FALSE),0),1)</f>
        <v>0</v>
      </c>
      <c r="G2127" s="9">
        <f>VLOOKUP(E2127,'Tablas auxiliares'!$H$1:$Q$28,Calculadora!$J$2+1,FALSE)*IF(VLOOKUP($A2127,'Tablas auxiliares'!$B$2:$C$6,2,FALSE)-Calculadora!$K$2=0,1,0)*IF($L$2=2,IFERROR(VLOOKUP(B2127,'Tablas auxiliares'!$AC$2:$AH$27,6,FALSE),0),1)</f>
        <v>0</v>
      </c>
      <c r="H2127" s="9">
        <f t="shared" si="43"/>
        <v>0</v>
      </c>
    </row>
    <row r="2128" spans="1:8" x14ac:dyDescent="0.25">
      <c r="A2128" s="9">
        <v>2017</v>
      </c>
      <c r="B2128" t="s">
        <v>36</v>
      </c>
      <c r="C2128" t="s">
        <v>29</v>
      </c>
      <c r="D2128" s="9">
        <v>18</v>
      </c>
      <c r="E2128" s="9">
        <v>14</v>
      </c>
      <c r="F2128" s="9">
        <f>VLOOKUP(D2128,'Tablas auxiliares'!$H$1:$Q$28,Calculadora!$J$2+1,FALSE)*IF(VLOOKUP($A2128,'Tablas auxiliares'!$B$2:$C$6,2,FALSE)-Calculadora!$K$2=0,1,0)*IF($L$2=2,IFERROR(VLOOKUP(B2128,'Tablas auxiliares'!$AC$2:$AH$27,6,FALSE),0),1)</f>
        <v>0</v>
      </c>
      <c r="G2128" s="9">
        <f>VLOOKUP(E2128,'Tablas auxiliares'!$H$1:$Q$28,Calculadora!$J$2+1,FALSE)*IF(VLOOKUP($A2128,'Tablas auxiliares'!$B$2:$C$6,2,FALSE)-Calculadora!$K$2=0,1,0)*IF($L$2=2,IFERROR(VLOOKUP(B2128,'Tablas auxiliares'!$AC$2:$AH$27,6,FALSE),0),1)</f>
        <v>0</v>
      </c>
      <c r="H2128" s="9">
        <f t="shared" si="43"/>
        <v>0</v>
      </c>
    </row>
    <row r="2129" spans="1:8" x14ac:dyDescent="0.25">
      <c r="A2129" s="9">
        <v>2017</v>
      </c>
      <c r="B2129" t="s">
        <v>36</v>
      </c>
      <c r="C2129" t="s">
        <v>61</v>
      </c>
      <c r="D2129" s="9">
        <v>2</v>
      </c>
      <c r="E2129" s="9">
        <v>2</v>
      </c>
      <c r="F2129" s="9">
        <f>VLOOKUP(D2129,'Tablas auxiliares'!$H$1:$Q$28,Calculadora!$J$2+1,FALSE)*IF(VLOOKUP($A2129,'Tablas auxiliares'!$B$2:$C$6,2,FALSE)-Calculadora!$K$2=0,1,0)*IF($L$2=2,IFERROR(VLOOKUP(B2129,'Tablas auxiliares'!$AC$2:$AH$27,6,FALSE),0),1)</f>
        <v>0</v>
      </c>
      <c r="G2129" s="9">
        <f>VLOOKUP(E2129,'Tablas auxiliares'!$H$1:$Q$28,Calculadora!$J$2+1,FALSE)*IF(VLOOKUP($A2129,'Tablas auxiliares'!$B$2:$C$6,2,FALSE)-Calculadora!$K$2=0,1,0)*IF($L$2=2,IFERROR(VLOOKUP(B2129,'Tablas auxiliares'!$AC$2:$AH$27,6,FALSE),0),1)</f>
        <v>0</v>
      </c>
      <c r="H2129" s="9">
        <f t="shared" si="43"/>
        <v>0</v>
      </c>
    </row>
    <row r="2130" spans="1:8" x14ac:dyDescent="0.25">
      <c r="A2130" s="9">
        <v>2017</v>
      </c>
      <c r="B2130" t="s">
        <v>36</v>
      </c>
      <c r="C2130" t="s">
        <v>70</v>
      </c>
      <c r="D2130" s="9">
        <v>11</v>
      </c>
      <c r="E2130" s="9">
        <v>8</v>
      </c>
      <c r="F2130" s="9">
        <f>VLOOKUP(D2130,'Tablas auxiliares'!$H$1:$Q$28,Calculadora!$J$2+1,FALSE)*IF(VLOOKUP($A2130,'Tablas auxiliares'!$B$2:$C$6,2,FALSE)-Calculadora!$K$2=0,1,0)*IF($L$2=2,IFERROR(VLOOKUP(B2130,'Tablas auxiliares'!$AC$2:$AH$27,6,FALSE),0),1)</f>
        <v>0</v>
      </c>
      <c r="G2130" s="9">
        <f>VLOOKUP(E2130,'Tablas auxiliares'!$H$1:$Q$28,Calculadora!$J$2+1,FALSE)*IF(VLOOKUP($A2130,'Tablas auxiliares'!$B$2:$C$6,2,FALSE)-Calculadora!$K$2=0,1,0)*IF($L$2=2,IFERROR(VLOOKUP(B2130,'Tablas auxiliares'!$AC$2:$AH$27,6,FALSE),0),1)</f>
        <v>0</v>
      </c>
      <c r="H2130" s="9">
        <f t="shared" si="43"/>
        <v>0</v>
      </c>
    </row>
    <row r="2131" spans="1:8" x14ac:dyDescent="0.25">
      <c r="A2131" s="9">
        <v>2017</v>
      </c>
      <c r="B2131" t="s">
        <v>36</v>
      </c>
      <c r="C2131" t="s">
        <v>34</v>
      </c>
      <c r="D2131" s="9">
        <v>25</v>
      </c>
      <c r="E2131" s="9">
        <v>25</v>
      </c>
      <c r="F2131" s="9">
        <f>VLOOKUP(D2131,'Tablas auxiliares'!$H$1:$Q$28,Calculadora!$J$2+1,FALSE)*IF(VLOOKUP($A2131,'Tablas auxiliares'!$B$2:$C$6,2,FALSE)-Calculadora!$K$2=0,1,0)*IF($L$2=2,IFERROR(VLOOKUP(B2131,'Tablas auxiliares'!$AC$2:$AH$27,6,FALSE),0),1)</f>
        <v>0</v>
      </c>
      <c r="G2131" s="9">
        <f>VLOOKUP(E2131,'Tablas auxiliares'!$H$1:$Q$28,Calculadora!$J$2+1,FALSE)*IF(VLOOKUP($A2131,'Tablas auxiliares'!$B$2:$C$6,2,FALSE)-Calculadora!$K$2=0,1,0)*IF($L$2=2,IFERROR(VLOOKUP(B2131,'Tablas auxiliares'!$AC$2:$AH$27,6,FALSE),0),1)</f>
        <v>0</v>
      </c>
      <c r="H2131" s="9">
        <f t="shared" si="43"/>
        <v>0</v>
      </c>
    </row>
    <row r="2132" spans="1:8" x14ac:dyDescent="0.25">
      <c r="A2132" s="9">
        <v>2017</v>
      </c>
      <c r="B2132" t="s">
        <v>36</v>
      </c>
      <c r="C2132" t="s">
        <v>26</v>
      </c>
      <c r="D2132" s="9">
        <v>14</v>
      </c>
      <c r="E2132" s="9">
        <v>4</v>
      </c>
      <c r="F2132" s="9">
        <f>VLOOKUP(D2132,'Tablas auxiliares'!$H$1:$Q$28,Calculadora!$J$2+1,FALSE)*IF(VLOOKUP($A2132,'Tablas auxiliares'!$B$2:$C$6,2,FALSE)-Calculadora!$K$2=0,1,0)*IF($L$2=2,IFERROR(VLOOKUP(B2132,'Tablas auxiliares'!$AC$2:$AH$27,6,FALSE),0),1)</f>
        <v>0</v>
      </c>
      <c r="G2132" s="9">
        <f>VLOOKUP(E2132,'Tablas auxiliares'!$H$1:$Q$28,Calculadora!$J$2+1,FALSE)*IF(VLOOKUP($A2132,'Tablas auxiliares'!$B$2:$C$6,2,FALSE)-Calculadora!$K$2=0,1,0)*IF($L$2=2,IFERROR(VLOOKUP(B2132,'Tablas auxiliares'!$AC$2:$AH$27,6,FALSE),0),1)</f>
        <v>0</v>
      </c>
      <c r="H2132" s="9">
        <f t="shared" si="43"/>
        <v>0</v>
      </c>
    </row>
    <row r="2133" spans="1:8" x14ac:dyDescent="0.25">
      <c r="A2133" s="9">
        <v>2017</v>
      </c>
      <c r="B2133" t="s">
        <v>36</v>
      </c>
      <c r="C2133" t="s">
        <v>22</v>
      </c>
      <c r="D2133" s="9">
        <v>8</v>
      </c>
      <c r="E2133" s="9">
        <v>23</v>
      </c>
      <c r="F2133" s="9">
        <f>VLOOKUP(D2133,'Tablas auxiliares'!$H$1:$Q$28,Calculadora!$J$2+1,FALSE)*IF(VLOOKUP($A2133,'Tablas auxiliares'!$B$2:$C$6,2,FALSE)-Calculadora!$K$2=0,1,0)*IF($L$2=2,IFERROR(VLOOKUP(B2133,'Tablas auxiliares'!$AC$2:$AH$27,6,FALSE),0),1)</f>
        <v>0</v>
      </c>
      <c r="G2133" s="9">
        <f>VLOOKUP(E2133,'Tablas auxiliares'!$H$1:$Q$28,Calculadora!$J$2+1,FALSE)*IF(VLOOKUP($A2133,'Tablas auxiliares'!$B$2:$C$6,2,FALSE)-Calculadora!$K$2=0,1,0)*IF($L$2=2,IFERROR(VLOOKUP(B2133,'Tablas auxiliares'!$AC$2:$AH$27,6,FALSE),0),1)</f>
        <v>0</v>
      </c>
      <c r="H2133" s="9">
        <f t="shared" si="43"/>
        <v>0</v>
      </c>
    </row>
    <row r="2134" spans="1:8" x14ac:dyDescent="0.25">
      <c r="A2134" s="9">
        <v>2017</v>
      </c>
      <c r="B2134" t="s">
        <v>36</v>
      </c>
      <c r="C2134" t="s">
        <v>37</v>
      </c>
      <c r="D2134" s="9">
        <v>17</v>
      </c>
      <c r="E2134" s="9">
        <v>18</v>
      </c>
      <c r="F2134" s="9">
        <f>VLOOKUP(D2134,'Tablas auxiliares'!$H$1:$Q$28,Calculadora!$J$2+1,FALSE)*IF(VLOOKUP($A2134,'Tablas auxiliares'!$B$2:$C$6,2,FALSE)-Calculadora!$K$2=0,1,0)*IF($L$2=2,IFERROR(VLOOKUP(B2134,'Tablas auxiliares'!$AC$2:$AH$27,6,FALSE),0),1)</f>
        <v>0</v>
      </c>
      <c r="G2134" s="9">
        <f>VLOOKUP(E2134,'Tablas auxiliares'!$H$1:$Q$28,Calculadora!$J$2+1,FALSE)*IF(VLOOKUP($A2134,'Tablas auxiliares'!$B$2:$C$6,2,FALSE)-Calculadora!$K$2=0,1,0)*IF($L$2=2,IFERROR(VLOOKUP(B2134,'Tablas auxiliares'!$AC$2:$AH$27,6,FALSE),0),1)</f>
        <v>0</v>
      </c>
      <c r="H2134" s="9">
        <f t="shared" si="43"/>
        <v>0</v>
      </c>
    </row>
    <row r="2135" spans="1:8" x14ac:dyDescent="0.25">
      <c r="A2135" s="9">
        <v>2017</v>
      </c>
      <c r="B2135" t="s">
        <v>37</v>
      </c>
      <c r="C2135" t="s">
        <v>14</v>
      </c>
      <c r="D2135" s="9">
        <v>18</v>
      </c>
      <c r="E2135" s="9">
        <v>21</v>
      </c>
      <c r="F2135" s="9">
        <f>VLOOKUP(D2135,'Tablas auxiliares'!$H$1:$Q$28,Calculadora!$J$2+1,FALSE)*IF(VLOOKUP($A2135,'Tablas auxiliares'!$B$2:$C$6,2,FALSE)-Calculadora!$K$2=0,1,0)*IF($L$2=2,IFERROR(VLOOKUP(B2135,'Tablas auxiliares'!$AC$2:$AH$27,6,FALSE),0),1)</f>
        <v>0</v>
      </c>
      <c r="G2135" s="9">
        <f>VLOOKUP(E2135,'Tablas auxiliares'!$H$1:$Q$28,Calculadora!$J$2+1,FALSE)*IF(VLOOKUP($A2135,'Tablas auxiliares'!$B$2:$C$6,2,FALSE)-Calculadora!$K$2=0,1,0)*IF($L$2=2,IFERROR(VLOOKUP(B2135,'Tablas auxiliares'!$AC$2:$AH$27,6,FALSE),0),1)</f>
        <v>0</v>
      </c>
      <c r="H2135" s="9">
        <f t="shared" si="43"/>
        <v>0</v>
      </c>
    </row>
    <row r="2136" spans="1:8" x14ac:dyDescent="0.25">
      <c r="A2136" s="9">
        <v>2017</v>
      </c>
      <c r="B2136" t="s">
        <v>37</v>
      </c>
      <c r="C2136" t="s">
        <v>9</v>
      </c>
      <c r="D2136" s="9">
        <v>2</v>
      </c>
      <c r="E2136" s="9">
        <v>16</v>
      </c>
      <c r="F2136" s="9">
        <f>VLOOKUP(D2136,'Tablas auxiliares'!$H$1:$Q$28,Calculadora!$J$2+1,FALSE)*IF(VLOOKUP($A2136,'Tablas auxiliares'!$B$2:$C$6,2,FALSE)-Calculadora!$K$2=0,1,0)*IF($L$2=2,IFERROR(VLOOKUP(B2136,'Tablas auxiliares'!$AC$2:$AH$27,6,FALSE),0),1)</f>
        <v>0</v>
      </c>
      <c r="G2136" s="9">
        <f>VLOOKUP(E2136,'Tablas auxiliares'!$H$1:$Q$28,Calculadora!$J$2+1,FALSE)*IF(VLOOKUP($A2136,'Tablas auxiliares'!$B$2:$C$6,2,FALSE)-Calculadora!$K$2=0,1,0)*IF($L$2=2,IFERROR(VLOOKUP(B2136,'Tablas auxiliares'!$AC$2:$AH$27,6,FALSE),0),1)</f>
        <v>0</v>
      </c>
      <c r="H2136" s="9">
        <f t="shared" si="43"/>
        <v>0</v>
      </c>
    </row>
    <row r="2137" spans="1:8" x14ac:dyDescent="0.25">
      <c r="A2137" s="9">
        <v>2017</v>
      </c>
      <c r="B2137" t="s">
        <v>37</v>
      </c>
      <c r="C2137" t="s">
        <v>13</v>
      </c>
      <c r="D2137" s="9">
        <v>8</v>
      </c>
      <c r="E2137" s="9">
        <v>18</v>
      </c>
      <c r="F2137" s="9">
        <f>VLOOKUP(D2137,'Tablas auxiliares'!$H$1:$Q$28,Calculadora!$J$2+1,FALSE)*IF(VLOOKUP($A2137,'Tablas auxiliares'!$B$2:$C$6,2,FALSE)-Calculadora!$K$2=0,1,0)*IF($L$2=2,IFERROR(VLOOKUP(B2137,'Tablas auxiliares'!$AC$2:$AH$27,6,FALSE),0),1)</f>
        <v>0</v>
      </c>
      <c r="G2137" s="9">
        <f>VLOOKUP(E2137,'Tablas auxiliares'!$H$1:$Q$28,Calculadora!$J$2+1,FALSE)*IF(VLOOKUP($A2137,'Tablas auxiliares'!$B$2:$C$6,2,FALSE)-Calculadora!$K$2=0,1,0)*IF($L$2=2,IFERROR(VLOOKUP(B2137,'Tablas auxiliares'!$AC$2:$AH$27,6,FALSE),0),1)</f>
        <v>0</v>
      </c>
      <c r="H2137" s="9">
        <f t="shared" si="43"/>
        <v>0</v>
      </c>
    </row>
    <row r="2138" spans="1:8" x14ac:dyDescent="0.25">
      <c r="A2138" s="9">
        <v>2017</v>
      </c>
      <c r="B2138" t="s">
        <v>37</v>
      </c>
      <c r="C2138" t="s">
        <v>23</v>
      </c>
      <c r="D2138" s="9">
        <v>15</v>
      </c>
      <c r="E2138" s="9">
        <v>20</v>
      </c>
      <c r="F2138" s="9">
        <f>VLOOKUP(D2138,'Tablas auxiliares'!$H$1:$Q$28,Calculadora!$J$2+1,FALSE)*IF(VLOOKUP($A2138,'Tablas auxiliares'!$B$2:$C$6,2,FALSE)-Calculadora!$K$2=0,1,0)*IF($L$2=2,IFERROR(VLOOKUP(B2138,'Tablas auxiliares'!$AC$2:$AH$27,6,FALSE),0),1)</f>
        <v>0</v>
      </c>
      <c r="G2138" s="9">
        <f>VLOOKUP(E2138,'Tablas auxiliares'!$H$1:$Q$28,Calculadora!$J$2+1,FALSE)*IF(VLOOKUP($A2138,'Tablas auxiliares'!$B$2:$C$6,2,FALSE)-Calculadora!$K$2=0,1,0)*IF($L$2=2,IFERROR(VLOOKUP(B2138,'Tablas auxiliares'!$AC$2:$AH$27,6,FALSE),0),1)</f>
        <v>0</v>
      </c>
      <c r="H2138" s="9">
        <f t="shared" si="43"/>
        <v>0</v>
      </c>
    </row>
    <row r="2139" spans="1:8" x14ac:dyDescent="0.25">
      <c r="A2139" s="9">
        <v>2017</v>
      </c>
      <c r="B2139" t="s">
        <v>37</v>
      </c>
      <c r="C2139" t="s">
        <v>65</v>
      </c>
      <c r="D2139" s="9">
        <v>10</v>
      </c>
      <c r="E2139" s="9">
        <v>17</v>
      </c>
      <c r="F2139" s="9">
        <f>VLOOKUP(D2139,'Tablas auxiliares'!$H$1:$Q$28,Calculadora!$J$2+1,FALSE)*IF(VLOOKUP($A2139,'Tablas auxiliares'!$B$2:$C$6,2,FALSE)-Calculadora!$K$2=0,1,0)*IF($L$2=2,IFERROR(VLOOKUP(B2139,'Tablas auxiliares'!$AC$2:$AH$27,6,FALSE),0),1)</f>
        <v>0</v>
      </c>
      <c r="G2139" s="9">
        <f>VLOOKUP(E2139,'Tablas auxiliares'!$H$1:$Q$28,Calculadora!$J$2+1,FALSE)*IF(VLOOKUP($A2139,'Tablas auxiliares'!$B$2:$C$6,2,FALSE)-Calculadora!$K$2=0,1,0)*IF($L$2=2,IFERROR(VLOOKUP(B2139,'Tablas auxiliares'!$AC$2:$AH$27,6,FALSE),0),1)</f>
        <v>0</v>
      </c>
      <c r="H2139" s="9">
        <f t="shared" si="43"/>
        <v>0</v>
      </c>
    </row>
    <row r="2140" spans="1:8" x14ac:dyDescent="0.25">
      <c r="A2140" s="9">
        <v>2017</v>
      </c>
      <c r="B2140" t="s">
        <v>37</v>
      </c>
      <c r="C2140" t="s">
        <v>20</v>
      </c>
      <c r="D2140" s="9">
        <v>6</v>
      </c>
      <c r="E2140" s="9">
        <v>8</v>
      </c>
      <c r="F2140" s="9">
        <f>VLOOKUP(D2140,'Tablas auxiliares'!$H$1:$Q$28,Calculadora!$J$2+1,FALSE)*IF(VLOOKUP($A2140,'Tablas auxiliares'!$B$2:$C$6,2,FALSE)-Calculadora!$K$2=0,1,0)*IF($L$2=2,IFERROR(VLOOKUP(B2140,'Tablas auxiliares'!$AC$2:$AH$27,6,FALSE),0),1)</f>
        <v>0</v>
      </c>
      <c r="G2140" s="9">
        <f>VLOOKUP(E2140,'Tablas auxiliares'!$H$1:$Q$28,Calculadora!$J$2+1,FALSE)*IF(VLOOKUP($A2140,'Tablas auxiliares'!$B$2:$C$6,2,FALSE)-Calculadora!$K$2=0,1,0)*IF($L$2=2,IFERROR(VLOOKUP(B2140,'Tablas auxiliares'!$AC$2:$AH$27,6,FALSE),0),1)</f>
        <v>0</v>
      </c>
      <c r="H2140" s="9">
        <f t="shared" si="43"/>
        <v>0</v>
      </c>
    </row>
    <row r="2141" spans="1:8" x14ac:dyDescent="0.25">
      <c r="A2141" s="9">
        <v>2017</v>
      </c>
      <c r="B2141" t="s">
        <v>37</v>
      </c>
      <c r="C2141" t="s">
        <v>8</v>
      </c>
      <c r="D2141" s="9">
        <v>4</v>
      </c>
      <c r="E2141" s="9">
        <v>1</v>
      </c>
      <c r="F2141" s="9">
        <f>VLOOKUP(D2141,'Tablas auxiliares'!$H$1:$Q$28,Calculadora!$J$2+1,FALSE)*IF(VLOOKUP($A2141,'Tablas auxiliares'!$B$2:$C$6,2,FALSE)-Calculadora!$K$2=0,1,0)*IF($L$2=2,IFERROR(VLOOKUP(B2141,'Tablas auxiliares'!$AC$2:$AH$27,6,FALSE),0),1)</f>
        <v>0</v>
      </c>
      <c r="G2141" s="9">
        <f>VLOOKUP(E2141,'Tablas auxiliares'!$H$1:$Q$28,Calculadora!$J$2+1,FALSE)*IF(VLOOKUP($A2141,'Tablas auxiliares'!$B$2:$C$6,2,FALSE)-Calculadora!$K$2=0,1,0)*IF($L$2=2,IFERROR(VLOOKUP(B2141,'Tablas auxiliares'!$AC$2:$AH$27,6,FALSE),0),1)</f>
        <v>0</v>
      </c>
      <c r="H2141" s="9">
        <f t="shared" si="43"/>
        <v>0</v>
      </c>
    </row>
    <row r="2142" spans="1:8" x14ac:dyDescent="0.25">
      <c r="A2142" s="9">
        <v>2017</v>
      </c>
      <c r="B2142" t="s">
        <v>37</v>
      </c>
      <c r="C2142" t="s">
        <v>32</v>
      </c>
      <c r="D2142" s="9">
        <v>23</v>
      </c>
      <c r="E2142" s="9">
        <v>6</v>
      </c>
      <c r="F2142" s="9">
        <f>VLOOKUP(D2142,'Tablas auxiliares'!$H$1:$Q$28,Calculadora!$J$2+1,FALSE)*IF(VLOOKUP($A2142,'Tablas auxiliares'!$B$2:$C$6,2,FALSE)-Calculadora!$K$2=0,1,0)*IF($L$2=2,IFERROR(VLOOKUP(B2142,'Tablas auxiliares'!$AC$2:$AH$27,6,FALSE),0),1)</f>
        <v>0</v>
      </c>
      <c r="G2142" s="9">
        <f>VLOOKUP(E2142,'Tablas auxiliares'!$H$1:$Q$28,Calculadora!$J$2+1,FALSE)*IF(VLOOKUP($A2142,'Tablas auxiliares'!$B$2:$C$6,2,FALSE)-Calculadora!$K$2=0,1,0)*IF($L$2=2,IFERROR(VLOOKUP(B2142,'Tablas auxiliares'!$AC$2:$AH$27,6,FALSE),0),1)</f>
        <v>0</v>
      </c>
      <c r="H2142" s="9">
        <f t="shared" si="43"/>
        <v>0</v>
      </c>
    </row>
    <row r="2143" spans="1:8" x14ac:dyDescent="0.25">
      <c r="A2143" s="9">
        <v>2017</v>
      </c>
      <c r="B2143" t="s">
        <v>37</v>
      </c>
      <c r="C2143" t="s">
        <v>30</v>
      </c>
      <c r="D2143" s="9">
        <v>12</v>
      </c>
      <c r="E2143" s="9">
        <v>13</v>
      </c>
      <c r="F2143" s="9">
        <f>VLOOKUP(D2143,'Tablas auxiliares'!$H$1:$Q$28,Calculadora!$J$2+1,FALSE)*IF(VLOOKUP($A2143,'Tablas auxiliares'!$B$2:$C$6,2,FALSE)-Calculadora!$K$2=0,1,0)*IF($L$2=2,IFERROR(VLOOKUP(B2143,'Tablas auxiliares'!$AC$2:$AH$27,6,FALSE),0),1)</f>
        <v>0</v>
      </c>
      <c r="G2143" s="9">
        <f>VLOOKUP(E2143,'Tablas auxiliares'!$H$1:$Q$28,Calculadora!$J$2+1,FALSE)*IF(VLOOKUP($A2143,'Tablas auxiliares'!$B$2:$C$6,2,FALSE)-Calculadora!$K$2=0,1,0)*IF($L$2=2,IFERROR(VLOOKUP(B2143,'Tablas auxiliares'!$AC$2:$AH$27,6,FALSE),0),1)</f>
        <v>0</v>
      </c>
      <c r="H2143" s="9">
        <f t="shared" si="43"/>
        <v>0</v>
      </c>
    </row>
    <row r="2144" spans="1:8" x14ac:dyDescent="0.25">
      <c r="A2144" s="9">
        <v>2017</v>
      </c>
      <c r="B2144" t="s">
        <v>37</v>
      </c>
      <c r="C2144" t="s">
        <v>67</v>
      </c>
      <c r="D2144" s="9">
        <v>9</v>
      </c>
      <c r="E2144" s="9">
        <v>24</v>
      </c>
      <c r="F2144" s="9">
        <f>VLOOKUP(D2144,'Tablas auxiliares'!$H$1:$Q$28,Calculadora!$J$2+1,FALSE)*IF(VLOOKUP($A2144,'Tablas auxiliares'!$B$2:$C$6,2,FALSE)-Calculadora!$K$2=0,1,0)*IF($L$2=2,IFERROR(VLOOKUP(B2144,'Tablas auxiliares'!$AC$2:$AH$27,6,FALSE),0),1)</f>
        <v>0</v>
      </c>
      <c r="G2144" s="9">
        <f>VLOOKUP(E2144,'Tablas auxiliares'!$H$1:$Q$28,Calculadora!$J$2+1,FALSE)*IF(VLOOKUP($A2144,'Tablas auxiliares'!$B$2:$C$6,2,FALSE)-Calculadora!$K$2=0,1,0)*IF($L$2=2,IFERROR(VLOOKUP(B2144,'Tablas auxiliares'!$AC$2:$AH$27,6,FALSE),0),1)</f>
        <v>0</v>
      </c>
      <c r="H2144" s="9">
        <f t="shared" si="43"/>
        <v>0</v>
      </c>
    </row>
    <row r="2145" spans="1:8" x14ac:dyDescent="0.25">
      <c r="A2145" s="9">
        <v>2017</v>
      </c>
      <c r="B2145" t="s">
        <v>37</v>
      </c>
      <c r="C2145" t="s">
        <v>28</v>
      </c>
      <c r="D2145" s="9">
        <v>25</v>
      </c>
      <c r="E2145" s="9">
        <v>15</v>
      </c>
      <c r="F2145" s="9">
        <f>VLOOKUP(D2145,'Tablas auxiliares'!$H$1:$Q$28,Calculadora!$J$2+1,FALSE)*IF(VLOOKUP($A2145,'Tablas auxiliares'!$B$2:$C$6,2,FALSE)-Calculadora!$K$2=0,1,0)*IF($L$2=2,IFERROR(VLOOKUP(B2145,'Tablas auxiliares'!$AC$2:$AH$27,6,FALSE),0),1)</f>
        <v>0</v>
      </c>
      <c r="G2145" s="9">
        <f>VLOOKUP(E2145,'Tablas auxiliares'!$H$1:$Q$28,Calculadora!$J$2+1,FALSE)*IF(VLOOKUP($A2145,'Tablas auxiliares'!$B$2:$C$6,2,FALSE)-Calculadora!$K$2=0,1,0)*IF($L$2=2,IFERROR(VLOOKUP(B2145,'Tablas auxiliares'!$AC$2:$AH$27,6,FALSE),0),1)</f>
        <v>0</v>
      </c>
      <c r="H2145" s="9">
        <f t="shared" si="43"/>
        <v>0</v>
      </c>
    </row>
    <row r="2146" spans="1:8" x14ac:dyDescent="0.25">
      <c r="A2146" s="9">
        <v>2017</v>
      </c>
      <c r="B2146" t="s">
        <v>37</v>
      </c>
      <c r="C2146" t="s">
        <v>27</v>
      </c>
      <c r="D2146" s="9">
        <v>11</v>
      </c>
      <c r="E2146" s="9">
        <v>23</v>
      </c>
      <c r="F2146" s="9">
        <f>VLOOKUP(D2146,'Tablas auxiliares'!$H$1:$Q$28,Calculadora!$J$2+1,FALSE)*IF(VLOOKUP($A2146,'Tablas auxiliares'!$B$2:$C$6,2,FALSE)-Calculadora!$K$2=0,1,0)*IF($L$2=2,IFERROR(VLOOKUP(B2146,'Tablas auxiliares'!$AC$2:$AH$27,6,FALSE),0),1)</f>
        <v>0</v>
      </c>
      <c r="G2146" s="9">
        <f>VLOOKUP(E2146,'Tablas auxiliares'!$H$1:$Q$28,Calculadora!$J$2+1,FALSE)*IF(VLOOKUP($A2146,'Tablas auxiliares'!$B$2:$C$6,2,FALSE)-Calculadora!$K$2=0,1,0)*IF($L$2=2,IFERROR(VLOOKUP(B2146,'Tablas auxiliares'!$AC$2:$AH$27,6,FALSE),0),1)</f>
        <v>0</v>
      </c>
      <c r="H2146" s="9">
        <f t="shared" si="43"/>
        <v>0</v>
      </c>
    </row>
    <row r="2147" spans="1:8" x14ac:dyDescent="0.25">
      <c r="A2147" s="9">
        <v>2017</v>
      </c>
      <c r="B2147" t="s">
        <v>37</v>
      </c>
      <c r="C2147" t="s">
        <v>68</v>
      </c>
      <c r="D2147" s="9">
        <v>22</v>
      </c>
      <c r="E2147" s="9">
        <v>11</v>
      </c>
      <c r="F2147" s="9">
        <f>VLOOKUP(D2147,'Tablas auxiliares'!$H$1:$Q$28,Calculadora!$J$2+1,FALSE)*IF(VLOOKUP($A2147,'Tablas auxiliares'!$B$2:$C$6,2,FALSE)-Calculadora!$K$2=0,1,0)*IF($L$2=2,IFERROR(VLOOKUP(B2147,'Tablas auxiliares'!$AC$2:$AH$27,6,FALSE),0),1)</f>
        <v>0</v>
      </c>
      <c r="G2147" s="9">
        <f>VLOOKUP(E2147,'Tablas auxiliares'!$H$1:$Q$28,Calculadora!$J$2+1,FALSE)*IF(VLOOKUP($A2147,'Tablas auxiliares'!$B$2:$C$6,2,FALSE)-Calculadora!$K$2=0,1,0)*IF($L$2=2,IFERROR(VLOOKUP(B2147,'Tablas auxiliares'!$AC$2:$AH$27,6,FALSE),0),1)</f>
        <v>0</v>
      </c>
      <c r="H2147" s="9">
        <f t="shared" si="43"/>
        <v>0</v>
      </c>
    </row>
    <row r="2148" spans="1:8" x14ac:dyDescent="0.25">
      <c r="A2148" s="9">
        <v>2017</v>
      </c>
      <c r="B2148" t="s">
        <v>37</v>
      </c>
      <c r="C2148" t="s">
        <v>24</v>
      </c>
      <c r="D2148" s="9">
        <v>24</v>
      </c>
      <c r="E2148" s="9">
        <v>10</v>
      </c>
      <c r="F2148" s="9">
        <f>VLOOKUP(D2148,'Tablas auxiliares'!$H$1:$Q$28,Calculadora!$J$2+1,FALSE)*IF(VLOOKUP($A2148,'Tablas auxiliares'!$B$2:$C$6,2,FALSE)-Calculadora!$K$2=0,1,0)*IF($L$2=2,IFERROR(VLOOKUP(B2148,'Tablas auxiliares'!$AC$2:$AH$27,6,FALSE),0),1)</f>
        <v>0</v>
      </c>
      <c r="G2148" s="9">
        <f>VLOOKUP(E2148,'Tablas auxiliares'!$H$1:$Q$28,Calculadora!$J$2+1,FALSE)*IF(VLOOKUP($A2148,'Tablas auxiliares'!$B$2:$C$6,2,FALSE)-Calculadora!$K$2=0,1,0)*IF($L$2=2,IFERROR(VLOOKUP(B2148,'Tablas auxiliares'!$AC$2:$AH$27,6,FALSE),0),1)</f>
        <v>0</v>
      </c>
      <c r="H2148" s="9">
        <f t="shared" si="43"/>
        <v>0</v>
      </c>
    </row>
    <row r="2149" spans="1:8" x14ac:dyDescent="0.25">
      <c r="A2149" s="9">
        <v>2017</v>
      </c>
      <c r="B2149" t="s">
        <v>37</v>
      </c>
      <c r="C2149" t="s">
        <v>7</v>
      </c>
      <c r="D2149" s="9">
        <v>17</v>
      </c>
      <c r="E2149" s="9">
        <v>19</v>
      </c>
      <c r="F2149" s="9">
        <f>VLOOKUP(D2149,'Tablas auxiliares'!$H$1:$Q$28,Calculadora!$J$2+1,FALSE)*IF(VLOOKUP($A2149,'Tablas auxiliares'!$B$2:$C$6,2,FALSE)-Calculadora!$K$2=0,1,0)*IF($L$2=2,IFERROR(VLOOKUP(B2149,'Tablas auxiliares'!$AC$2:$AH$27,6,FALSE),0),1)</f>
        <v>0</v>
      </c>
      <c r="G2149" s="9">
        <f>VLOOKUP(E2149,'Tablas auxiliares'!$H$1:$Q$28,Calculadora!$J$2+1,FALSE)*IF(VLOOKUP($A2149,'Tablas auxiliares'!$B$2:$C$6,2,FALSE)-Calculadora!$K$2=0,1,0)*IF($L$2=2,IFERROR(VLOOKUP(B2149,'Tablas auxiliares'!$AC$2:$AH$27,6,FALSE),0),1)</f>
        <v>0</v>
      </c>
      <c r="H2149" s="9">
        <f t="shared" si="43"/>
        <v>0</v>
      </c>
    </row>
    <row r="2150" spans="1:8" x14ac:dyDescent="0.25">
      <c r="A2150" s="9">
        <v>2017</v>
      </c>
      <c r="B2150" t="s">
        <v>37</v>
      </c>
      <c r="C2150" t="s">
        <v>25</v>
      </c>
      <c r="D2150" s="9">
        <v>20</v>
      </c>
      <c r="E2150" s="9">
        <v>9</v>
      </c>
      <c r="F2150" s="9">
        <f>VLOOKUP(D2150,'Tablas auxiliares'!$H$1:$Q$28,Calculadora!$J$2+1,FALSE)*IF(VLOOKUP($A2150,'Tablas auxiliares'!$B$2:$C$6,2,FALSE)-Calculadora!$K$2=0,1,0)*IF($L$2=2,IFERROR(VLOOKUP(B2150,'Tablas auxiliares'!$AC$2:$AH$27,6,FALSE),0),1)</f>
        <v>0</v>
      </c>
      <c r="G2150" s="9">
        <f>VLOOKUP(E2150,'Tablas auxiliares'!$H$1:$Q$28,Calculadora!$J$2+1,FALSE)*IF(VLOOKUP($A2150,'Tablas auxiliares'!$B$2:$C$6,2,FALSE)-Calculadora!$K$2=0,1,0)*IF($L$2=2,IFERROR(VLOOKUP(B2150,'Tablas auxiliares'!$AC$2:$AH$27,6,FALSE),0),1)</f>
        <v>0</v>
      </c>
      <c r="H2150" s="9">
        <f t="shared" si="43"/>
        <v>0</v>
      </c>
    </row>
    <row r="2151" spans="1:8" x14ac:dyDescent="0.25">
      <c r="A2151" s="9">
        <v>2017</v>
      </c>
      <c r="B2151" t="s">
        <v>37</v>
      </c>
      <c r="C2151" t="s">
        <v>66</v>
      </c>
      <c r="D2151" s="9">
        <v>5</v>
      </c>
      <c r="E2151" s="9">
        <v>5</v>
      </c>
      <c r="F2151" s="9">
        <f>VLOOKUP(D2151,'Tablas auxiliares'!$H$1:$Q$28,Calculadora!$J$2+1,FALSE)*IF(VLOOKUP($A2151,'Tablas auxiliares'!$B$2:$C$6,2,FALSE)-Calculadora!$K$2=0,1,0)*IF($L$2=2,IFERROR(VLOOKUP(B2151,'Tablas auxiliares'!$AC$2:$AH$27,6,FALSE),0),1)</f>
        <v>0</v>
      </c>
      <c r="G2151" s="9">
        <f>VLOOKUP(E2151,'Tablas auxiliares'!$H$1:$Q$28,Calculadora!$J$2+1,FALSE)*IF(VLOOKUP($A2151,'Tablas auxiliares'!$B$2:$C$6,2,FALSE)-Calculadora!$K$2=0,1,0)*IF($L$2=2,IFERROR(VLOOKUP(B2151,'Tablas auxiliares'!$AC$2:$AH$27,6,FALSE),0),1)</f>
        <v>0</v>
      </c>
      <c r="H2151" s="9">
        <f t="shared" si="43"/>
        <v>0</v>
      </c>
    </row>
    <row r="2152" spans="1:8" x14ac:dyDescent="0.25">
      <c r="A2152" s="9">
        <v>2017</v>
      </c>
      <c r="B2152" t="s">
        <v>37</v>
      </c>
      <c r="C2152" t="s">
        <v>69</v>
      </c>
      <c r="D2152" s="9">
        <v>14</v>
      </c>
      <c r="E2152" s="9">
        <v>14</v>
      </c>
      <c r="F2152" s="9">
        <f>VLOOKUP(D2152,'Tablas auxiliares'!$H$1:$Q$28,Calculadora!$J$2+1,FALSE)*IF(VLOOKUP($A2152,'Tablas auxiliares'!$B$2:$C$6,2,FALSE)-Calculadora!$K$2=0,1,0)*IF($L$2=2,IFERROR(VLOOKUP(B2152,'Tablas auxiliares'!$AC$2:$AH$27,6,FALSE),0),1)</f>
        <v>0</v>
      </c>
      <c r="G2152" s="9">
        <f>VLOOKUP(E2152,'Tablas auxiliares'!$H$1:$Q$28,Calculadora!$J$2+1,FALSE)*IF(VLOOKUP($A2152,'Tablas auxiliares'!$B$2:$C$6,2,FALSE)-Calculadora!$K$2=0,1,0)*IF($L$2=2,IFERROR(VLOOKUP(B2152,'Tablas auxiliares'!$AC$2:$AH$27,6,FALSE),0),1)</f>
        <v>0</v>
      </c>
      <c r="H2152" s="9">
        <f t="shared" si="43"/>
        <v>0</v>
      </c>
    </row>
    <row r="2153" spans="1:8" x14ac:dyDescent="0.25">
      <c r="A2153" s="9">
        <v>2017</v>
      </c>
      <c r="B2153" t="s">
        <v>37</v>
      </c>
      <c r="C2153" t="s">
        <v>29</v>
      </c>
      <c r="D2153" s="9">
        <v>13</v>
      </c>
      <c r="E2153" s="9">
        <v>2</v>
      </c>
      <c r="F2153" s="9">
        <f>VLOOKUP(D2153,'Tablas auxiliares'!$H$1:$Q$28,Calculadora!$J$2+1,FALSE)*IF(VLOOKUP($A2153,'Tablas auxiliares'!$B$2:$C$6,2,FALSE)-Calculadora!$K$2=0,1,0)*IF($L$2=2,IFERROR(VLOOKUP(B2153,'Tablas auxiliares'!$AC$2:$AH$27,6,FALSE),0),1)</f>
        <v>0</v>
      </c>
      <c r="G2153" s="9">
        <f>VLOOKUP(E2153,'Tablas auxiliares'!$H$1:$Q$28,Calculadora!$J$2+1,FALSE)*IF(VLOOKUP($A2153,'Tablas auxiliares'!$B$2:$C$6,2,FALSE)-Calculadora!$K$2=0,1,0)*IF($L$2=2,IFERROR(VLOOKUP(B2153,'Tablas auxiliares'!$AC$2:$AH$27,6,FALSE),0),1)</f>
        <v>0</v>
      </c>
      <c r="H2153" s="9">
        <f t="shared" si="43"/>
        <v>0</v>
      </c>
    </row>
    <row r="2154" spans="1:8" x14ac:dyDescent="0.25">
      <c r="A2154" s="9">
        <v>2017</v>
      </c>
      <c r="B2154" t="s">
        <v>37</v>
      </c>
      <c r="C2154" t="s">
        <v>61</v>
      </c>
      <c r="D2154" s="9">
        <v>1</v>
      </c>
      <c r="E2154" s="9">
        <v>3</v>
      </c>
      <c r="F2154" s="9">
        <f>VLOOKUP(D2154,'Tablas auxiliares'!$H$1:$Q$28,Calculadora!$J$2+1,FALSE)*IF(VLOOKUP($A2154,'Tablas auxiliares'!$B$2:$C$6,2,FALSE)-Calculadora!$K$2=0,1,0)*IF($L$2=2,IFERROR(VLOOKUP(B2154,'Tablas auxiliares'!$AC$2:$AH$27,6,FALSE),0),1)</f>
        <v>0</v>
      </c>
      <c r="G2154" s="9">
        <f>VLOOKUP(E2154,'Tablas auxiliares'!$H$1:$Q$28,Calculadora!$J$2+1,FALSE)*IF(VLOOKUP($A2154,'Tablas auxiliares'!$B$2:$C$6,2,FALSE)-Calculadora!$K$2=0,1,0)*IF($L$2=2,IFERROR(VLOOKUP(B2154,'Tablas auxiliares'!$AC$2:$AH$27,6,FALSE),0),1)</f>
        <v>0</v>
      </c>
      <c r="H2154" s="9">
        <f t="shared" si="43"/>
        <v>0</v>
      </c>
    </row>
    <row r="2155" spans="1:8" x14ac:dyDescent="0.25">
      <c r="A2155" s="9">
        <v>2017</v>
      </c>
      <c r="B2155" t="s">
        <v>37</v>
      </c>
      <c r="C2155" t="s">
        <v>70</v>
      </c>
      <c r="D2155" s="9">
        <v>16</v>
      </c>
      <c r="E2155" s="9">
        <v>4</v>
      </c>
      <c r="F2155" s="9">
        <f>VLOOKUP(D2155,'Tablas auxiliares'!$H$1:$Q$28,Calculadora!$J$2+1,FALSE)*IF(VLOOKUP($A2155,'Tablas auxiliares'!$B$2:$C$6,2,FALSE)-Calculadora!$K$2=0,1,0)*IF($L$2=2,IFERROR(VLOOKUP(B2155,'Tablas auxiliares'!$AC$2:$AH$27,6,FALSE),0),1)</f>
        <v>0</v>
      </c>
      <c r="G2155" s="9">
        <f>VLOOKUP(E2155,'Tablas auxiliares'!$H$1:$Q$28,Calculadora!$J$2+1,FALSE)*IF(VLOOKUP($A2155,'Tablas auxiliares'!$B$2:$C$6,2,FALSE)-Calculadora!$K$2=0,1,0)*IF($L$2=2,IFERROR(VLOOKUP(B2155,'Tablas auxiliares'!$AC$2:$AH$27,6,FALSE),0),1)</f>
        <v>0</v>
      </c>
      <c r="H2155" s="9">
        <f t="shared" si="43"/>
        <v>0</v>
      </c>
    </row>
    <row r="2156" spans="1:8" x14ac:dyDescent="0.25">
      <c r="A2156" s="9">
        <v>2017</v>
      </c>
      <c r="B2156" t="s">
        <v>37</v>
      </c>
      <c r="C2156" t="s">
        <v>34</v>
      </c>
      <c r="D2156" s="9">
        <v>19</v>
      </c>
      <c r="E2156" s="9">
        <v>25</v>
      </c>
      <c r="F2156" s="9">
        <f>VLOOKUP(D2156,'Tablas auxiliares'!$H$1:$Q$28,Calculadora!$J$2+1,FALSE)*IF(VLOOKUP($A2156,'Tablas auxiliares'!$B$2:$C$6,2,FALSE)-Calculadora!$K$2=0,1,0)*IF($L$2=2,IFERROR(VLOOKUP(B2156,'Tablas auxiliares'!$AC$2:$AH$27,6,FALSE),0),1)</f>
        <v>0</v>
      </c>
      <c r="G2156" s="9">
        <f>VLOOKUP(E2156,'Tablas auxiliares'!$H$1:$Q$28,Calculadora!$J$2+1,FALSE)*IF(VLOOKUP($A2156,'Tablas auxiliares'!$B$2:$C$6,2,FALSE)-Calculadora!$K$2=0,1,0)*IF($L$2=2,IFERROR(VLOOKUP(B2156,'Tablas auxiliares'!$AC$2:$AH$27,6,FALSE),0),1)</f>
        <v>0</v>
      </c>
      <c r="H2156" s="9">
        <f t="shared" si="43"/>
        <v>0</v>
      </c>
    </row>
    <row r="2157" spans="1:8" x14ac:dyDescent="0.25">
      <c r="A2157" s="9">
        <v>2017</v>
      </c>
      <c r="B2157" t="s">
        <v>37</v>
      </c>
      <c r="C2157" t="s">
        <v>26</v>
      </c>
      <c r="D2157" s="9">
        <v>3</v>
      </c>
      <c r="E2157" s="9">
        <v>7</v>
      </c>
      <c r="F2157" s="9">
        <f>VLOOKUP(D2157,'Tablas auxiliares'!$H$1:$Q$28,Calculadora!$J$2+1,FALSE)*IF(VLOOKUP($A2157,'Tablas auxiliares'!$B$2:$C$6,2,FALSE)-Calculadora!$K$2=0,1,0)*IF($L$2=2,IFERROR(VLOOKUP(B2157,'Tablas auxiliares'!$AC$2:$AH$27,6,FALSE),0),1)</f>
        <v>0</v>
      </c>
      <c r="G2157" s="9">
        <f>VLOOKUP(E2157,'Tablas auxiliares'!$H$1:$Q$28,Calculadora!$J$2+1,FALSE)*IF(VLOOKUP($A2157,'Tablas auxiliares'!$B$2:$C$6,2,FALSE)-Calculadora!$K$2=0,1,0)*IF($L$2=2,IFERROR(VLOOKUP(B2157,'Tablas auxiliares'!$AC$2:$AH$27,6,FALSE),0),1)</f>
        <v>0</v>
      </c>
      <c r="H2157" s="9">
        <f t="shared" si="43"/>
        <v>0</v>
      </c>
    </row>
    <row r="2158" spans="1:8" x14ac:dyDescent="0.25">
      <c r="A2158" s="9">
        <v>2017</v>
      </c>
      <c r="B2158" t="s">
        <v>37</v>
      </c>
      <c r="C2158" t="s">
        <v>22</v>
      </c>
      <c r="D2158" s="9">
        <v>7</v>
      </c>
      <c r="E2158" s="9">
        <v>12</v>
      </c>
      <c r="F2158" s="9">
        <f>VLOOKUP(D2158,'Tablas auxiliares'!$H$1:$Q$28,Calculadora!$J$2+1,FALSE)*IF(VLOOKUP($A2158,'Tablas auxiliares'!$B$2:$C$6,2,FALSE)-Calculadora!$K$2=0,1,0)*IF($L$2=2,IFERROR(VLOOKUP(B2158,'Tablas auxiliares'!$AC$2:$AH$27,6,FALSE),0),1)</f>
        <v>0</v>
      </c>
      <c r="G2158" s="9">
        <f>VLOOKUP(E2158,'Tablas auxiliares'!$H$1:$Q$28,Calculadora!$J$2+1,FALSE)*IF(VLOOKUP($A2158,'Tablas auxiliares'!$B$2:$C$6,2,FALSE)-Calculadora!$K$2=0,1,0)*IF($L$2=2,IFERROR(VLOOKUP(B2158,'Tablas auxiliares'!$AC$2:$AH$27,6,FALSE),0),1)</f>
        <v>0</v>
      </c>
      <c r="H2158" s="9">
        <f t="shared" si="43"/>
        <v>0</v>
      </c>
    </row>
    <row r="2159" spans="1:8" x14ac:dyDescent="0.25">
      <c r="A2159" s="9">
        <v>2017</v>
      </c>
      <c r="B2159" t="s">
        <v>37</v>
      </c>
      <c r="C2159" t="s">
        <v>36</v>
      </c>
      <c r="D2159" s="9">
        <v>21</v>
      </c>
      <c r="E2159" s="9">
        <v>22</v>
      </c>
      <c r="F2159" s="9">
        <f>VLOOKUP(D2159,'Tablas auxiliares'!$H$1:$Q$28,Calculadora!$J$2+1,FALSE)*IF(VLOOKUP($A2159,'Tablas auxiliares'!$B$2:$C$6,2,FALSE)-Calculadora!$K$2=0,1,0)*IF($L$2=2,IFERROR(VLOOKUP(B2159,'Tablas auxiliares'!$AC$2:$AH$27,6,FALSE),0),1)</f>
        <v>0</v>
      </c>
      <c r="G2159" s="9">
        <f>VLOOKUP(E2159,'Tablas auxiliares'!$H$1:$Q$28,Calculadora!$J$2+1,FALSE)*IF(VLOOKUP($A2159,'Tablas auxiliares'!$B$2:$C$6,2,FALSE)-Calculadora!$K$2=0,1,0)*IF($L$2=2,IFERROR(VLOOKUP(B2159,'Tablas auxiliares'!$AC$2:$AH$27,6,FALSE),0),1)</f>
        <v>0</v>
      </c>
      <c r="H2159" s="9">
        <f t="shared" si="43"/>
        <v>0</v>
      </c>
    </row>
    <row r="2160" spans="1:8" x14ac:dyDescent="0.25">
      <c r="A2160" s="9">
        <v>2016</v>
      </c>
      <c r="B2160" t="s">
        <v>6</v>
      </c>
      <c r="C2160" t="s">
        <v>20</v>
      </c>
      <c r="D2160" s="9">
        <v>25</v>
      </c>
      <c r="E2160" s="9">
        <v>14</v>
      </c>
      <c r="F2160" s="9">
        <f>VLOOKUP(D2160,'Tablas auxiliares'!$H$1:$Q$28,Calculadora!$J$2+1,FALSE)*IF(VLOOKUP($A2160,'Tablas auxiliares'!$B$2:$C$6,2,FALSE)-Calculadora!$K$2=0,1,0)*IF($L$2=2,IFERROR(VLOOKUP(B2160,'Tablas auxiliares'!$AD$2:$AH$27,5,FALSE),0),1)</f>
        <v>0</v>
      </c>
      <c r="G2160" s="9">
        <f>VLOOKUP(E2160,'Tablas auxiliares'!$H$1:$Q$28,Calculadora!$J$2+1,FALSE)*IF(VLOOKUP($A2160,'Tablas auxiliares'!$B$2:$C$6,2,FALSE)-Calculadora!$K$2=0,1,0)*IF($L$2=2,IFERROR(VLOOKUP(B2160,'Tablas auxiliares'!$AD$2:$AH$27,5,FALSE),0),1)</f>
        <v>0</v>
      </c>
      <c r="H2160" s="9">
        <f t="shared" si="43"/>
        <v>0</v>
      </c>
    </row>
    <row r="2161" spans="1:8" x14ac:dyDescent="0.25">
      <c r="A2161" s="9">
        <v>2016</v>
      </c>
      <c r="B2161" t="s">
        <v>6</v>
      </c>
      <c r="C2161" t="s">
        <v>21</v>
      </c>
      <c r="D2161" s="9">
        <v>22</v>
      </c>
      <c r="E2161" s="9">
        <v>22</v>
      </c>
      <c r="F2161" s="9">
        <f>VLOOKUP(D2161,'Tablas auxiliares'!$H$1:$Q$28,Calculadora!$J$2+1,FALSE)*IF(VLOOKUP($A2161,'Tablas auxiliares'!$B$2:$C$6,2,FALSE)-Calculadora!$K$2=0,1,0)*IF($L$2=2,IFERROR(VLOOKUP(B2161,'Tablas auxiliares'!$AD$2:$AH$27,5,FALSE),0),1)</f>
        <v>0</v>
      </c>
      <c r="G2161" s="9">
        <f>VLOOKUP(E2161,'Tablas auxiliares'!$H$1:$Q$28,Calculadora!$J$2+1,FALSE)*IF(VLOOKUP($A2161,'Tablas auxiliares'!$B$2:$C$6,2,FALSE)-Calculadora!$K$2=0,1,0)*IF($L$2=2,IFERROR(VLOOKUP(B2161,'Tablas auxiliares'!$AD$2:$AH$27,5,FALSE),0),1)</f>
        <v>0</v>
      </c>
      <c r="H2161" s="9">
        <f t="shared" si="43"/>
        <v>0</v>
      </c>
    </row>
    <row r="2162" spans="1:8" x14ac:dyDescent="0.25">
      <c r="A2162" s="9">
        <v>2016</v>
      </c>
      <c r="B2162" t="s">
        <v>6</v>
      </c>
      <c r="C2162" t="s">
        <v>22</v>
      </c>
      <c r="D2162" s="9">
        <v>24</v>
      </c>
      <c r="E2162" s="9">
        <v>24</v>
      </c>
      <c r="F2162" s="9">
        <f>VLOOKUP(D2162,'Tablas auxiliares'!$H$1:$Q$28,Calculadora!$J$2+1,FALSE)*IF(VLOOKUP($A2162,'Tablas auxiliares'!$B$2:$C$6,2,FALSE)-Calculadora!$K$2=0,1,0)*IF($L$2=2,IFERROR(VLOOKUP(B2162,'Tablas auxiliares'!$AD$2:$AH$27,5,FALSE),0),1)</f>
        <v>0</v>
      </c>
      <c r="G2162" s="9">
        <f>VLOOKUP(E2162,'Tablas auxiliares'!$H$1:$Q$28,Calculadora!$J$2+1,FALSE)*IF(VLOOKUP($A2162,'Tablas auxiliares'!$B$2:$C$6,2,FALSE)-Calculadora!$K$2=0,1,0)*IF($L$2=2,IFERROR(VLOOKUP(B2162,'Tablas auxiliares'!$AD$2:$AH$27,5,FALSE),0),1)</f>
        <v>0</v>
      </c>
      <c r="H2162" s="9">
        <f t="shared" si="43"/>
        <v>0</v>
      </c>
    </row>
    <row r="2163" spans="1:8" x14ac:dyDescent="0.25">
      <c r="A2163" s="9">
        <v>2016</v>
      </c>
      <c r="B2163" t="s">
        <v>6</v>
      </c>
      <c r="C2163" t="s">
        <v>23</v>
      </c>
      <c r="D2163" s="9">
        <v>13</v>
      </c>
      <c r="E2163" s="9">
        <v>19</v>
      </c>
      <c r="F2163" s="9">
        <f>VLOOKUP(D2163,'Tablas auxiliares'!$H$1:$Q$28,Calculadora!$J$2+1,FALSE)*IF(VLOOKUP($A2163,'Tablas auxiliares'!$B$2:$C$6,2,FALSE)-Calculadora!$K$2=0,1,0)*IF($L$2=2,IFERROR(VLOOKUP(B2163,'Tablas auxiliares'!$AD$2:$AH$27,5,FALSE),0),1)</f>
        <v>0</v>
      </c>
      <c r="G2163" s="9">
        <f>VLOOKUP(E2163,'Tablas auxiliares'!$H$1:$Q$28,Calculadora!$J$2+1,FALSE)*IF(VLOOKUP($A2163,'Tablas auxiliares'!$B$2:$C$6,2,FALSE)-Calculadora!$K$2=0,1,0)*IF($L$2=2,IFERROR(VLOOKUP(B2163,'Tablas auxiliares'!$AD$2:$AH$27,5,FALSE),0),1)</f>
        <v>0</v>
      </c>
      <c r="H2163" s="9">
        <f t="shared" si="43"/>
        <v>0</v>
      </c>
    </row>
    <row r="2164" spans="1:8" x14ac:dyDescent="0.25">
      <c r="A2164" s="9">
        <v>2016</v>
      </c>
      <c r="B2164" t="s">
        <v>6</v>
      </c>
      <c r="C2164" t="s">
        <v>24</v>
      </c>
      <c r="D2164" s="9">
        <v>10</v>
      </c>
      <c r="E2164" s="9">
        <v>10</v>
      </c>
      <c r="F2164" s="9">
        <f>VLOOKUP(D2164,'Tablas auxiliares'!$H$1:$Q$28,Calculadora!$J$2+1,FALSE)*IF(VLOOKUP($A2164,'Tablas auxiliares'!$B$2:$C$6,2,FALSE)-Calculadora!$K$2=0,1,0)*IF($L$2=2,IFERROR(VLOOKUP(B2164,'Tablas auxiliares'!$AD$2:$AH$27,5,FALSE),0),1)</f>
        <v>0</v>
      </c>
      <c r="G2164" s="9">
        <f>VLOOKUP(E2164,'Tablas auxiliares'!$H$1:$Q$28,Calculadora!$J$2+1,FALSE)*IF(VLOOKUP($A2164,'Tablas auxiliares'!$B$2:$C$6,2,FALSE)-Calculadora!$K$2=0,1,0)*IF($L$2=2,IFERROR(VLOOKUP(B2164,'Tablas auxiliares'!$AD$2:$AH$27,5,FALSE),0),1)</f>
        <v>0</v>
      </c>
      <c r="H2164" s="9">
        <f t="shared" si="43"/>
        <v>0</v>
      </c>
    </row>
    <row r="2165" spans="1:8" x14ac:dyDescent="0.25">
      <c r="A2165" s="9">
        <v>2016</v>
      </c>
      <c r="B2165" t="s">
        <v>6</v>
      </c>
      <c r="C2165" t="s">
        <v>25</v>
      </c>
      <c r="D2165" s="9">
        <v>3</v>
      </c>
      <c r="E2165" s="9">
        <v>2</v>
      </c>
      <c r="F2165" s="9">
        <f>VLOOKUP(D2165,'Tablas auxiliares'!$H$1:$Q$28,Calculadora!$J$2+1,FALSE)*IF(VLOOKUP($A2165,'Tablas auxiliares'!$B$2:$C$6,2,FALSE)-Calculadora!$K$2=0,1,0)*IF($L$2=2,IFERROR(VLOOKUP(B2165,'Tablas auxiliares'!$AD$2:$AH$27,5,FALSE),0),1)</f>
        <v>0</v>
      </c>
      <c r="G2165" s="9">
        <f>VLOOKUP(E2165,'Tablas auxiliares'!$H$1:$Q$28,Calculadora!$J$2+1,FALSE)*IF(VLOOKUP($A2165,'Tablas auxiliares'!$B$2:$C$6,2,FALSE)-Calculadora!$K$2=0,1,0)*IF($L$2=2,IFERROR(VLOOKUP(B2165,'Tablas auxiliares'!$AD$2:$AH$27,5,FALSE),0),1)</f>
        <v>0</v>
      </c>
      <c r="H2165" s="9">
        <f t="shared" si="43"/>
        <v>0</v>
      </c>
    </row>
    <row r="2166" spans="1:8" x14ac:dyDescent="0.25">
      <c r="A2166" s="9">
        <v>2016</v>
      </c>
      <c r="B2166" t="s">
        <v>6</v>
      </c>
      <c r="C2166" t="s">
        <v>7</v>
      </c>
      <c r="D2166" s="9">
        <v>8</v>
      </c>
      <c r="E2166" s="9">
        <v>17</v>
      </c>
      <c r="F2166" s="9">
        <f>VLOOKUP(D2166,'Tablas auxiliares'!$H$1:$Q$28,Calculadora!$J$2+1,FALSE)*IF(VLOOKUP($A2166,'Tablas auxiliares'!$B$2:$C$6,2,FALSE)-Calculadora!$K$2=0,1,0)*IF($L$2=2,IFERROR(VLOOKUP(B2166,'Tablas auxiliares'!$AD$2:$AH$27,5,FALSE),0),1)</f>
        <v>0</v>
      </c>
      <c r="G2166" s="9">
        <f>VLOOKUP(E2166,'Tablas auxiliares'!$H$1:$Q$28,Calculadora!$J$2+1,FALSE)*IF(VLOOKUP($A2166,'Tablas auxiliares'!$B$2:$C$6,2,FALSE)-Calculadora!$K$2=0,1,0)*IF($L$2=2,IFERROR(VLOOKUP(B2166,'Tablas auxiliares'!$AD$2:$AH$27,5,FALSE),0),1)</f>
        <v>0</v>
      </c>
      <c r="H2166" s="9">
        <f t="shared" si="43"/>
        <v>0</v>
      </c>
    </row>
    <row r="2167" spans="1:8" x14ac:dyDescent="0.25">
      <c r="A2167" s="9">
        <v>2016</v>
      </c>
      <c r="B2167" t="s">
        <v>6</v>
      </c>
      <c r="C2167" t="s">
        <v>8</v>
      </c>
      <c r="D2167" s="9">
        <v>7</v>
      </c>
      <c r="E2167" s="9">
        <v>3</v>
      </c>
      <c r="F2167" s="9">
        <f>VLOOKUP(D2167,'Tablas auxiliares'!$H$1:$Q$28,Calculadora!$J$2+1,FALSE)*IF(VLOOKUP($A2167,'Tablas auxiliares'!$B$2:$C$6,2,FALSE)-Calculadora!$K$2=0,1,0)*IF($L$2=2,IFERROR(VLOOKUP(B2167,'Tablas auxiliares'!$AD$2:$AH$27,5,FALSE),0),1)</f>
        <v>0</v>
      </c>
      <c r="G2167" s="9">
        <f>VLOOKUP(E2167,'Tablas auxiliares'!$H$1:$Q$28,Calculadora!$J$2+1,FALSE)*IF(VLOOKUP($A2167,'Tablas auxiliares'!$B$2:$C$6,2,FALSE)-Calculadora!$K$2=0,1,0)*IF($L$2=2,IFERROR(VLOOKUP(B2167,'Tablas auxiliares'!$AD$2:$AH$27,5,FALSE),0),1)</f>
        <v>0</v>
      </c>
      <c r="H2167" s="9">
        <f t="shared" si="43"/>
        <v>0</v>
      </c>
    </row>
    <row r="2168" spans="1:8" x14ac:dyDescent="0.25">
      <c r="A2168" s="9">
        <v>2016</v>
      </c>
      <c r="B2168" t="s">
        <v>6</v>
      </c>
      <c r="C2168" t="s">
        <v>26</v>
      </c>
      <c r="D2168" s="9">
        <v>11</v>
      </c>
      <c r="E2168" s="9">
        <v>8</v>
      </c>
      <c r="F2168" s="9">
        <f>VLOOKUP(D2168,'Tablas auxiliares'!$H$1:$Q$28,Calculadora!$J$2+1,FALSE)*IF(VLOOKUP($A2168,'Tablas auxiliares'!$B$2:$C$6,2,FALSE)-Calculadora!$K$2=0,1,0)*IF($L$2=2,IFERROR(VLOOKUP(B2168,'Tablas auxiliares'!$AD$2:$AH$27,5,FALSE),0),1)</f>
        <v>0</v>
      </c>
      <c r="G2168" s="9">
        <f>VLOOKUP(E2168,'Tablas auxiliares'!$H$1:$Q$28,Calculadora!$J$2+1,FALSE)*IF(VLOOKUP($A2168,'Tablas auxiliares'!$B$2:$C$6,2,FALSE)-Calculadora!$K$2=0,1,0)*IF($L$2=2,IFERROR(VLOOKUP(B2168,'Tablas auxiliares'!$AD$2:$AH$27,5,FALSE),0),1)</f>
        <v>0</v>
      </c>
      <c r="H2168" s="9">
        <f t="shared" si="43"/>
        <v>0</v>
      </c>
    </row>
    <row r="2169" spans="1:8" x14ac:dyDescent="0.25">
      <c r="A2169" s="9">
        <v>2016</v>
      </c>
      <c r="B2169" t="s">
        <v>6</v>
      </c>
      <c r="C2169" t="s">
        <v>27</v>
      </c>
      <c r="D2169" s="9">
        <v>18</v>
      </c>
      <c r="E2169" s="9">
        <v>15</v>
      </c>
      <c r="F2169" s="9">
        <f>VLOOKUP(D2169,'Tablas auxiliares'!$H$1:$Q$28,Calculadora!$J$2+1,FALSE)*IF(VLOOKUP($A2169,'Tablas auxiliares'!$B$2:$C$6,2,FALSE)-Calculadora!$K$2=0,1,0)*IF($L$2=2,IFERROR(VLOOKUP(B2169,'Tablas auxiliares'!$AD$2:$AH$27,5,FALSE),0),1)</f>
        <v>0</v>
      </c>
      <c r="G2169" s="9">
        <f>VLOOKUP(E2169,'Tablas auxiliares'!$H$1:$Q$28,Calculadora!$J$2+1,FALSE)*IF(VLOOKUP($A2169,'Tablas auxiliares'!$B$2:$C$6,2,FALSE)-Calculadora!$K$2=0,1,0)*IF($L$2=2,IFERROR(VLOOKUP(B2169,'Tablas auxiliares'!$AD$2:$AH$27,5,FALSE),0),1)</f>
        <v>0</v>
      </c>
      <c r="H2169" s="9">
        <f t="shared" si="43"/>
        <v>0</v>
      </c>
    </row>
    <row r="2170" spans="1:8" x14ac:dyDescent="0.25">
      <c r="A2170" s="9">
        <v>2016</v>
      </c>
      <c r="B2170" t="s">
        <v>6</v>
      </c>
      <c r="C2170" t="s">
        <v>28</v>
      </c>
      <c r="D2170" s="9">
        <v>2</v>
      </c>
      <c r="E2170" s="9">
        <v>11</v>
      </c>
      <c r="F2170" s="9">
        <f>VLOOKUP(D2170,'Tablas auxiliares'!$H$1:$Q$28,Calculadora!$J$2+1,FALSE)*IF(VLOOKUP($A2170,'Tablas auxiliares'!$B$2:$C$6,2,FALSE)-Calculadora!$K$2=0,1,0)*IF($L$2=2,IFERROR(VLOOKUP(B2170,'Tablas auxiliares'!$AD$2:$AH$27,5,FALSE),0),1)</f>
        <v>0</v>
      </c>
      <c r="G2170" s="9">
        <f>VLOOKUP(E2170,'Tablas auxiliares'!$H$1:$Q$28,Calculadora!$J$2+1,FALSE)*IF(VLOOKUP($A2170,'Tablas auxiliares'!$B$2:$C$6,2,FALSE)-Calculadora!$K$2=0,1,0)*IF($L$2=2,IFERROR(VLOOKUP(B2170,'Tablas auxiliares'!$AD$2:$AH$27,5,FALSE),0),1)</f>
        <v>0</v>
      </c>
      <c r="H2170" s="9">
        <f t="shared" si="43"/>
        <v>0</v>
      </c>
    </row>
    <row r="2171" spans="1:8" x14ac:dyDescent="0.25">
      <c r="A2171" s="9">
        <v>2016</v>
      </c>
      <c r="B2171" t="s">
        <v>6</v>
      </c>
      <c r="C2171" t="s">
        <v>29</v>
      </c>
      <c r="D2171" s="9">
        <v>14</v>
      </c>
      <c r="E2171" s="9">
        <v>6</v>
      </c>
      <c r="F2171" s="9">
        <f>VLOOKUP(D2171,'Tablas auxiliares'!$H$1:$Q$28,Calculadora!$J$2+1,FALSE)*IF(VLOOKUP($A2171,'Tablas auxiliares'!$B$2:$C$6,2,FALSE)-Calculadora!$K$2=0,1,0)*IF($L$2=2,IFERROR(VLOOKUP(B2171,'Tablas auxiliares'!$AD$2:$AH$27,5,FALSE),0),1)</f>
        <v>0</v>
      </c>
      <c r="G2171" s="9">
        <f>VLOOKUP(E2171,'Tablas auxiliares'!$H$1:$Q$28,Calculadora!$J$2+1,FALSE)*IF(VLOOKUP($A2171,'Tablas auxiliares'!$B$2:$C$6,2,FALSE)-Calculadora!$K$2=0,1,0)*IF($L$2=2,IFERROR(VLOOKUP(B2171,'Tablas auxiliares'!$AD$2:$AH$27,5,FALSE),0),1)</f>
        <v>0</v>
      </c>
      <c r="H2171" s="9">
        <f t="shared" si="43"/>
        <v>0</v>
      </c>
    </row>
    <row r="2172" spans="1:8" x14ac:dyDescent="0.25">
      <c r="A2172" s="9">
        <v>2016</v>
      </c>
      <c r="B2172" t="s">
        <v>6</v>
      </c>
      <c r="C2172" t="s">
        <v>9</v>
      </c>
      <c r="D2172" s="9">
        <v>1</v>
      </c>
      <c r="E2172" s="9">
        <v>1</v>
      </c>
      <c r="F2172" s="9">
        <f>VLOOKUP(D2172,'Tablas auxiliares'!$H$1:$Q$28,Calculadora!$J$2+1,FALSE)*IF(VLOOKUP($A2172,'Tablas auxiliares'!$B$2:$C$6,2,FALSE)-Calculadora!$K$2=0,1,0)*IF($L$2=2,IFERROR(VLOOKUP(B2172,'Tablas auxiliares'!$AD$2:$AH$27,5,FALSE),0),1)</f>
        <v>0</v>
      </c>
      <c r="G2172" s="9">
        <f>VLOOKUP(E2172,'Tablas auxiliares'!$H$1:$Q$28,Calculadora!$J$2+1,FALSE)*IF(VLOOKUP($A2172,'Tablas auxiliares'!$B$2:$C$6,2,FALSE)-Calculadora!$K$2=0,1,0)*IF($L$2=2,IFERROR(VLOOKUP(B2172,'Tablas auxiliares'!$AD$2:$AH$27,5,FALSE),0),1)</f>
        <v>0</v>
      </c>
      <c r="H2172" s="9">
        <f t="shared" si="43"/>
        <v>0</v>
      </c>
    </row>
    <row r="2173" spans="1:8" x14ac:dyDescent="0.25">
      <c r="A2173" s="9">
        <v>2016</v>
      </c>
      <c r="B2173" t="s">
        <v>6</v>
      </c>
      <c r="C2173" t="s">
        <v>30</v>
      </c>
      <c r="D2173" s="9">
        <v>23</v>
      </c>
      <c r="E2173" s="9">
        <v>12</v>
      </c>
      <c r="F2173" s="9">
        <f>VLOOKUP(D2173,'Tablas auxiliares'!$H$1:$Q$28,Calculadora!$J$2+1,FALSE)*IF(VLOOKUP($A2173,'Tablas auxiliares'!$B$2:$C$6,2,FALSE)-Calculadora!$K$2=0,1,0)*IF($L$2=2,IFERROR(VLOOKUP(B2173,'Tablas auxiliares'!$AD$2:$AH$27,5,FALSE),0),1)</f>
        <v>0</v>
      </c>
      <c r="G2173" s="9">
        <f>VLOOKUP(E2173,'Tablas auxiliares'!$H$1:$Q$28,Calculadora!$J$2+1,FALSE)*IF(VLOOKUP($A2173,'Tablas auxiliares'!$B$2:$C$6,2,FALSE)-Calculadora!$K$2=0,1,0)*IF($L$2=2,IFERROR(VLOOKUP(B2173,'Tablas auxiliares'!$AD$2:$AH$27,5,FALSE),0),1)</f>
        <v>0</v>
      </c>
      <c r="H2173" s="9">
        <f t="shared" si="43"/>
        <v>0</v>
      </c>
    </row>
    <row r="2174" spans="1:8" x14ac:dyDescent="0.25">
      <c r="A2174" s="9">
        <v>2016</v>
      </c>
      <c r="B2174" t="s">
        <v>6</v>
      </c>
      <c r="C2174" t="s">
        <v>10</v>
      </c>
      <c r="D2174" s="9">
        <v>19</v>
      </c>
      <c r="E2174" s="9">
        <v>26</v>
      </c>
      <c r="F2174" s="9">
        <f>VLOOKUP(D2174,'Tablas auxiliares'!$H$1:$Q$28,Calculadora!$J$2+1,FALSE)*IF(VLOOKUP($A2174,'Tablas auxiliares'!$B$2:$C$6,2,FALSE)-Calculadora!$K$2=0,1,0)*IF($L$2=2,IFERROR(VLOOKUP(B2174,'Tablas auxiliares'!$AD$2:$AH$27,5,FALSE),0),1)</f>
        <v>0</v>
      </c>
      <c r="G2174" s="9">
        <f>VLOOKUP(E2174,'Tablas auxiliares'!$H$1:$Q$28,Calculadora!$J$2+1,FALSE)*IF(VLOOKUP($A2174,'Tablas auxiliares'!$B$2:$C$6,2,FALSE)-Calculadora!$K$2=0,1,0)*IF($L$2=2,IFERROR(VLOOKUP(B2174,'Tablas auxiliares'!$AD$2:$AH$27,5,FALSE),0),1)</f>
        <v>0</v>
      </c>
      <c r="H2174" s="9">
        <f t="shared" si="43"/>
        <v>0</v>
      </c>
    </row>
    <row r="2175" spans="1:8" x14ac:dyDescent="0.25">
      <c r="A2175" s="9">
        <v>2016</v>
      </c>
      <c r="B2175" t="s">
        <v>6</v>
      </c>
      <c r="C2175" t="s">
        <v>31</v>
      </c>
      <c r="D2175" s="9">
        <v>20</v>
      </c>
      <c r="E2175" s="9">
        <v>7</v>
      </c>
      <c r="F2175" s="9">
        <f>VLOOKUP(D2175,'Tablas auxiliares'!$H$1:$Q$28,Calculadora!$J$2+1,FALSE)*IF(VLOOKUP($A2175,'Tablas auxiliares'!$B$2:$C$6,2,FALSE)-Calculadora!$K$2=0,1,0)*IF($L$2=2,IFERROR(VLOOKUP(B2175,'Tablas auxiliares'!$AD$2:$AH$27,5,FALSE),0),1)</f>
        <v>0</v>
      </c>
      <c r="G2175" s="9">
        <f>VLOOKUP(E2175,'Tablas auxiliares'!$H$1:$Q$28,Calculadora!$J$2+1,FALSE)*IF(VLOOKUP($A2175,'Tablas auxiliares'!$B$2:$C$6,2,FALSE)-Calculadora!$K$2=0,1,0)*IF($L$2=2,IFERROR(VLOOKUP(B2175,'Tablas auxiliares'!$AD$2:$AH$27,5,FALSE),0),1)</f>
        <v>0</v>
      </c>
      <c r="H2175" s="9">
        <f t="shared" si="43"/>
        <v>0</v>
      </c>
    </row>
    <row r="2176" spans="1:8" x14ac:dyDescent="0.25">
      <c r="A2176" s="9">
        <v>2016</v>
      </c>
      <c r="B2176" t="s">
        <v>6</v>
      </c>
      <c r="C2176" t="s">
        <v>32</v>
      </c>
      <c r="D2176" s="9">
        <v>21</v>
      </c>
      <c r="E2176" s="9">
        <v>20</v>
      </c>
      <c r="F2176" s="9">
        <f>VLOOKUP(D2176,'Tablas auxiliares'!$H$1:$Q$28,Calculadora!$J$2+1,FALSE)*IF(VLOOKUP($A2176,'Tablas auxiliares'!$B$2:$C$6,2,FALSE)-Calculadora!$K$2=0,1,0)*IF($L$2=2,IFERROR(VLOOKUP(B2176,'Tablas auxiliares'!$AD$2:$AH$27,5,FALSE),0),1)</f>
        <v>0</v>
      </c>
      <c r="G2176" s="9">
        <f>VLOOKUP(E2176,'Tablas auxiliares'!$H$1:$Q$28,Calculadora!$J$2+1,FALSE)*IF(VLOOKUP($A2176,'Tablas auxiliares'!$B$2:$C$6,2,FALSE)-Calculadora!$K$2=0,1,0)*IF($L$2=2,IFERROR(VLOOKUP(B2176,'Tablas auxiliares'!$AD$2:$AH$27,5,FALSE),0),1)</f>
        <v>0</v>
      </c>
      <c r="H2176" s="9">
        <f t="shared" si="43"/>
        <v>0</v>
      </c>
    </row>
    <row r="2177" spans="1:8" x14ac:dyDescent="0.25">
      <c r="A2177" s="9">
        <v>2016</v>
      </c>
      <c r="B2177" t="s">
        <v>6</v>
      </c>
      <c r="C2177" t="s">
        <v>33</v>
      </c>
      <c r="D2177" s="9">
        <v>4</v>
      </c>
      <c r="E2177" s="9">
        <v>4</v>
      </c>
      <c r="F2177" s="9">
        <f>VLOOKUP(D2177,'Tablas auxiliares'!$H$1:$Q$28,Calculadora!$J$2+1,FALSE)*IF(VLOOKUP($A2177,'Tablas auxiliares'!$B$2:$C$6,2,FALSE)-Calculadora!$K$2=0,1,0)*IF($L$2=2,IFERROR(VLOOKUP(B2177,'Tablas auxiliares'!$AD$2:$AH$27,5,FALSE),0),1)</f>
        <v>0</v>
      </c>
      <c r="G2177" s="9">
        <f>VLOOKUP(E2177,'Tablas auxiliares'!$H$1:$Q$28,Calculadora!$J$2+1,FALSE)*IF(VLOOKUP($A2177,'Tablas auxiliares'!$B$2:$C$6,2,FALSE)-Calculadora!$K$2=0,1,0)*IF($L$2=2,IFERROR(VLOOKUP(B2177,'Tablas auxiliares'!$AD$2:$AH$27,5,FALSE),0),1)</f>
        <v>0</v>
      </c>
      <c r="H2177" s="9">
        <f t="shared" si="43"/>
        <v>0</v>
      </c>
    </row>
    <row r="2178" spans="1:8" x14ac:dyDescent="0.25">
      <c r="A2178" s="9">
        <v>2016</v>
      </c>
      <c r="B2178" t="s">
        <v>6</v>
      </c>
      <c r="C2178" t="s">
        <v>34</v>
      </c>
      <c r="D2178" s="9">
        <v>5</v>
      </c>
      <c r="E2178" s="9">
        <v>23</v>
      </c>
      <c r="F2178" s="9">
        <f>VLOOKUP(D2178,'Tablas auxiliares'!$H$1:$Q$28,Calculadora!$J$2+1,FALSE)*IF(VLOOKUP($A2178,'Tablas auxiliares'!$B$2:$C$6,2,FALSE)-Calculadora!$K$2=0,1,0)*IF($L$2=2,IFERROR(VLOOKUP(B2178,'Tablas auxiliares'!$AD$2:$AH$27,5,FALSE),0),1)</f>
        <v>0</v>
      </c>
      <c r="G2178" s="9">
        <f>VLOOKUP(E2178,'Tablas auxiliares'!$H$1:$Q$28,Calculadora!$J$2+1,FALSE)*IF(VLOOKUP($A2178,'Tablas auxiliares'!$B$2:$C$6,2,FALSE)-Calculadora!$K$2=0,1,0)*IF($L$2=2,IFERROR(VLOOKUP(B2178,'Tablas auxiliares'!$AD$2:$AH$27,5,FALSE),0),1)</f>
        <v>0</v>
      </c>
      <c r="H2178" s="9">
        <f t="shared" si="43"/>
        <v>0</v>
      </c>
    </row>
    <row r="2179" spans="1:8" x14ac:dyDescent="0.25">
      <c r="A2179" s="9">
        <v>2016</v>
      </c>
      <c r="B2179" t="s">
        <v>6</v>
      </c>
      <c r="C2179" t="s">
        <v>35</v>
      </c>
      <c r="D2179" s="9">
        <v>17</v>
      </c>
      <c r="E2179" s="9">
        <v>21</v>
      </c>
      <c r="F2179" s="9">
        <f>VLOOKUP(D2179,'Tablas auxiliares'!$H$1:$Q$28,Calculadora!$J$2+1,FALSE)*IF(VLOOKUP($A2179,'Tablas auxiliares'!$B$2:$C$6,2,FALSE)-Calculadora!$K$2=0,1,0)*IF($L$2=2,IFERROR(VLOOKUP(B2179,'Tablas auxiliares'!$AD$2:$AH$27,5,FALSE),0),1)</f>
        <v>0</v>
      </c>
      <c r="G2179" s="9">
        <f>VLOOKUP(E2179,'Tablas auxiliares'!$H$1:$Q$28,Calculadora!$J$2+1,FALSE)*IF(VLOOKUP($A2179,'Tablas auxiliares'!$B$2:$C$6,2,FALSE)-Calculadora!$K$2=0,1,0)*IF($L$2=2,IFERROR(VLOOKUP(B2179,'Tablas auxiliares'!$AD$2:$AH$27,5,FALSE),0),1)</f>
        <v>0</v>
      </c>
      <c r="H2179" s="9">
        <f t="shared" ref="H2179:H2242" si="44">IF($M$2=2,0,F2179)+IF($M$2=3,0,G2179)</f>
        <v>0</v>
      </c>
    </row>
    <row r="2180" spans="1:8" x14ac:dyDescent="0.25">
      <c r="A2180" s="9">
        <v>2016</v>
      </c>
      <c r="B2180" t="s">
        <v>6</v>
      </c>
      <c r="C2180" t="s">
        <v>36</v>
      </c>
      <c r="D2180" s="9">
        <v>12</v>
      </c>
      <c r="E2180" s="9">
        <v>5</v>
      </c>
      <c r="F2180" s="9">
        <f>VLOOKUP(D2180,'Tablas auxiliares'!$H$1:$Q$28,Calculadora!$J$2+1,FALSE)*IF(VLOOKUP($A2180,'Tablas auxiliares'!$B$2:$C$6,2,FALSE)-Calculadora!$K$2=0,1,0)*IF($L$2=2,IFERROR(VLOOKUP(B2180,'Tablas auxiliares'!$AD$2:$AH$27,5,FALSE),0),1)</f>
        <v>0</v>
      </c>
      <c r="G2180" s="9">
        <f>VLOOKUP(E2180,'Tablas auxiliares'!$H$1:$Q$28,Calculadora!$J$2+1,FALSE)*IF(VLOOKUP($A2180,'Tablas auxiliares'!$B$2:$C$6,2,FALSE)-Calculadora!$K$2=0,1,0)*IF($L$2=2,IFERROR(VLOOKUP(B2180,'Tablas auxiliares'!$AD$2:$AH$27,5,FALSE),0),1)</f>
        <v>0</v>
      </c>
      <c r="H2180" s="9">
        <f t="shared" si="44"/>
        <v>0</v>
      </c>
    </row>
    <row r="2181" spans="1:8" x14ac:dyDescent="0.25">
      <c r="A2181" s="9">
        <v>2016</v>
      </c>
      <c r="B2181" t="s">
        <v>6</v>
      </c>
      <c r="C2181" t="s">
        <v>11</v>
      </c>
      <c r="D2181" s="9">
        <v>9</v>
      </c>
      <c r="E2181" s="9">
        <v>16</v>
      </c>
      <c r="F2181" s="9">
        <f>VLOOKUP(D2181,'Tablas auxiliares'!$H$1:$Q$28,Calculadora!$J$2+1,FALSE)*IF(VLOOKUP($A2181,'Tablas auxiliares'!$B$2:$C$6,2,FALSE)-Calculadora!$K$2=0,1,0)*IF($L$2=2,IFERROR(VLOOKUP(B2181,'Tablas auxiliares'!$AD$2:$AH$27,5,FALSE),0),1)</f>
        <v>0</v>
      </c>
      <c r="G2181" s="9">
        <f>VLOOKUP(E2181,'Tablas auxiliares'!$H$1:$Q$28,Calculadora!$J$2+1,FALSE)*IF(VLOOKUP($A2181,'Tablas auxiliares'!$B$2:$C$6,2,FALSE)-Calculadora!$K$2=0,1,0)*IF($L$2=2,IFERROR(VLOOKUP(B2181,'Tablas auxiliares'!$AD$2:$AH$27,5,FALSE),0),1)</f>
        <v>0</v>
      </c>
      <c r="H2181" s="9">
        <f t="shared" si="44"/>
        <v>0</v>
      </c>
    </row>
    <row r="2182" spans="1:8" x14ac:dyDescent="0.25">
      <c r="A2182" s="9">
        <v>2016</v>
      </c>
      <c r="B2182" t="s">
        <v>6</v>
      </c>
      <c r="C2182" t="s">
        <v>12</v>
      </c>
      <c r="D2182" s="9">
        <v>26</v>
      </c>
      <c r="E2182" s="9">
        <v>25</v>
      </c>
      <c r="F2182" s="9">
        <f>VLOOKUP(D2182,'Tablas auxiliares'!$H$1:$Q$28,Calculadora!$J$2+1,FALSE)*IF(VLOOKUP($A2182,'Tablas auxiliares'!$B$2:$C$6,2,FALSE)-Calculadora!$K$2=0,1,0)*IF($L$2=2,IFERROR(VLOOKUP(B2182,'Tablas auxiliares'!$AD$2:$AH$27,5,FALSE),0),1)</f>
        <v>0</v>
      </c>
      <c r="G2182" s="9">
        <f>VLOOKUP(E2182,'Tablas auxiliares'!$H$1:$Q$28,Calculadora!$J$2+1,FALSE)*IF(VLOOKUP($A2182,'Tablas auxiliares'!$B$2:$C$6,2,FALSE)-Calculadora!$K$2=0,1,0)*IF($L$2=2,IFERROR(VLOOKUP(B2182,'Tablas auxiliares'!$AD$2:$AH$27,5,FALSE),0),1)</f>
        <v>0</v>
      </c>
      <c r="H2182" s="9">
        <f t="shared" si="44"/>
        <v>0</v>
      </c>
    </row>
    <row r="2183" spans="1:8" x14ac:dyDescent="0.25">
      <c r="A2183" s="9">
        <v>2016</v>
      </c>
      <c r="B2183" t="s">
        <v>6</v>
      </c>
      <c r="C2183" t="s">
        <v>13</v>
      </c>
      <c r="D2183" s="9">
        <v>16</v>
      </c>
      <c r="E2183" s="9">
        <v>13</v>
      </c>
      <c r="F2183" s="9">
        <f>VLOOKUP(D2183,'Tablas auxiliares'!$H$1:$Q$28,Calculadora!$J$2+1,FALSE)*IF(VLOOKUP($A2183,'Tablas auxiliares'!$B$2:$C$6,2,FALSE)-Calculadora!$K$2=0,1,0)*IF($L$2=2,IFERROR(VLOOKUP(B2183,'Tablas auxiliares'!$AD$2:$AH$27,5,FALSE),0),1)</f>
        <v>0</v>
      </c>
      <c r="G2183" s="9">
        <f>VLOOKUP(E2183,'Tablas auxiliares'!$H$1:$Q$28,Calculadora!$J$2+1,FALSE)*IF(VLOOKUP($A2183,'Tablas auxiliares'!$B$2:$C$6,2,FALSE)-Calculadora!$K$2=0,1,0)*IF($L$2=2,IFERROR(VLOOKUP(B2183,'Tablas auxiliares'!$AD$2:$AH$27,5,FALSE),0),1)</f>
        <v>0</v>
      </c>
      <c r="H2183" s="9">
        <f t="shared" si="44"/>
        <v>0</v>
      </c>
    </row>
    <row r="2184" spans="1:8" x14ac:dyDescent="0.25">
      <c r="A2184" s="9">
        <v>2016</v>
      </c>
      <c r="B2184" t="s">
        <v>6</v>
      </c>
      <c r="C2184" t="s">
        <v>37</v>
      </c>
      <c r="D2184" s="9">
        <v>6</v>
      </c>
      <c r="E2184" s="9">
        <v>18</v>
      </c>
      <c r="F2184" s="9">
        <f>VLOOKUP(D2184,'Tablas auxiliares'!$H$1:$Q$28,Calculadora!$J$2+1,FALSE)*IF(VLOOKUP($A2184,'Tablas auxiliares'!$B$2:$C$6,2,FALSE)-Calculadora!$K$2=0,1,0)*IF($L$2=2,IFERROR(VLOOKUP(B2184,'Tablas auxiliares'!$AD$2:$AH$27,5,FALSE),0),1)</f>
        <v>0</v>
      </c>
      <c r="G2184" s="9">
        <f>VLOOKUP(E2184,'Tablas auxiliares'!$H$1:$Q$28,Calculadora!$J$2+1,FALSE)*IF(VLOOKUP($A2184,'Tablas auxiliares'!$B$2:$C$6,2,FALSE)-Calculadora!$K$2=0,1,0)*IF($L$2=2,IFERROR(VLOOKUP(B2184,'Tablas auxiliares'!$AD$2:$AH$27,5,FALSE),0),1)</f>
        <v>0</v>
      </c>
      <c r="H2184" s="9">
        <f t="shared" si="44"/>
        <v>0</v>
      </c>
    </row>
    <row r="2185" spans="1:8" x14ac:dyDescent="0.25">
      <c r="A2185" s="9">
        <v>2016</v>
      </c>
      <c r="B2185" t="s">
        <v>6</v>
      </c>
      <c r="C2185" t="s">
        <v>14</v>
      </c>
      <c r="D2185" s="9">
        <v>15</v>
      </c>
      <c r="E2185" s="9">
        <v>9</v>
      </c>
      <c r="F2185" s="9">
        <f>VLOOKUP(D2185,'Tablas auxiliares'!$H$1:$Q$28,Calculadora!$J$2+1,FALSE)*IF(VLOOKUP($A2185,'Tablas auxiliares'!$B$2:$C$6,2,FALSE)-Calculadora!$K$2=0,1,0)*IF($L$2=2,IFERROR(VLOOKUP(B2185,'Tablas auxiliares'!$AD$2:$AH$27,5,FALSE),0),1)</f>
        <v>0</v>
      </c>
      <c r="G2185" s="9">
        <f>VLOOKUP(E2185,'Tablas auxiliares'!$H$1:$Q$28,Calculadora!$J$2+1,FALSE)*IF(VLOOKUP($A2185,'Tablas auxiliares'!$B$2:$C$6,2,FALSE)-Calculadora!$K$2=0,1,0)*IF($L$2=2,IFERROR(VLOOKUP(B2185,'Tablas auxiliares'!$AD$2:$AH$27,5,FALSE),0),1)</f>
        <v>0</v>
      </c>
      <c r="H2185" s="9">
        <f t="shared" si="44"/>
        <v>0</v>
      </c>
    </row>
    <row r="2186" spans="1:8" x14ac:dyDescent="0.25">
      <c r="A2186" s="9">
        <v>2016</v>
      </c>
      <c r="B2186" t="s">
        <v>14</v>
      </c>
      <c r="C2186" t="s">
        <v>20</v>
      </c>
      <c r="D2186" s="9">
        <v>7</v>
      </c>
      <c r="E2186" s="9">
        <v>17</v>
      </c>
      <c r="F2186" s="9">
        <f>VLOOKUP(D2186,'Tablas auxiliares'!$H$1:$Q$28,Calculadora!$J$2+1,FALSE)*IF(VLOOKUP($A2186,'Tablas auxiliares'!$B$2:$C$6,2,FALSE)-Calculadora!$K$2=0,1,0)*IF($L$2=2,IFERROR(VLOOKUP(B2186,'Tablas auxiliares'!$AD$2:$AH$27,5,FALSE),0),1)</f>
        <v>0</v>
      </c>
      <c r="G2186" s="9">
        <f>VLOOKUP(E2186,'Tablas auxiliares'!$H$1:$Q$28,Calculadora!$J$2+1,FALSE)*IF(VLOOKUP($A2186,'Tablas auxiliares'!$B$2:$C$6,2,FALSE)-Calculadora!$K$2=0,1,0)*IF($L$2=2,IFERROR(VLOOKUP(B2186,'Tablas auxiliares'!$AD$2:$AH$27,5,FALSE),0),1)</f>
        <v>0</v>
      </c>
      <c r="H2186" s="9">
        <f t="shared" si="44"/>
        <v>0</v>
      </c>
    </row>
    <row r="2187" spans="1:8" x14ac:dyDescent="0.25">
      <c r="A2187" s="9">
        <v>2016</v>
      </c>
      <c r="B2187" t="s">
        <v>14</v>
      </c>
      <c r="C2187" t="s">
        <v>21</v>
      </c>
      <c r="D2187" s="9">
        <v>10</v>
      </c>
      <c r="E2187" s="9">
        <v>18</v>
      </c>
      <c r="F2187" s="9">
        <f>VLOOKUP(D2187,'Tablas auxiliares'!$H$1:$Q$28,Calculadora!$J$2+1,FALSE)*IF(VLOOKUP($A2187,'Tablas auxiliares'!$B$2:$C$6,2,FALSE)-Calculadora!$K$2=0,1,0)*IF($L$2=2,IFERROR(VLOOKUP(B2187,'Tablas auxiliares'!$AD$2:$AH$27,5,FALSE),0),1)</f>
        <v>0</v>
      </c>
      <c r="G2187" s="9">
        <f>VLOOKUP(E2187,'Tablas auxiliares'!$H$1:$Q$28,Calculadora!$J$2+1,FALSE)*IF(VLOOKUP($A2187,'Tablas auxiliares'!$B$2:$C$6,2,FALSE)-Calculadora!$K$2=0,1,0)*IF($L$2=2,IFERROR(VLOOKUP(B2187,'Tablas auxiliares'!$AD$2:$AH$27,5,FALSE),0),1)</f>
        <v>0</v>
      </c>
      <c r="H2187" s="9">
        <f t="shared" si="44"/>
        <v>0</v>
      </c>
    </row>
    <row r="2188" spans="1:8" x14ac:dyDescent="0.25">
      <c r="A2188" s="9">
        <v>2016</v>
      </c>
      <c r="B2188" t="s">
        <v>14</v>
      </c>
      <c r="C2188" t="s">
        <v>22</v>
      </c>
      <c r="D2188" s="9">
        <v>11</v>
      </c>
      <c r="E2188" s="9">
        <v>11</v>
      </c>
      <c r="F2188" s="9">
        <f>VLOOKUP(D2188,'Tablas auxiliares'!$H$1:$Q$28,Calculadora!$J$2+1,FALSE)*IF(VLOOKUP($A2188,'Tablas auxiliares'!$B$2:$C$6,2,FALSE)-Calculadora!$K$2=0,1,0)*IF($L$2=2,IFERROR(VLOOKUP(B2188,'Tablas auxiliares'!$AD$2:$AH$27,5,FALSE),0),1)</f>
        <v>0</v>
      </c>
      <c r="G2188" s="9">
        <f>VLOOKUP(E2188,'Tablas auxiliares'!$H$1:$Q$28,Calculadora!$J$2+1,FALSE)*IF(VLOOKUP($A2188,'Tablas auxiliares'!$B$2:$C$6,2,FALSE)-Calculadora!$K$2=0,1,0)*IF($L$2=2,IFERROR(VLOOKUP(B2188,'Tablas auxiliares'!$AD$2:$AH$27,5,FALSE),0),1)</f>
        <v>0</v>
      </c>
      <c r="H2188" s="9">
        <f t="shared" si="44"/>
        <v>0</v>
      </c>
    </row>
    <row r="2189" spans="1:8" x14ac:dyDescent="0.25">
      <c r="A2189" s="9">
        <v>2016</v>
      </c>
      <c r="B2189" t="s">
        <v>14</v>
      </c>
      <c r="C2189" t="s">
        <v>23</v>
      </c>
      <c r="D2189" s="9">
        <v>25</v>
      </c>
      <c r="E2189" s="9">
        <v>25</v>
      </c>
      <c r="F2189" s="9">
        <f>VLOOKUP(D2189,'Tablas auxiliares'!$H$1:$Q$28,Calculadora!$J$2+1,FALSE)*IF(VLOOKUP($A2189,'Tablas auxiliares'!$B$2:$C$6,2,FALSE)-Calculadora!$K$2=0,1,0)*IF($L$2=2,IFERROR(VLOOKUP(B2189,'Tablas auxiliares'!$AD$2:$AH$27,5,FALSE),0),1)</f>
        <v>0</v>
      </c>
      <c r="G2189" s="9">
        <f>VLOOKUP(E2189,'Tablas auxiliares'!$H$1:$Q$28,Calculadora!$J$2+1,FALSE)*IF(VLOOKUP($A2189,'Tablas auxiliares'!$B$2:$C$6,2,FALSE)-Calculadora!$K$2=0,1,0)*IF($L$2=2,IFERROR(VLOOKUP(B2189,'Tablas auxiliares'!$AD$2:$AH$27,5,FALSE),0),1)</f>
        <v>0</v>
      </c>
      <c r="H2189" s="9">
        <f t="shared" si="44"/>
        <v>0</v>
      </c>
    </row>
    <row r="2190" spans="1:8" x14ac:dyDescent="0.25">
      <c r="A2190" s="9">
        <v>2016</v>
      </c>
      <c r="B2190" t="s">
        <v>14</v>
      </c>
      <c r="C2190" t="s">
        <v>24</v>
      </c>
      <c r="D2190" s="9">
        <v>18</v>
      </c>
      <c r="E2190" s="9">
        <v>8</v>
      </c>
      <c r="F2190" s="9">
        <f>VLOOKUP(D2190,'Tablas auxiliares'!$H$1:$Q$28,Calculadora!$J$2+1,FALSE)*IF(VLOOKUP($A2190,'Tablas auxiliares'!$B$2:$C$6,2,FALSE)-Calculadora!$K$2=0,1,0)*IF($L$2=2,IFERROR(VLOOKUP(B2190,'Tablas auxiliares'!$AD$2:$AH$27,5,FALSE),0),1)</f>
        <v>0</v>
      </c>
      <c r="G2190" s="9">
        <f>VLOOKUP(E2190,'Tablas auxiliares'!$H$1:$Q$28,Calculadora!$J$2+1,FALSE)*IF(VLOOKUP($A2190,'Tablas auxiliares'!$B$2:$C$6,2,FALSE)-Calculadora!$K$2=0,1,0)*IF($L$2=2,IFERROR(VLOOKUP(B2190,'Tablas auxiliares'!$AD$2:$AH$27,5,FALSE),0),1)</f>
        <v>0</v>
      </c>
      <c r="H2190" s="9">
        <f t="shared" si="44"/>
        <v>0</v>
      </c>
    </row>
    <row r="2191" spans="1:8" x14ac:dyDescent="0.25">
      <c r="A2191" s="9">
        <v>2016</v>
      </c>
      <c r="B2191" t="s">
        <v>14</v>
      </c>
      <c r="C2191" t="s">
        <v>25</v>
      </c>
      <c r="D2191" s="9">
        <v>20</v>
      </c>
      <c r="E2191" s="9">
        <v>14</v>
      </c>
      <c r="F2191" s="9">
        <f>VLOOKUP(D2191,'Tablas auxiliares'!$H$1:$Q$28,Calculadora!$J$2+1,FALSE)*IF(VLOOKUP($A2191,'Tablas auxiliares'!$B$2:$C$6,2,FALSE)-Calculadora!$K$2=0,1,0)*IF($L$2=2,IFERROR(VLOOKUP(B2191,'Tablas auxiliares'!$AD$2:$AH$27,5,FALSE),0),1)</f>
        <v>0</v>
      </c>
      <c r="G2191" s="9">
        <f>VLOOKUP(E2191,'Tablas auxiliares'!$H$1:$Q$28,Calculadora!$J$2+1,FALSE)*IF(VLOOKUP($A2191,'Tablas auxiliares'!$B$2:$C$6,2,FALSE)-Calculadora!$K$2=0,1,0)*IF($L$2=2,IFERROR(VLOOKUP(B2191,'Tablas auxiliares'!$AD$2:$AH$27,5,FALSE),0),1)</f>
        <v>0</v>
      </c>
      <c r="H2191" s="9">
        <f t="shared" si="44"/>
        <v>0</v>
      </c>
    </row>
    <row r="2192" spans="1:8" x14ac:dyDescent="0.25">
      <c r="A2192" s="9">
        <v>2016</v>
      </c>
      <c r="B2192" t="s">
        <v>14</v>
      </c>
      <c r="C2192" t="s">
        <v>7</v>
      </c>
      <c r="D2192" s="9">
        <v>24</v>
      </c>
      <c r="E2192" s="9">
        <v>24</v>
      </c>
      <c r="F2192" s="9">
        <f>VLOOKUP(D2192,'Tablas auxiliares'!$H$1:$Q$28,Calculadora!$J$2+1,FALSE)*IF(VLOOKUP($A2192,'Tablas auxiliares'!$B$2:$C$6,2,FALSE)-Calculadora!$K$2=0,1,0)*IF($L$2=2,IFERROR(VLOOKUP(B2192,'Tablas auxiliares'!$AD$2:$AH$27,5,FALSE),0),1)</f>
        <v>0</v>
      </c>
      <c r="G2192" s="9">
        <f>VLOOKUP(E2192,'Tablas auxiliares'!$H$1:$Q$28,Calculadora!$J$2+1,FALSE)*IF(VLOOKUP($A2192,'Tablas auxiliares'!$B$2:$C$6,2,FALSE)-Calculadora!$K$2=0,1,0)*IF($L$2=2,IFERROR(VLOOKUP(B2192,'Tablas auxiliares'!$AD$2:$AH$27,5,FALSE),0),1)</f>
        <v>0</v>
      </c>
      <c r="H2192" s="9">
        <f t="shared" si="44"/>
        <v>0</v>
      </c>
    </row>
    <row r="2193" spans="1:8" x14ac:dyDescent="0.25">
      <c r="A2193" s="9">
        <v>2016</v>
      </c>
      <c r="B2193" t="s">
        <v>14</v>
      </c>
      <c r="C2193" t="s">
        <v>8</v>
      </c>
      <c r="D2193" s="9">
        <v>4</v>
      </c>
      <c r="E2193" s="9">
        <v>15</v>
      </c>
      <c r="F2193" s="9">
        <f>VLOOKUP(D2193,'Tablas auxiliares'!$H$1:$Q$28,Calculadora!$J$2+1,FALSE)*IF(VLOOKUP($A2193,'Tablas auxiliares'!$B$2:$C$6,2,FALSE)-Calculadora!$K$2=0,1,0)*IF($L$2=2,IFERROR(VLOOKUP(B2193,'Tablas auxiliares'!$AD$2:$AH$27,5,FALSE),0),1)</f>
        <v>0</v>
      </c>
      <c r="G2193" s="9">
        <f>VLOOKUP(E2193,'Tablas auxiliares'!$H$1:$Q$28,Calculadora!$J$2+1,FALSE)*IF(VLOOKUP($A2193,'Tablas auxiliares'!$B$2:$C$6,2,FALSE)-Calculadora!$K$2=0,1,0)*IF($L$2=2,IFERROR(VLOOKUP(B2193,'Tablas auxiliares'!$AD$2:$AH$27,5,FALSE),0),1)</f>
        <v>0</v>
      </c>
      <c r="H2193" s="9">
        <f t="shared" si="44"/>
        <v>0</v>
      </c>
    </row>
    <row r="2194" spans="1:8" x14ac:dyDescent="0.25">
      <c r="A2194" s="9">
        <v>2016</v>
      </c>
      <c r="B2194" t="s">
        <v>14</v>
      </c>
      <c r="C2194" t="s">
        <v>26</v>
      </c>
      <c r="D2194" s="9">
        <v>17</v>
      </c>
      <c r="E2194" s="9">
        <v>9</v>
      </c>
      <c r="F2194" s="9">
        <f>VLOOKUP(D2194,'Tablas auxiliares'!$H$1:$Q$28,Calculadora!$J$2+1,FALSE)*IF(VLOOKUP($A2194,'Tablas auxiliares'!$B$2:$C$6,2,FALSE)-Calculadora!$K$2=0,1,0)*IF($L$2=2,IFERROR(VLOOKUP(B2194,'Tablas auxiliares'!$AD$2:$AH$27,5,FALSE),0),1)</f>
        <v>0</v>
      </c>
      <c r="G2194" s="9">
        <f>VLOOKUP(E2194,'Tablas auxiliares'!$H$1:$Q$28,Calculadora!$J$2+1,FALSE)*IF(VLOOKUP($A2194,'Tablas auxiliares'!$B$2:$C$6,2,FALSE)-Calculadora!$K$2=0,1,0)*IF($L$2=2,IFERROR(VLOOKUP(B2194,'Tablas auxiliares'!$AD$2:$AH$27,5,FALSE),0),1)</f>
        <v>0</v>
      </c>
      <c r="H2194" s="9">
        <f t="shared" si="44"/>
        <v>0</v>
      </c>
    </row>
    <row r="2195" spans="1:8" x14ac:dyDescent="0.25">
      <c r="A2195" s="9">
        <v>2016</v>
      </c>
      <c r="B2195" t="s">
        <v>14</v>
      </c>
      <c r="C2195" t="s">
        <v>27</v>
      </c>
      <c r="D2195" s="9">
        <v>21</v>
      </c>
      <c r="E2195" s="9">
        <v>19</v>
      </c>
      <c r="F2195" s="9">
        <f>VLOOKUP(D2195,'Tablas auxiliares'!$H$1:$Q$28,Calculadora!$J$2+1,FALSE)*IF(VLOOKUP($A2195,'Tablas auxiliares'!$B$2:$C$6,2,FALSE)-Calculadora!$K$2=0,1,0)*IF($L$2=2,IFERROR(VLOOKUP(B2195,'Tablas auxiliares'!$AD$2:$AH$27,5,FALSE),0),1)</f>
        <v>0</v>
      </c>
      <c r="G2195" s="9">
        <f>VLOOKUP(E2195,'Tablas auxiliares'!$H$1:$Q$28,Calculadora!$J$2+1,FALSE)*IF(VLOOKUP($A2195,'Tablas auxiliares'!$B$2:$C$6,2,FALSE)-Calculadora!$K$2=0,1,0)*IF($L$2=2,IFERROR(VLOOKUP(B2195,'Tablas auxiliares'!$AD$2:$AH$27,5,FALSE),0),1)</f>
        <v>0</v>
      </c>
      <c r="H2195" s="9">
        <f t="shared" si="44"/>
        <v>0</v>
      </c>
    </row>
    <row r="2196" spans="1:8" x14ac:dyDescent="0.25">
      <c r="A2196" s="9">
        <v>2016</v>
      </c>
      <c r="B2196" t="s">
        <v>14</v>
      </c>
      <c r="C2196" t="s">
        <v>28</v>
      </c>
      <c r="D2196" s="9">
        <v>1</v>
      </c>
      <c r="E2196" s="9">
        <v>4</v>
      </c>
      <c r="F2196" s="9">
        <f>VLOOKUP(D2196,'Tablas auxiliares'!$H$1:$Q$28,Calculadora!$J$2+1,FALSE)*IF(VLOOKUP($A2196,'Tablas auxiliares'!$B$2:$C$6,2,FALSE)-Calculadora!$K$2=0,1,0)*IF($L$2=2,IFERROR(VLOOKUP(B2196,'Tablas auxiliares'!$AD$2:$AH$27,5,FALSE),0),1)</f>
        <v>0</v>
      </c>
      <c r="G2196" s="9">
        <f>VLOOKUP(E2196,'Tablas auxiliares'!$H$1:$Q$28,Calculadora!$J$2+1,FALSE)*IF(VLOOKUP($A2196,'Tablas auxiliares'!$B$2:$C$6,2,FALSE)-Calculadora!$K$2=0,1,0)*IF($L$2=2,IFERROR(VLOOKUP(B2196,'Tablas auxiliares'!$AD$2:$AH$27,5,FALSE),0),1)</f>
        <v>0</v>
      </c>
      <c r="H2196" s="9">
        <f t="shared" si="44"/>
        <v>0</v>
      </c>
    </row>
    <row r="2197" spans="1:8" x14ac:dyDescent="0.25">
      <c r="A2197" s="9">
        <v>2016</v>
      </c>
      <c r="B2197" t="s">
        <v>14</v>
      </c>
      <c r="C2197" t="s">
        <v>29</v>
      </c>
      <c r="D2197" s="9">
        <v>23</v>
      </c>
      <c r="E2197" s="9">
        <v>10</v>
      </c>
      <c r="F2197" s="9">
        <f>VLOOKUP(D2197,'Tablas auxiliares'!$H$1:$Q$28,Calculadora!$J$2+1,FALSE)*IF(VLOOKUP($A2197,'Tablas auxiliares'!$B$2:$C$6,2,FALSE)-Calculadora!$K$2=0,1,0)*IF($L$2=2,IFERROR(VLOOKUP(B2197,'Tablas auxiliares'!$AD$2:$AH$27,5,FALSE),0),1)</f>
        <v>0</v>
      </c>
      <c r="G2197" s="9">
        <f>VLOOKUP(E2197,'Tablas auxiliares'!$H$1:$Q$28,Calculadora!$J$2+1,FALSE)*IF(VLOOKUP($A2197,'Tablas auxiliares'!$B$2:$C$6,2,FALSE)-Calculadora!$K$2=0,1,0)*IF($L$2=2,IFERROR(VLOOKUP(B2197,'Tablas auxiliares'!$AD$2:$AH$27,5,FALSE),0),1)</f>
        <v>0</v>
      </c>
      <c r="H2197" s="9">
        <f t="shared" si="44"/>
        <v>0</v>
      </c>
    </row>
    <row r="2198" spans="1:8" x14ac:dyDescent="0.25">
      <c r="A2198" s="9">
        <v>2016</v>
      </c>
      <c r="B2198" t="s">
        <v>14</v>
      </c>
      <c r="C2198" t="s">
        <v>9</v>
      </c>
      <c r="D2198" s="9">
        <v>6</v>
      </c>
      <c r="E2198" s="9">
        <v>12</v>
      </c>
      <c r="F2198" s="9">
        <f>VLOOKUP(D2198,'Tablas auxiliares'!$H$1:$Q$28,Calculadora!$J$2+1,FALSE)*IF(VLOOKUP($A2198,'Tablas auxiliares'!$B$2:$C$6,2,FALSE)-Calculadora!$K$2=0,1,0)*IF($L$2=2,IFERROR(VLOOKUP(B2198,'Tablas auxiliares'!$AD$2:$AH$27,5,FALSE),0),1)</f>
        <v>0</v>
      </c>
      <c r="G2198" s="9">
        <f>VLOOKUP(E2198,'Tablas auxiliares'!$H$1:$Q$28,Calculadora!$J$2+1,FALSE)*IF(VLOOKUP($A2198,'Tablas auxiliares'!$B$2:$C$6,2,FALSE)-Calculadora!$K$2=0,1,0)*IF($L$2=2,IFERROR(VLOOKUP(B2198,'Tablas auxiliares'!$AD$2:$AH$27,5,FALSE),0),1)</f>
        <v>0</v>
      </c>
      <c r="H2198" s="9">
        <f t="shared" si="44"/>
        <v>0</v>
      </c>
    </row>
    <row r="2199" spans="1:8" x14ac:dyDescent="0.25">
      <c r="A2199" s="9">
        <v>2016</v>
      </c>
      <c r="B2199" t="s">
        <v>14</v>
      </c>
      <c r="C2199" t="s">
        <v>30</v>
      </c>
      <c r="D2199" s="9">
        <v>5</v>
      </c>
      <c r="E2199" s="9">
        <v>5</v>
      </c>
      <c r="F2199" s="9">
        <f>VLOOKUP(D2199,'Tablas auxiliares'!$H$1:$Q$28,Calculadora!$J$2+1,FALSE)*IF(VLOOKUP($A2199,'Tablas auxiliares'!$B$2:$C$6,2,FALSE)-Calculadora!$K$2=0,1,0)*IF($L$2=2,IFERROR(VLOOKUP(B2199,'Tablas auxiliares'!$AD$2:$AH$27,5,FALSE),0),1)</f>
        <v>0</v>
      </c>
      <c r="G2199" s="9">
        <f>VLOOKUP(E2199,'Tablas auxiliares'!$H$1:$Q$28,Calculadora!$J$2+1,FALSE)*IF(VLOOKUP($A2199,'Tablas auxiliares'!$B$2:$C$6,2,FALSE)-Calculadora!$K$2=0,1,0)*IF($L$2=2,IFERROR(VLOOKUP(B2199,'Tablas auxiliares'!$AD$2:$AH$27,5,FALSE),0),1)</f>
        <v>0</v>
      </c>
      <c r="H2199" s="9">
        <f t="shared" si="44"/>
        <v>0</v>
      </c>
    </row>
    <row r="2200" spans="1:8" x14ac:dyDescent="0.25">
      <c r="A2200" s="9">
        <v>2016</v>
      </c>
      <c r="B2200" t="s">
        <v>14</v>
      </c>
      <c r="C2200" t="s">
        <v>10</v>
      </c>
      <c r="D2200" s="9">
        <v>12</v>
      </c>
      <c r="E2200" s="9">
        <v>23</v>
      </c>
      <c r="F2200" s="9">
        <f>VLOOKUP(D2200,'Tablas auxiliares'!$H$1:$Q$28,Calculadora!$J$2+1,FALSE)*IF(VLOOKUP($A2200,'Tablas auxiliares'!$B$2:$C$6,2,FALSE)-Calculadora!$K$2=0,1,0)*IF($L$2=2,IFERROR(VLOOKUP(B2200,'Tablas auxiliares'!$AD$2:$AH$27,5,FALSE),0),1)</f>
        <v>0</v>
      </c>
      <c r="G2200" s="9">
        <f>VLOOKUP(E2200,'Tablas auxiliares'!$H$1:$Q$28,Calculadora!$J$2+1,FALSE)*IF(VLOOKUP($A2200,'Tablas auxiliares'!$B$2:$C$6,2,FALSE)-Calculadora!$K$2=0,1,0)*IF($L$2=2,IFERROR(VLOOKUP(B2200,'Tablas auxiliares'!$AD$2:$AH$27,5,FALSE),0),1)</f>
        <v>0</v>
      </c>
      <c r="H2200" s="9">
        <f t="shared" si="44"/>
        <v>0</v>
      </c>
    </row>
    <row r="2201" spans="1:8" x14ac:dyDescent="0.25">
      <c r="A2201" s="9">
        <v>2016</v>
      </c>
      <c r="B2201" t="s">
        <v>14</v>
      </c>
      <c r="C2201" t="s">
        <v>31</v>
      </c>
      <c r="D2201" s="9">
        <v>14</v>
      </c>
      <c r="E2201" s="9">
        <v>21</v>
      </c>
      <c r="F2201" s="9">
        <f>VLOOKUP(D2201,'Tablas auxiliares'!$H$1:$Q$28,Calculadora!$J$2+1,FALSE)*IF(VLOOKUP($A2201,'Tablas auxiliares'!$B$2:$C$6,2,FALSE)-Calculadora!$K$2=0,1,0)*IF($L$2=2,IFERROR(VLOOKUP(B2201,'Tablas auxiliares'!$AD$2:$AH$27,5,FALSE),0),1)</f>
        <v>0</v>
      </c>
      <c r="G2201" s="9">
        <f>VLOOKUP(E2201,'Tablas auxiliares'!$H$1:$Q$28,Calculadora!$J$2+1,FALSE)*IF(VLOOKUP($A2201,'Tablas auxiliares'!$B$2:$C$6,2,FALSE)-Calculadora!$K$2=0,1,0)*IF($L$2=2,IFERROR(VLOOKUP(B2201,'Tablas auxiliares'!$AD$2:$AH$27,5,FALSE),0),1)</f>
        <v>0</v>
      </c>
      <c r="H2201" s="9">
        <f t="shared" si="44"/>
        <v>0</v>
      </c>
    </row>
    <row r="2202" spans="1:8" x14ac:dyDescent="0.25">
      <c r="A2202" s="9">
        <v>2016</v>
      </c>
      <c r="B2202" t="s">
        <v>14</v>
      </c>
      <c r="C2202" t="s">
        <v>32</v>
      </c>
      <c r="D2202" s="9">
        <v>15</v>
      </c>
      <c r="E2202" s="9">
        <v>22</v>
      </c>
      <c r="F2202" s="9">
        <f>VLOOKUP(D2202,'Tablas auxiliares'!$H$1:$Q$28,Calculadora!$J$2+1,FALSE)*IF(VLOOKUP($A2202,'Tablas auxiliares'!$B$2:$C$6,2,FALSE)-Calculadora!$K$2=0,1,0)*IF($L$2=2,IFERROR(VLOOKUP(B2202,'Tablas auxiliares'!$AD$2:$AH$27,5,FALSE),0),1)</f>
        <v>0</v>
      </c>
      <c r="G2202" s="9">
        <f>VLOOKUP(E2202,'Tablas auxiliares'!$H$1:$Q$28,Calculadora!$J$2+1,FALSE)*IF(VLOOKUP($A2202,'Tablas auxiliares'!$B$2:$C$6,2,FALSE)-Calculadora!$K$2=0,1,0)*IF($L$2=2,IFERROR(VLOOKUP(B2202,'Tablas auxiliares'!$AD$2:$AH$27,5,FALSE),0),1)</f>
        <v>0</v>
      </c>
      <c r="H2202" s="9">
        <f t="shared" si="44"/>
        <v>0</v>
      </c>
    </row>
    <row r="2203" spans="1:8" x14ac:dyDescent="0.25">
      <c r="A2203" s="9">
        <v>2016</v>
      </c>
      <c r="B2203" t="s">
        <v>14</v>
      </c>
      <c r="C2203" t="s">
        <v>33</v>
      </c>
      <c r="D2203" s="9">
        <v>9</v>
      </c>
      <c r="E2203" s="9">
        <v>1</v>
      </c>
      <c r="F2203" s="9">
        <f>VLOOKUP(D2203,'Tablas auxiliares'!$H$1:$Q$28,Calculadora!$J$2+1,FALSE)*IF(VLOOKUP($A2203,'Tablas auxiliares'!$B$2:$C$6,2,FALSE)-Calculadora!$K$2=0,1,0)*IF($L$2=2,IFERROR(VLOOKUP(B2203,'Tablas auxiliares'!$AD$2:$AH$27,5,FALSE),0),1)</f>
        <v>0</v>
      </c>
      <c r="G2203" s="9">
        <f>VLOOKUP(E2203,'Tablas auxiliares'!$H$1:$Q$28,Calculadora!$J$2+1,FALSE)*IF(VLOOKUP($A2203,'Tablas auxiliares'!$B$2:$C$6,2,FALSE)-Calculadora!$K$2=0,1,0)*IF($L$2=2,IFERROR(VLOOKUP(B2203,'Tablas auxiliares'!$AD$2:$AH$27,5,FALSE),0),1)</f>
        <v>0</v>
      </c>
      <c r="H2203" s="9">
        <f t="shared" si="44"/>
        <v>0</v>
      </c>
    </row>
    <row r="2204" spans="1:8" x14ac:dyDescent="0.25">
      <c r="A2204" s="9">
        <v>2016</v>
      </c>
      <c r="B2204" t="s">
        <v>14</v>
      </c>
      <c r="C2204" t="s">
        <v>34</v>
      </c>
      <c r="D2204" s="9">
        <v>8</v>
      </c>
      <c r="E2204" s="9">
        <v>13</v>
      </c>
      <c r="F2204" s="9">
        <f>VLOOKUP(D2204,'Tablas auxiliares'!$H$1:$Q$28,Calculadora!$J$2+1,FALSE)*IF(VLOOKUP($A2204,'Tablas auxiliares'!$B$2:$C$6,2,FALSE)-Calculadora!$K$2=0,1,0)*IF($L$2=2,IFERROR(VLOOKUP(B2204,'Tablas auxiliares'!$AD$2:$AH$27,5,FALSE),0),1)</f>
        <v>0</v>
      </c>
      <c r="G2204" s="9">
        <f>VLOOKUP(E2204,'Tablas auxiliares'!$H$1:$Q$28,Calculadora!$J$2+1,FALSE)*IF(VLOOKUP($A2204,'Tablas auxiliares'!$B$2:$C$6,2,FALSE)-Calculadora!$K$2=0,1,0)*IF($L$2=2,IFERROR(VLOOKUP(B2204,'Tablas auxiliares'!$AD$2:$AH$27,5,FALSE),0),1)</f>
        <v>0</v>
      </c>
      <c r="H2204" s="9">
        <f t="shared" si="44"/>
        <v>0</v>
      </c>
    </row>
    <row r="2205" spans="1:8" x14ac:dyDescent="0.25">
      <c r="A2205" s="9">
        <v>2016</v>
      </c>
      <c r="B2205" t="s">
        <v>14</v>
      </c>
      <c r="C2205" t="s">
        <v>35</v>
      </c>
      <c r="D2205" s="9">
        <v>13</v>
      </c>
      <c r="E2205" s="9">
        <v>16</v>
      </c>
      <c r="F2205" s="9">
        <f>VLOOKUP(D2205,'Tablas auxiliares'!$H$1:$Q$28,Calculadora!$J$2+1,FALSE)*IF(VLOOKUP($A2205,'Tablas auxiliares'!$B$2:$C$6,2,FALSE)-Calculadora!$K$2=0,1,0)*IF($L$2=2,IFERROR(VLOOKUP(B2205,'Tablas auxiliares'!$AD$2:$AH$27,5,FALSE),0),1)</f>
        <v>0</v>
      </c>
      <c r="G2205" s="9">
        <f>VLOOKUP(E2205,'Tablas auxiliares'!$H$1:$Q$28,Calculadora!$J$2+1,FALSE)*IF(VLOOKUP($A2205,'Tablas auxiliares'!$B$2:$C$6,2,FALSE)-Calculadora!$K$2=0,1,0)*IF($L$2=2,IFERROR(VLOOKUP(B2205,'Tablas auxiliares'!$AD$2:$AH$27,5,FALSE),0),1)</f>
        <v>0</v>
      </c>
      <c r="H2205" s="9">
        <f t="shared" si="44"/>
        <v>0</v>
      </c>
    </row>
    <row r="2206" spans="1:8" x14ac:dyDescent="0.25">
      <c r="A2206" s="9">
        <v>2016</v>
      </c>
      <c r="B2206" t="s">
        <v>14</v>
      </c>
      <c r="C2206" t="s">
        <v>36</v>
      </c>
      <c r="D2206" s="9">
        <v>16</v>
      </c>
      <c r="E2206" s="9">
        <v>2</v>
      </c>
      <c r="F2206" s="9">
        <f>VLOOKUP(D2206,'Tablas auxiliares'!$H$1:$Q$28,Calculadora!$J$2+1,FALSE)*IF(VLOOKUP($A2206,'Tablas auxiliares'!$B$2:$C$6,2,FALSE)-Calculadora!$K$2=0,1,0)*IF($L$2=2,IFERROR(VLOOKUP(B2206,'Tablas auxiliares'!$AD$2:$AH$27,5,FALSE),0),1)</f>
        <v>0</v>
      </c>
      <c r="G2206" s="9">
        <f>VLOOKUP(E2206,'Tablas auxiliares'!$H$1:$Q$28,Calculadora!$J$2+1,FALSE)*IF(VLOOKUP($A2206,'Tablas auxiliares'!$B$2:$C$6,2,FALSE)-Calculadora!$K$2=0,1,0)*IF($L$2=2,IFERROR(VLOOKUP(B2206,'Tablas auxiliares'!$AD$2:$AH$27,5,FALSE),0),1)</f>
        <v>0</v>
      </c>
      <c r="H2206" s="9">
        <f t="shared" si="44"/>
        <v>0</v>
      </c>
    </row>
    <row r="2207" spans="1:8" x14ac:dyDescent="0.25">
      <c r="A2207" s="9">
        <v>2016</v>
      </c>
      <c r="B2207" t="s">
        <v>14</v>
      </c>
      <c r="C2207" t="s">
        <v>11</v>
      </c>
      <c r="D2207" s="9">
        <v>3</v>
      </c>
      <c r="E2207" s="9">
        <v>6</v>
      </c>
      <c r="F2207" s="9">
        <f>VLOOKUP(D2207,'Tablas auxiliares'!$H$1:$Q$28,Calculadora!$J$2+1,FALSE)*IF(VLOOKUP($A2207,'Tablas auxiliares'!$B$2:$C$6,2,FALSE)-Calculadora!$K$2=0,1,0)*IF($L$2=2,IFERROR(VLOOKUP(B2207,'Tablas auxiliares'!$AD$2:$AH$27,5,FALSE),0),1)</f>
        <v>0</v>
      </c>
      <c r="G2207" s="9">
        <f>VLOOKUP(E2207,'Tablas auxiliares'!$H$1:$Q$28,Calculadora!$J$2+1,FALSE)*IF(VLOOKUP($A2207,'Tablas auxiliares'!$B$2:$C$6,2,FALSE)-Calculadora!$K$2=0,1,0)*IF($L$2=2,IFERROR(VLOOKUP(B2207,'Tablas auxiliares'!$AD$2:$AH$27,5,FALSE),0),1)</f>
        <v>0</v>
      </c>
      <c r="H2207" s="9">
        <f t="shared" si="44"/>
        <v>0</v>
      </c>
    </row>
    <row r="2208" spans="1:8" x14ac:dyDescent="0.25">
      <c r="A2208" s="9">
        <v>2016</v>
      </c>
      <c r="B2208" t="s">
        <v>14</v>
      </c>
      <c r="C2208" t="s">
        <v>12</v>
      </c>
      <c r="D2208" s="9">
        <v>2</v>
      </c>
      <c r="E2208" s="9">
        <v>3</v>
      </c>
      <c r="F2208" s="9">
        <f>VLOOKUP(D2208,'Tablas auxiliares'!$H$1:$Q$28,Calculadora!$J$2+1,FALSE)*IF(VLOOKUP($A2208,'Tablas auxiliares'!$B$2:$C$6,2,FALSE)-Calculadora!$K$2=0,1,0)*IF($L$2=2,IFERROR(VLOOKUP(B2208,'Tablas auxiliares'!$AD$2:$AH$27,5,FALSE),0),1)</f>
        <v>0</v>
      </c>
      <c r="G2208" s="9">
        <f>VLOOKUP(E2208,'Tablas auxiliares'!$H$1:$Q$28,Calculadora!$J$2+1,FALSE)*IF(VLOOKUP($A2208,'Tablas auxiliares'!$B$2:$C$6,2,FALSE)-Calculadora!$K$2=0,1,0)*IF($L$2=2,IFERROR(VLOOKUP(B2208,'Tablas auxiliares'!$AD$2:$AH$27,5,FALSE),0),1)</f>
        <v>0</v>
      </c>
      <c r="H2208" s="9">
        <f t="shared" si="44"/>
        <v>0</v>
      </c>
    </row>
    <row r="2209" spans="1:8" x14ac:dyDescent="0.25">
      <c r="A2209" s="9">
        <v>2016</v>
      </c>
      <c r="B2209" t="s">
        <v>14</v>
      </c>
      <c r="C2209" t="s">
        <v>13</v>
      </c>
      <c r="D2209" s="9">
        <v>22</v>
      </c>
      <c r="E2209" s="9">
        <v>7</v>
      </c>
      <c r="F2209" s="9">
        <f>VLOOKUP(D2209,'Tablas auxiliares'!$H$1:$Q$28,Calculadora!$J$2+1,FALSE)*IF(VLOOKUP($A2209,'Tablas auxiliares'!$B$2:$C$6,2,FALSE)-Calculadora!$K$2=0,1,0)*IF($L$2=2,IFERROR(VLOOKUP(B2209,'Tablas auxiliares'!$AD$2:$AH$27,5,FALSE),0),1)</f>
        <v>0</v>
      </c>
      <c r="G2209" s="9">
        <f>VLOOKUP(E2209,'Tablas auxiliares'!$H$1:$Q$28,Calculadora!$J$2+1,FALSE)*IF(VLOOKUP($A2209,'Tablas auxiliares'!$B$2:$C$6,2,FALSE)-Calculadora!$K$2=0,1,0)*IF($L$2=2,IFERROR(VLOOKUP(B2209,'Tablas auxiliares'!$AD$2:$AH$27,5,FALSE),0),1)</f>
        <v>0</v>
      </c>
      <c r="H2209" s="9">
        <f t="shared" si="44"/>
        <v>0</v>
      </c>
    </row>
    <row r="2210" spans="1:8" x14ac:dyDescent="0.25">
      <c r="A2210" s="9">
        <v>2016</v>
      </c>
      <c r="B2210" t="s">
        <v>14</v>
      </c>
      <c r="C2210" t="s">
        <v>37</v>
      </c>
      <c r="D2210" s="9">
        <v>19</v>
      </c>
      <c r="E2210" s="9">
        <v>20</v>
      </c>
      <c r="F2210" s="9">
        <f>VLOOKUP(D2210,'Tablas auxiliares'!$H$1:$Q$28,Calculadora!$J$2+1,FALSE)*IF(VLOOKUP($A2210,'Tablas auxiliares'!$B$2:$C$6,2,FALSE)-Calculadora!$K$2=0,1,0)*IF($L$2=2,IFERROR(VLOOKUP(B2210,'Tablas auxiliares'!$AD$2:$AH$27,5,FALSE),0),1)</f>
        <v>0</v>
      </c>
      <c r="G2210" s="9">
        <f>VLOOKUP(E2210,'Tablas auxiliares'!$H$1:$Q$28,Calculadora!$J$2+1,FALSE)*IF(VLOOKUP($A2210,'Tablas auxiliares'!$B$2:$C$6,2,FALSE)-Calculadora!$K$2=0,1,0)*IF($L$2=2,IFERROR(VLOOKUP(B2210,'Tablas auxiliares'!$AD$2:$AH$27,5,FALSE),0),1)</f>
        <v>0</v>
      </c>
      <c r="H2210" s="9">
        <f t="shared" si="44"/>
        <v>0</v>
      </c>
    </row>
    <row r="2211" spans="1:8" x14ac:dyDescent="0.25">
      <c r="A2211" s="9">
        <v>2016</v>
      </c>
      <c r="B2211" t="s">
        <v>9</v>
      </c>
      <c r="C2211" t="s">
        <v>20</v>
      </c>
      <c r="D2211" s="9">
        <v>1</v>
      </c>
      <c r="E2211" s="9">
        <v>1</v>
      </c>
      <c r="F2211" s="9">
        <f>VLOOKUP(D2211,'Tablas auxiliares'!$H$1:$Q$28,Calculadora!$J$2+1,FALSE)*IF(VLOOKUP($A2211,'Tablas auxiliares'!$B$2:$C$6,2,FALSE)-Calculadora!$K$2=0,1,0)*IF($L$2=2,IFERROR(VLOOKUP(B2211,'Tablas auxiliares'!$AD$2:$AH$27,5,FALSE),0),1)</f>
        <v>0</v>
      </c>
      <c r="G2211" s="9">
        <f>VLOOKUP(E2211,'Tablas auxiliares'!$H$1:$Q$28,Calculadora!$J$2+1,FALSE)*IF(VLOOKUP($A2211,'Tablas auxiliares'!$B$2:$C$6,2,FALSE)-Calculadora!$K$2=0,1,0)*IF($L$2=2,IFERROR(VLOOKUP(B2211,'Tablas auxiliares'!$AD$2:$AH$27,5,FALSE),0),1)</f>
        <v>0</v>
      </c>
      <c r="H2211" s="9">
        <f t="shared" si="44"/>
        <v>0</v>
      </c>
    </row>
    <row r="2212" spans="1:8" x14ac:dyDescent="0.25">
      <c r="A2212" s="9">
        <v>2016</v>
      </c>
      <c r="B2212" t="s">
        <v>9</v>
      </c>
      <c r="C2212" t="s">
        <v>21</v>
      </c>
      <c r="D2212" s="9">
        <v>16</v>
      </c>
      <c r="E2212" s="9">
        <v>25</v>
      </c>
      <c r="F2212" s="9">
        <f>VLOOKUP(D2212,'Tablas auxiliares'!$H$1:$Q$28,Calculadora!$J$2+1,FALSE)*IF(VLOOKUP($A2212,'Tablas auxiliares'!$B$2:$C$6,2,FALSE)-Calculadora!$K$2=0,1,0)*IF($L$2=2,IFERROR(VLOOKUP(B2212,'Tablas auxiliares'!$AD$2:$AH$27,5,FALSE),0),1)</f>
        <v>0</v>
      </c>
      <c r="G2212" s="9">
        <f>VLOOKUP(E2212,'Tablas auxiliares'!$H$1:$Q$28,Calculadora!$J$2+1,FALSE)*IF(VLOOKUP($A2212,'Tablas auxiliares'!$B$2:$C$6,2,FALSE)-Calculadora!$K$2=0,1,0)*IF($L$2=2,IFERROR(VLOOKUP(B2212,'Tablas auxiliares'!$AD$2:$AH$27,5,FALSE),0),1)</f>
        <v>0</v>
      </c>
      <c r="H2212" s="9">
        <f t="shared" si="44"/>
        <v>0</v>
      </c>
    </row>
    <row r="2213" spans="1:8" x14ac:dyDescent="0.25">
      <c r="A2213" s="9">
        <v>2016</v>
      </c>
      <c r="B2213" t="s">
        <v>9</v>
      </c>
      <c r="C2213" t="s">
        <v>22</v>
      </c>
      <c r="D2213" s="9">
        <v>8</v>
      </c>
      <c r="E2213" s="9">
        <v>16</v>
      </c>
      <c r="F2213" s="9">
        <f>VLOOKUP(D2213,'Tablas auxiliares'!$H$1:$Q$28,Calculadora!$J$2+1,FALSE)*IF(VLOOKUP($A2213,'Tablas auxiliares'!$B$2:$C$6,2,FALSE)-Calculadora!$K$2=0,1,0)*IF($L$2=2,IFERROR(VLOOKUP(B2213,'Tablas auxiliares'!$AD$2:$AH$27,5,FALSE),0),1)</f>
        <v>0</v>
      </c>
      <c r="G2213" s="9">
        <f>VLOOKUP(E2213,'Tablas auxiliares'!$H$1:$Q$28,Calculadora!$J$2+1,FALSE)*IF(VLOOKUP($A2213,'Tablas auxiliares'!$B$2:$C$6,2,FALSE)-Calculadora!$K$2=0,1,0)*IF($L$2=2,IFERROR(VLOOKUP(B2213,'Tablas auxiliares'!$AD$2:$AH$27,5,FALSE),0),1)</f>
        <v>0</v>
      </c>
      <c r="H2213" s="9">
        <f t="shared" si="44"/>
        <v>0</v>
      </c>
    </row>
    <row r="2214" spans="1:8" x14ac:dyDescent="0.25">
      <c r="A2214" s="9">
        <v>2016</v>
      </c>
      <c r="B2214" t="s">
        <v>9</v>
      </c>
      <c r="C2214" t="s">
        <v>23</v>
      </c>
      <c r="D2214" s="9">
        <v>12</v>
      </c>
      <c r="E2214" s="9">
        <v>22</v>
      </c>
      <c r="F2214" s="9">
        <f>VLOOKUP(D2214,'Tablas auxiliares'!$H$1:$Q$28,Calculadora!$J$2+1,FALSE)*IF(VLOOKUP($A2214,'Tablas auxiliares'!$B$2:$C$6,2,FALSE)-Calculadora!$K$2=0,1,0)*IF($L$2=2,IFERROR(VLOOKUP(B2214,'Tablas auxiliares'!$AD$2:$AH$27,5,FALSE),0),1)</f>
        <v>0</v>
      </c>
      <c r="G2214" s="9">
        <f>VLOOKUP(E2214,'Tablas auxiliares'!$H$1:$Q$28,Calculadora!$J$2+1,FALSE)*IF(VLOOKUP($A2214,'Tablas auxiliares'!$B$2:$C$6,2,FALSE)-Calculadora!$K$2=0,1,0)*IF($L$2=2,IFERROR(VLOOKUP(B2214,'Tablas auxiliares'!$AD$2:$AH$27,5,FALSE),0),1)</f>
        <v>0</v>
      </c>
      <c r="H2214" s="9">
        <f t="shared" si="44"/>
        <v>0</v>
      </c>
    </row>
    <row r="2215" spans="1:8" x14ac:dyDescent="0.25">
      <c r="A2215" s="9">
        <v>2016</v>
      </c>
      <c r="B2215" t="s">
        <v>9</v>
      </c>
      <c r="C2215" t="s">
        <v>24</v>
      </c>
      <c r="D2215" s="9">
        <v>19</v>
      </c>
      <c r="E2215" s="9">
        <v>19</v>
      </c>
      <c r="F2215" s="9">
        <f>VLOOKUP(D2215,'Tablas auxiliares'!$H$1:$Q$28,Calculadora!$J$2+1,FALSE)*IF(VLOOKUP($A2215,'Tablas auxiliares'!$B$2:$C$6,2,FALSE)-Calculadora!$K$2=0,1,0)*IF($L$2=2,IFERROR(VLOOKUP(B2215,'Tablas auxiliares'!$AD$2:$AH$27,5,FALSE),0),1)</f>
        <v>0</v>
      </c>
      <c r="G2215" s="9">
        <f>VLOOKUP(E2215,'Tablas auxiliares'!$H$1:$Q$28,Calculadora!$J$2+1,FALSE)*IF(VLOOKUP($A2215,'Tablas auxiliares'!$B$2:$C$6,2,FALSE)-Calculadora!$K$2=0,1,0)*IF($L$2=2,IFERROR(VLOOKUP(B2215,'Tablas auxiliares'!$AD$2:$AH$27,5,FALSE),0),1)</f>
        <v>0</v>
      </c>
      <c r="H2215" s="9">
        <f t="shared" si="44"/>
        <v>0</v>
      </c>
    </row>
    <row r="2216" spans="1:8" x14ac:dyDescent="0.25">
      <c r="A2216" s="9">
        <v>2016</v>
      </c>
      <c r="B2216" t="s">
        <v>9</v>
      </c>
      <c r="C2216" t="s">
        <v>25</v>
      </c>
      <c r="D2216" s="9">
        <v>17</v>
      </c>
      <c r="E2216" s="9">
        <v>23</v>
      </c>
      <c r="F2216" s="9">
        <f>VLOOKUP(D2216,'Tablas auxiliares'!$H$1:$Q$28,Calculadora!$J$2+1,FALSE)*IF(VLOOKUP($A2216,'Tablas auxiliares'!$B$2:$C$6,2,FALSE)-Calculadora!$K$2=0,1,0)*IF($L$2=2,IFERROR(VLOOKUP(B2216,'Tablas auxiliares'!$AD$2:$AH$27,5,FALSE),0),1)</f>
        <v>0</v>
      </c>
      <c r="G2216" s="9">
        <f>VLOOKUP(E2216,'Tablas auxiliares'!$H$1:$Q$28,Calculadora!$J$2+1,FALSE)*IF(VLOOKUP($A2216,'Tablas auxiliares'!$B$2:$C$6,2,FALSE)-Calculadora!$K$2=0,1,0)*IF($L$2=2,IFERROR(VLOOKUP(B2216,'Tablas auxiliares'!$AD$2:$AH$27,5,FALSE),0),1)</f>
        <v>0</v>
      </c>
      <c r="H2216" s="9">
        <f t="shared" si="44"/>
        <v>0</v>
      </c>
    </row>
    <row r="2217" spans="1:8" x14ac:dyDescent="0.25">
      <c r="A2217" s="9">
        <v>2016</v>
      </c>
      <c r="B2217" t="s">
        <v>9</v>
      </c>
      <c r="C2217" t="s">
        <v>7</v>
      </c>
      <c r="D2217" s="9">
        <v>2</v>
      </c>
      <c r="E2217" s="9">
        <v>14</v>
      </c>
      <c r="F2217" s="9">
        <f>VLOOKUP(D2217,'Tablas auxiliares'!$H$1:$Q$28,Calculadora!$J$2+1,FALSE)*IF(VLOOKUP($A2217,'Tablas auxiliares'!$B$2:$C$6,2,FALSE)-Calculadora!$K$2=0,1,0)*IF($L$2=2,IFERROR(VLOOKUP(B2217,'Tablas auxiliares'!$AD$2:$AH$27,5,FALSE),0),1)</f>
        <v>0</v>
      </c>
      <c r="G2217" s="9">
        <f>VLOOKUP(E2217,'Tablas auxiliares'!$H$1:$Q$28,Calculadora!$J$2+1,FALSE)*IF(VLOOKUP($A2217,'Tablas auxiliares'!$B$2:$C$6,2,FALSE)-Calculadora!$K$2=0,1,0)*IF($L$2=2,IFERROR(VLOOKUP(B2217,'Tablas auxiliares'!$AD$2:$AH$27,5,FALSE),0),1)</f>
        <v>0</v>
      </c>
      <c r="H2217" s="9">
        <f t="shared" si="44"/>
        <v>0</v>
      </c>
    </row>
    <row r="2218" spans="1:8" x14ac:dyDescent="0.25">
      <c r="A2218" s="9">
        <v>2016</v>
      </c>
      <c r="B2218" t="s">
        <v>9</v>
      </c>
      <c r="C2218" t="s">
        <v>8</v>
      </c>
      <c r="D2218" s="9">
        <v>3</v>
      </c>
      <c r="E2218" s="9">
        <v>2</v>
      </c>
      <c r="F2218" s="9">
        <f>VLOOKUP(D2218,'Tablas auxiliares'!$H$1:$Q$28,Calculadora!$J$2+1,FALSE)*IF(VLOOKUP($A2218,'Tablas auxiliares'!$B$2:$C$6,2,FALSE)-Calculadora!$K$2=0,1,0)*IF($L$2=2,IFERROR(VLOOKUP(B2218,'Tablas auxiliares'!$AD$2:$AH$27,5,FALSE),0),1)</f>
        <v>0</v>
      </c>
      <c r="G2218" s="9">
        <f>VLOOKUP(E2218,'Tablas auxiliares'!$H$1:$Q$28,Calculadora!$J$2+1,FALSE)*IF(VLOOKUP($A2218,'Tablas auxiliares'!$B$2:$C$6,2,FALSE)-Calculadora!$K$2=0,1,0)*IF($L$2=2,IFERROR(VLOOKUP(B2218,'Tablas auxiliares'!$AD$2:$AH$27,5,FALSE),0),1)</f>
        <v>0</v>
      </c>
      <c r="H2218" s="9">
        <f t="shared" si="44"/>
        <v>0</v>
      </c>
    </row>
    <row r="2219" spans="1:8" x14ac:dyDescent="0.25">
      <c r="A2219" s="9">
        <v>2016</v>
      </c>
      <c r="B2219" t="s">
        <v>9</v>
      </c>
      <c r="C2219" t="s">
        <v>26</v>
      </c>
      <c r="D2219" s="9">
        <v>23</v>
      </c>
      <c r="E2219" s="9">
        <v>20</v>
      </c>
      <c r="F2219" s="9">
        <f>VLOOKUP(D2219,'Tablas auxiliares'!$H$1:$Q$28,Calculadora!$J$2+1,FALSE)*IF(VLOOKUP($A2219,'Tablas auxiliares'!$B$2:$C$6,2,FALSE)-Calculadora!$K$2=0,1,0)*IF($L$2=2,IFERROR(VLOOKUP(B2219,'Tablas auxiliares'!$AD$2:$AH$27,5,FALSE),0),1)</f>
        <v>0</v>
      </c>
      <c r="G2219" s="9">
        <f>VLOOKUP(E2219,'Tablas auxiliares'!$H$1:$Q$28,Calculadora!$J$2+1,FALSE)*IF(VLOOKUP($A2219,'Tablas auxiliares'!$B$2:$C$6,2,FALSE)-Calculadora!$K$2=0,1,0)*IF($L$2=2,IFERROR(VLOOKUP(B2219,'Tablas auxiliares'!$AD$2:$AH$27,5,FALSE),0),1)</f>
        <v>0</v>
      </c>
      <c r="H2219" s="9">
        <f t="shared" si="44"/>
        <v>0</v>
      </c>
    </row>
    <row r="2220" spans="1:8" x14ac:dyDescent="0.25">
      <c r="A2220" s="9">
        <v>2016</v>
      </c>
      <c r="B2220" t="s">
        <v>9</v>
      </c>
      <c r="C2220" t="s">
        <v>27</v>
      </c>
      <c r="D2220" s="9">
        <v>14</v>
      </c>
      <c r="E2220" s="9">
        <v>21</v>
      </c>
      <c r="F2220" s="9">
        <f>VLOOKUP(D2220,'Tablas auxiliares'!$H$1:$Q$28,Calculadora!$J$2+1,FALSE)*IF(VLOOKUP($A2220,'Tablas auxiliares'!$B$2:$C$6,2,FALSE)-Calculadora!$K$2=0,1,0)*IF($L$2=2,IFERROR(VLOOKUP(B2220,'Tablas auxiliares'!$AD$2:$AH$27,5,FALSE),0),1)</f>
        <v>0</v>
      </c>
      <c r="G2220" s="9">
        <f>VLOOKUP(E2220,'Tablas auxiliares'!$H$1:$Q$28,Calculadora!$J$2+1,FALSE)*IF(VLOOKUP($A2220,'Tablas auxiliares'!$B$2:$C$6,2,FALSE)-Calculadora!$K$2=0,1,0)*IF($L$2=2,IFERROR(VLOOKUP(B2220,'Tablas auxiliares'!$AD$2:$AH$27,5,FALSE),0),1)</f>
        <v>0</v>
      </c>
      <c r="H2220" s="9">
        <f t="shared" si="44"/>
        <v>0</v>
      </c>
    </row>
    <row r="2221" spans="1:8" x14ac:dyDescent="0.25">
      <c r="A2221" s="9">
        <v>2016</v>
      </c>
      <c r="B2221" t="s">
        <v>9</v>
      </c>
      <c r="C2221" t="s">
        <v>28</v>
      </c>
      <c r="D2221" s="9">
        <v>5</v>
      </c>
      <c r="E2221" s="9">
        <v>4</v>
      </c>
      <c r="F2221" s="9">
        <f>VLOOKUP(D2221,'Tablas auxiliares'!$H$1:$Q$28,Calculadora!$J$2+1,FALSE)*IF(VLOOKUP($A2221,'Tablas auxiliares'!$B$2:$C$6,2,FALSE)-Calculadora!$K$2=0,1,0)*IF($L$2=2,IFERROR(VLOOKUP(B2221,'Tablas auxiliares'!$AD$2:$AH$27,5,FALSE),0),1)</f>
        <v>0</v>
      </c>
      <c r="G2221" s="9">
        <f>VLOOKUP(E2221,'Tablas auxiliares'!$H$1:$Q$28,Calculadora!$J$2+1,FALSE)*IF(VLOOKUP($A2221,'Tablas auxiliares'!$B$2:$C$6,2,FALSE)-Calculadora!$K$2=0,1,0)*IF($L$2=2,IFERROR(VLOOKUP(B2221,'Tablas auxiliares'!$AD$2:$AH$27,5,FALSE),0),1)</f>
        <v>0</v>
      </c>
      <c r="H2221" s="9">
        <f t="shared" si="44"/>
        <v>0</v>
      </c>
    </row>
    <row r="2222" spans="1:8" x14ac:dyDescent="0.25">
      <c r="A2222" s="9">
        <v>2016</v>
      </c>
      <c r="B2222" t="s">
        <v>9</v>
      </c>
      <c r="C2222" t="s">
        <v>29</v>
      </c>
      <c r="D2222" s="9">
        <v>22</v>
      </c>
      <c r="E2222" s="9">
        <v>15</v>
      </c>
      <c r="F2222" s="9">
        <f>VLOOKUP(D2222,'Tablas auxiliares'!$H$1:$Q$28,Calculadora!$J$2+1,FALSE)*IF(VLOOKUP($A2222,'Tablas auxiliares'!$B$2:$C$6,2,FALSE)-Calculadora!$K$2=0,1,0)*IF($L$2=2,IFERROR(VLOOKUP(B2222,'Tablas auxiliares'!$AD$2:$AH$27,5,FALSE),0),1)</f>
        <v>0</v>
      </c>
      <c r="G2222" s="9">
        <f>VLOOKUP(E2222,'Tablas auxiliares'!$H$1:$Q$28,Calculadora!$J$2+1,FALSE)*IF(VLOOKUP($A2222,'Tablas auxiliares'!$B$2:$C$6,2,FALSE)-Calculadora!$K$2=0,1,0)*IF($L$2=2,IFERROR(VLOOKUP(B2222,'Tablas auxiliares'!$AD$2:$AH$27,5,FALSE),0),1)</f>
        <v>0</v>
      </c>
      <c r="H2222" s="9">
        <f t="shared" si="44"/>
        <v>0</v>
      </c>
    </row>
    <row r="2223" spans="1:8" x14ac:dyDescent="0.25">
      <c r="A2223" s="9">
        <v>2016</v>
      </c>
      <c r="B2223" t="s">
        <v>9</v>
      </c>
      <c r="C2223" t="s">
        <v>30</v>
      </c>
      <c r="D2223" s="9">
        <v>20</v>
      </c>
      <c r="E2223" s="9">
        <v>13</v>
      </c>
      <c r="F2223" s="9">
        <f>VLOOKUP(D2223,'Tablas auxiliares'!$H$1:$Q$28,Calculadora!$J$2+1,FALSE)*IF(VLOOKUP($A2223,'Tablas auxiliares'!$B$2:$C$6,2,FALSE)-Calculadora!$K$2=0,1,0)*IF($L$2=2,IFERROR(VLOOKUP(B2223,'Tablas auxiliares'!$AD$2:$AH$27,5,FALSE),0),1)</f>
        <v>0</v>
      </c>
      <c r="G2223" s="9">
        <f>VLOOKUP(E2223,'Tablas auxiliares'!$H$1:$Q$28,Calculadora!$J$2+1,FALSE)*IF(VLOOKUP($A2223,'Tablas auxiliares'!$B$2:$C$6,2,FALSE)-Calculadora!$K$2=0,1,0)*IF($L$2=2,IFERROR(VLOOKUP(B2223,'Tablas auxiliares'!$AD$2:$AH$27,5,FALSE),0),1)</f>
        <v>0</v>
      </c>
      <c r="H2223" s="9">
        <f t="shared" si="44"/>
        <v>0</v>
      </c>
    </row>
    <row r="2224" spans="1:8" x14ac:dyDescent="0.25">
      <c r="A2224" s="9">
        <v>2016</v>
      </c>
      <c r="B2224" t="s">
        <v>9</v>
      </c>
      <c r="C2224" t="s">
        <v>10</v>
      </c>
      <c r="D2224" s="9">
        <v>11</v>
      </c>
      <c r="E2224" s="9">
        <v>17</v>
      </c>
      <c r="F2224" s="9">
        <f>VLOOKUP(D2224,'Tablas auxiliares'!$H$1:$Q$28,Calculadora!$J$2+1,FALSE)*IF(VLOOKUP($A2224,'Tablas auxiliares'!$B$2:$C$6,2,FALSE)-Calculadora!$K$2=0,1,0)*IF($L$2=2,IFERROR(VLOOKUP(B2224,'Tablas auxiliares'!$AD$2:$AH$27,5,FALSE),0),1)</f>
        <v>0</v>
      </c>
      <c r="G2224" s="9">
        <f>VLOOKUP(E2224,'Tablas auxiliares'!$H$1:$Q$28,Calculadora!$J$2+1,FALSE)*IF(VLOOKUP($A2224,'Tablas auxiliares'!$B$2:$C$6,2,FALSE)-Calculadora!$K$2=0,1,0)*IF($L$2=2,IFERROR(VLOOKUP(B2224,'Tablas auxiliares'!$AD$2:$AH$27,5,FALSE),0),1)</f>
        <v>0</v>
      </c>
      <c r="H2224" s="9">
        <f t="shared" si="44"/>
        <v>0</v>
      </c>
    </row>
    <row r="2225" spans="1:8" x14ac:dyDescent="0.25">
      <c r="A2225" s="9">
        <v>2016</v>
      </c>
      <c r="B2225" t="s">
        <v>9</v>
      </c>
      <c r="C2225" t="s">
        <v>31</v>
      </c>
      <c r="D2225" s="9">
        <v>4</v>
      </c>
      <c r="E2225" s="9">
        <v>10</v>
      </c>
      <c r="F2225" s="9">
        <f>VLOOKUP(D2225,'Tablas auxiliares'!$H$1:$Q$28,Calculadora!$J$2+1,FALSE)*IF(VLOOKUP($A2225,'Tablas auxiliares'!$B$2:$C$6,2,FALSE)-Calculadora!$K$2=0,1,0)*IF($L$2=2,IFERROR(VLOOKUP(B2225,'Tablas auxiliares'!$AD$2:$AH$27,5,FALSE),0),1)</f>
        <v>0</v>
      </c>
      <c r="G2225" s="9">
        <f>VLOOKUP(E2225,'Tablas auxiliares'!$H$1:$Q$28,Calculadora!$J$2+1,FALSE)*IF(VLOOKUP($A2225,'Tablas auxiliares'!$B$2:$C$6,2,FALSE)-Calculadora!$K$2=0,1,0)*IF($L$2=2,IFERROR(VLOOKUP(B2225,'Tablas auxiliares'!$AD$2:$AH$27,5,FALSE),0),1)</f>
        <v>0</v>
      </c>
      <c r="H2225" s="9">
        <f t="shared" si="44"/>
        <v>0</v>
      </c>
    </row>
    <row r="2226" spans="1:8" x14ac:dyDescent="0.25">
      <c r="A2226" s="9">
        <v>2016</v>
      </c>
      <c r="B2226" t="s">
        <v>9</v>
      </c>
      <c r="C2226" t="s">
        <v>32</v>
      </c>
      <c r="D2226" s="9">
        <v>10</v>
      </c>
      <c r="E2226" s="9">
        <v>18</v>
      </c>
      <c r="F2226" s="9">
        <f>VLOOKUP(D2226,'Tablas auxiliares'!$H$1:$Q$28,Calculadora!$J$2+1,FALSE)*IF(VLOOKUP($A2226,'Tablas auxiliares'!$B$2:$C$6,2,FALSE)-Calculadora!$K$2=0,1,0)*IF($L$2=2,IFERROR(VLOOKUP(B2226,'Tablas auxiliares'!$AD$2:$AH$27,5,FALSE),0),1)</f>
        <v>0</v>
      </c>
      <c r="G2226" s="9">
        <f>VLOOKUP(E2226,'Tablas auxiliares'!$H$1:$Q$28,Calculadora!$J$2+1,FALSE)*IF(VLOOKUP($A2226,'Tablas auxiliares'!$B$2:$C$6,2,FALSE)-Calculadora!$K$2=0,1,0)*IF($L$2=2,IFERROR(VLOOKUP(B2226,'Tablas auxiliares'!$AD$2:$AH$27,5,FALSE),0),1)</f>
        <v>0</v>
      </c>
      <c r="H2226" s="9">
        <f t="shared" si="44"/>
        <v>0</v>
      </c>
    </row>
    <row r="2227" spans="1:8" x14ac:dyDescent="0.25">
      <c r="A2227" s="9">
        <v>2016</v>
      </c>
      <c r="B2227" t="s">
        <v>9</v>
      </c>
      <c r="C2227" t="s">
        <v>33</v>
      </c>
      <c r="D2227" s="9">
        <v>18</v>
      </c>
      <c r="E2227" s="9">
        <v>6</v>
      </c>
      <c r="F2227" s="9">
        <f>VLOOKUP(D2227,'Tablas auxiliares'!$H$1:$Q$28,Calculadora!$J$2+1,FALSE)*IF(VLOOKUP($A2227,'Tablas auxiliares'!$B$2:$C$6,2,FALSE)-Calculadora!$K$2=0,1,0)*IF($L$2=2,IFERROR(VLOOKUP(B2227,'Tablas auxiliares'!$AD$2:$AH$27,5,FALSE),0),1)</f>
        <v>0</v>
      </c>
      <c r="G2227" s="9">
        <f>VLOOKUP(E2227,'Tablas auxiliares'!$H$1:$Q$28,Calculadora!$J$2+1,FALSE)*IF(VLOOKUP($A2227,'Tablas auxiliares'!$B$2:$C$6,2,FALSE)-Calculadora!$K$2=0,1,0)*IF($L$2=2,IFERROR(VLOOKUP(B2227,'Tablas auxiliares'!$AD$2:$AH$27,5,FALSE),0),1)</f>
        <v>0</v>
      </c>
      <c r="H2227" s="9">
        <f t="shared" si="44"/>
        <v>0</v>
      </c>
    </row>
    <row r="2228" spans="1:8" x14ac:dyDescent="0.25">
      <c r="A2228" s="9">
        <v>2016</v>
      </c>
      <c r="B2228" t="s">
        <v>9</v>
      </c>
      <c r="C2228" t="s">
        <v>34</v>
      </c>
      <c r="D2228" s="9">
        <v>6</v>
      </c>
      <c r="E2228" s="9">
        <v>9</v>
      </c>
      <c r="F2228" s="9">
        <f>VLOOKUP(D2228,'Tablas auxiliares'!$H$1:$Q$28,Calculadora!$J$2+1,FALSE)*IF(VLOOKUP($A2228,'Tablas auxiliares'!$B$2:$C$6,2,FALSE)-Calculadora!$K$2=0,1,0)*IF($L$2=2,IFERROR(VLOOKUP(B2228,'Tablas auxiliares'!$AD$2:$AH$27,5,FALSE),0),1)</f>
        <v>0</v>
      </c>
      <c r="G2228" s="9">
        <f>VLOOKUP(E2228,'Tablas auxiliares'!$H$1:$Q$28,Calculadora!$J$2+1,FALSE)*IF(VLOOKUP($A2228,'Tablas auxiliares'!$B$2:$C$6,2,FALSE)-Calculadora!$K$2=0,1,0)*IF($L$2=2,IFERROR(VLOOKUP(B2228,'Tablas auxiliares'!$AD$2:$AH$27,5,FALSE),0),1)</f>
        <v>0</v>
      </c>
      <c r="H2228" s="9">
        <f t="shared" si="44"/>
        <v>0</v>
      </c>
    </row>
    <row r="2229" spans="1:8" x14ac:dyDescent="0.25">
      <c r="A2229" s="9">
        <v>2016</v>
      </c>
      <c r="B2229" t="s">
        <v>9</v>
      </c>
      <c r="C2229" t="s">
        <v>35</v>
      </c>
      <c r="D2229" s="9">
        <v>15</v>
      </c>
      <c r="E2229" s="9">
        <v>11</v>
      </c>
      <c r="F2229" s="9">
        <f>VLOOKUP(D2229,'Tablas auxiliares'!$H$1:$Q$28,Calculadora!$J$2+1,FALSE)*IF(VLOOKUP($A2229,'Tablas auxiliares'!$B$2:$C$6,2,FALSE)-Calculadora!$K$2=0,1,0)*IF($L$2=2,IFERROR(VLOOKUP(B2229,'Tablas auxiliares'!$AD$2:$AH$27,5,FALSE),0),1)</f>
        <v>0</v>
      </c>
      <c r="G2229" s="9">
        <f>VLOOKUP(E2229,'Tablas auxiliares'!$H$1:$Q$28,Calculadora!$J$2+1,FALSE)*IF(VLOOKUP($A2229,'Tablas auxiliares'!$B$2:$C$6,2,FALSE)-Calculadora!$K$2=0,1,0)*IF($L$2=2,IFERROR(VLOOKUP(B2229,'Tablas auxiliares'!$AD$2:$AH$27,5,FALSE),0),1)</f>
        <v>0</v>
      </c>
      <c r="H2229" s="9">
        <f t="shared" si="44"/>
        <v>0</v>
      </c>
    </row>
    <row r="2230" spans="1:8" x14ac:dyDescent="0.25">
      <c r="A2230" s="9">
        <v>2016</v>
      </c>
      <c r="B2230" t="s">
        <v>9</v>
      </c>
      <c r="C2230" t="s">
        <v>36</v>
      </c>
      <c r="D2230" s="9">
        <v>9</v>
      </c>
      <c r="E2230" s="9">
        <v>3</v>
      </c>
      <c r="F2230" s="9">
        <f>VLOOKUP(D2230,'Tablas auxiliares'!$H$1:$Q$28,Calculadora!$J$2+1,FALSE)*IF(VLOOKUP($A2230,'Tablas auxiliares'!$B$2:$C$6,2,FALSE)-Calculadora!$K$2=0,1,0)*IF($L$2=2,IFERROR(VLOOKUP(B2230,'Tablas auxiliares'!$AD$2:$AH$27,5,FALSE),0),1)</f>
        <v>0</v>
      </c>
      <c r="G2230" s="9">
        <f>VLOOKUP(E2230,'Tablas auxiliares'!$H$1:$Q$28,Calculadora!$J$2+1,FALSE)*IF(VLOOKUP($A2230,'Tablas auxiliares'!$B$2:$C$6,2,FALSE)-Calculadora!$K$2=0,1,0)*IF($L$2=2,IFERROR(VLOOKUP(B2230,'Tablas auxiliares'!$AD$2:$AH$27,5,FALSE),0),1)</f>
        <v>0</v>
      </c>
      <c r="H2230" s="9">
        <f t="shared" si="44"/>
        <v>0</v>
      </c>
    </row>
    <row r="2231" spans="1:8" x14ac:dyDescent="0.25">
      <c r="A2231" s="9">
        <v>2016</v>
      </c>
      <c r="B2231" t="s">
        <v>9</v>
      </c>
      <c r="C2231" t="s">
        <v>11</v>
      </c>
      <c r="D2231" s="9">
        <v>21</v>
      </c>
      <c r="E2231" s="9">
        <v>5</v>
      </c>
      <c r="F2231" s="9">
        <f>VLOOKUP(D2231,'Tablas auxiliares'!$H$1:$Q$28,Calculadora!$J$2+1,FALSE)*IF(VLOOKUP($A2231,'Tablas auxiliares'!$B$2:$C$6,2,FALSE)-Calculadora!$K$2=0,1,0)*IF($L$2=2,IFERROR(VLOOKUP(B2231,'Tablas auxiliares'!$AD$2:$AH$27,5,FALSE),0),1)</f>
        <v>0</v>
      </c>
      <c r="G2231" s="9">
        <f>VLOOKUP(E2231,'Tablas auxiliares'!$H$1:$Q$28,Calculadora!$J$2+1,FALSE)*IF(VLOOKUP($A2231,'Tablas auxiliares'!$B$2:$C$6,2,FALSE)-Calculadora!$K$2=0,1,0)*IF($L$2=2,IFERROR(VLOOKUP(B2231,'Tablas auxiliares'!$AD$2:$AH$27,5,FALSE),0),1)</f>
        <v>0</v>
      </c>
      <c r="H2231" s="9">
        <f t="shared" si="44"/>
        <v>0</v>
      </c>
    </row>
    <row r="2232" spans="1:8" x14ac:dyDescent="0.25">
      <c r="A2232" s="9">
        <v>2016</v>
      </c>
      <c r="B2232" t="s">
        <v>9</v>
      </c>
      <c r="C2232" t="s">
        <v>12</v>
      </c>
      <c r="D2232" s="9">
        <v>25</v>
      </c>
      <c r="E2232" s="9">
        <v>24</v>
      </c>
      <c r="F2232" s="9">
        <f>VLOOKUP(D2232,'Tablas auxiliares'!$H$1:$Q$28,Calculadora!$J$2+1,FALSE)*IF(VLOOKUP($A2232,'Tablas auxiliares'!$B$2:$C$6,2,FALSE)-Calculadora!$K$2=0,1,0)*IF($L$2=2,IFERROR(VLOOKUP(B2232,'Tablas auxiliares'!$AD$2:$AH$27,5,FALSE),0),1)</f>
        <v>0</v>
      </c>
      <c r="G2232" s="9">
        <f>VLOOKUP(E2232,'Tablas auxiliares'!$H$1:$Q$28,Calculadora!$J$2+1,FALSE)*IF(VLOOKUP($A2232,'Tablas auxiliares'!$B$2:$C$6,2,FALSE)-Calculadora!$K$2=0,1,0)*IF($L$2=2,IFERROR(VLOOKUP(B2232,'Tablas auxiliares'!$AD$2:$AH$27,5,FALSE),0),1)</f>
        <v>0</v>
      </c>
      <c r="H2232" s="9">
        <f t="shared" si="44"/>
        <v>0</v>
      </c>
    </row>
    <row r="2233" spans="1:8" x14ac:dyDescent="0.25">
      <c r="A2233" s="9">
        <v>2016</v>
      </c>
      <c r="B2233" t="s">
        <v>9</v>
      </c>
      <c r="C2233" t="s">
        <v>13</v>
      </c>
      <c r="D2233" s="9">
        <v>24</v>
      </c>
      <c r="E2233" s="9">
        <v>8</v>
      </c>
      <c r="F2233" s="9">
        <f>VLOOKUP(D2233,'Tablas auxiliares'!$H$1:$Q$28,Calculadora!$J$2+1,FALSE)*IF(VLOOKUP($A2233,'Tablas auxiliares'!$B$2:$C$6,2,FALSE)-Calculadora!$K$2=0,1,0)*IF($L$2=2,IFERROR(VLOOKUP(B2233,'Tablas auxiliares'!$AD$2:$AH$27,5,FALSE),0),1)</f>
        <v>0</v>
      </c>
      <c r="G2233" s="9">
        <f>VLOOKUP(E2233,'Tablas auxiliares'!$H$1:$Q$28,Calculadora!$J$2+1,FALSE)*IF(VLOOKUP($A2233,'Tablas auxiliares'!$B$2:$C$6,2,FALSE)-Calculadora!$K$2=0,1,0)*IF($L$2=2,IFERROR(VLOOKUP(B2233,'Tablas auxiliares'!$AD$2:$AH$27,5,FALSE),0),1)</f>
        <v>0</v>
      </c>
      <c r="H2233" s="9">
        <f t="shared" si="44"/>
        <v>0</v>
      </c>
    </row>
    <row r="2234" spans="1:8" x14ac:dyDescent="0.25">
      <c r="A2234" s="9">
        <v>2016</v>
      </c>
      <c r="B2234" t="s">
        <v>9</v>
      </c>
      <c r="C2234" t="s">
        <v>37</v>
      </c>
      <c r="D2234" s="9">
        <v>7</v>
      </c>
      <c r="E2234" s="9">
        <v>7</v>
      </c>
      <c r="F2234" s="9">
        <f>VLOOKUP(D2234,'Tablas auxiliares'!$H$1:$Q$28,Calculadora!$J$2+1,FALSE)*IF(VLOOKUP($A2234,'Tablas auxiliares'!$B$2:$C$6,2,FALSE)-Calculadora!$K$2=0,1,0)*IF($L$2=2,IFERROR(VLOOKUP(B2234,'Tablas auxiliares'!$AD$2:$AH$27,5,FALSE),0),1)</f>
        <v>0</v>
      </c>
      <c r="G2234" s="9">
        <f>VLOOKUP(E2234,'Tablas auxiliares'!$H$1:$Q$28,Calculadora!$J$2+1,FALSE)*IF(VLOOKUP($A2234,'Tablas auxiliares'!$B$2:$C$6,2,FALSE)-Calculadora!$K$2=0,1,0)*IF($L$2=2,IFERROR(VLOOKUP(B2234,'Tablas auxiliares'!$AD$2:$AH$27,5,FALSE),0),1)</f>
        <v>0</v>
      </c>
      <c r="H2234" s="9">
        <f t="shared" si="44"/>
        <v>0</v>
      </c>
    </row>
    <row r="2235" spans="1:8" x14ac:dyDescent="0.25">
      <c r="A2235" s="9">
        <v>2016</v>
      </c>
      <c r="B2235" t="s">
        <v>9</v>
      </c>
      <c r="C2235" t="s">
        <v>14</v>
      </c>
      <c r="D2235" s="9">
        <v>13</v>
      </c>
      <c r="E2235" s="9">
        <v>12</v>
      </c>
      <c r="F2235" s="9">
        <f>VLOOKUP(D2235,'Tablas auxiliares'!$H$1:$Q$28,Calculadora!$J$2+1,FALSE)*IF(VLOOKUP($A2235,'Tablas auxiliares'!$B$2:$C$6,2,FALSE)-Calculadora!$K$2=0,1,0)*IF($L$2=2,IFERROR(VLOOKUP(B2235,'Tablas auxiliares'!$AD$2:$AH$27,5,FALSE),0),1)</f>
        <v>0</v>
      </c>
      <c r="G2235" s="9">
        <f>VLOOKUP(E2235,'Tablas auxiliares'!$H$1:$Q$28,Calculadora!$J$2+1,FALSE)*IF(VLOOKUP($A2235,'Tablas auxiliares'!$B$2:$C$6,2,FALSE)-Calculadora!$K$2=0,1,0)*IF($L$2=2,IFERROR(VLOOKUP(B2235,'Tablas auxiliares'!$AD$2:$AH$27,5,FALSE),0),1)</f>
        <v>0</v>
      </c>
      <c r="H2235" s="9">
        <f t="shared" si="44"/>
        <v>0</v>
      </c>
    </row>
    <row r="2236" spans="1:8" x14ac:dyDescent="0.25">
      <c r="A2236" s="9">
        <v>2016</v>
      </c>
      <c r="B2236" t="s">
        <v>13</v>
      </c>
      <c r="C2236" t="s">
        <v>20</v>
      </c>
      <c r="D2236" s="9">
        <v>6</v>
      </c>
      <c r="E2236" s="9">
        <v>14</v>
      </c>
      <c r="F2236" s="9">
        <f>VLOOKUP(D2236,'Tablas auxiliares'!$H$1:$Q$28,Calculadora!$J$2+1,FALSE)*IF(VLOOKUP($A2236,'Tablas auxiliares'!$B$2:$C$6,2,FALSE)-Calculadora!$K$2=0,1,0)*IF($L$2=2,IFERROR(VLOOKUP(B2236,'Tablas auxiliares'!$AD$2:$AH$27,5,FALSE),0),1)</f>
        <v>0</v>
      </c>
      <c r="G2236" s="9">
        <f>VLOOKUP(E2236,'Tablas auxiliares'!$H$1:$Q$28,Calculadora!$J$2+1,FALSE)*IF(VLOOKUP($A2236,'Tablas auxiliares'!$B$2:$C$6,2,FALSE)-Calculadora!$K$2=0,1,0)*IF($L$2=2,IFERROR(VLOOKUP(B2236,'Tablas auxiliares'!$AD$2:$AH$27,5,FALSE),0),1)</f>
        <v>0</v>
      </c>
      <c r="H2236" s="9">
        <f t="shared" si="44"/>
        <v>0</v>
      </c>
    </row>
    <row r="2237" spans="1:8" x14ac:dyDescent="0.25">
      <c r="A2237" s="9">
        <v>2016</v>
      </c>
      <c r="B2237" t="s">
        <v>13</v>
      </c>
      <c r="C2237" t="s">
        <v>21</v>
      </c>
      <c r="D2237" s="9">
        <v>7</v>
      </c>
      <c r="E2237" s="9">
        <v>23</v>
      </c>
      <c r="F2237" s="9">
        <f>VLOOKUP(D2237,'Tablas auxiliares'!$H$1:$Q$28,Calculadora!$J$2+1,FALSE)*IF(VLOOKUP($A2237,'Tablas auxiliares'!$B$2:$C$6,2,FALSE)-Calculadora!$K$2=0,1,0)*IF($L$2=2,IFERROR(VLOOKUP(B2237,'Tablas auxiliares'!$AD$2:$AH$27,5,FALSE),0),1)</f>
        <v>0</v>
      </c>
      <c r="G2237" s="9">
        <f>VLOOKUP(E2237,'Tablas auxiliares'!$H$1:$Q$28,Calculadora!$J$2+1,FALSE)*IF(VLOOKUP($A2237,'Tablas auxiliares'!$B$2:$C$6,2,FALSE)-Calculadora!$K$2=0,1,0)*IF($L$2=2,IFERROR(VLOOKUP(B2237,'Tablas auxiliares'!$AD$2:$AH$27,5,FALSE),0),1)</f>
        <v>0</v>
      </c>
      <c r="H2237" s="9">
        <f t="shared" si="44"/>
        <v>0</v>
      </c>
    </row>
    <row r="2238" spans="1:8" x14ac:dyDescent="0.25">
      <c r="A2238" s="9">
        <v>2016</v>
      </c>
      <c r="B2238" t="s">
        <v>13</v>
      </c>
      <c r="C2238" t="s">
        <v>22</v>
      </c>
      <c r="D2238" s="9">
        <v>11</v>
      </c>
      <c r="E2238" s="9">
        <v>5</v>
      </c>
      <c r="F2238" s="9">
        <f>VLOOKUP(D2238,'Tablas auxiliares'!$H$1:$Q$28,Calculadora!$J$2+1,FALSE)*IF(VLOOKUP($A2238,'Tablas auxiliares'!$B$2:$C$6,2,FALSE)-Calculadora!$K$2=0,1,0)*IF($L$2=2,IFERROR(VLOOKUP(B2238,'Tablas auxiliares'!$AD$2:$AH$27,5,FALSE),0),1)</f>
        <v>0</v>
      </c>
      <c r="G2238" s="9">
        <f>VLOOKUP(E2238,'Tablas auxiliares'!$H$1:$Q$28,Calculadora!$J$2+1,FALSE)*IF(VLOOKUP($A2238,'Tablas auxiliares'!$B$2:$C$6,2,FALSE)-Calculadora!$K$2=0,1,0)*IF($L$2=2,IFERROR(VLOOKUP(B2238,'Tablas auxiliares'!$AD$2:$AH$27,5,FALSE),0),1)</f>
        <v>0</v>
      </c>
      <c r="H2238" s="9">
        <f t="shared" si="44"/>
        <v>0</v>
      </c>
    </row>
    <row r="2239" spans="1:8" x14ac:dyDescent="0.25">
      <c r="A2239" s="9">
        <v>2016</v>
      </c>
      <c r="B2239" t="s">
        <v>13</v>
      </c>
      <c r="C2239" t="s">
        <v>23</v>
      </c>
      <c r="D2239" s="9">
        <v>12</v>
      </c>
      <c r="E2239" s="9">
        <v>24</v>
      </c>
      <c r="F2239" s="9">
        <f>VLOOKUP(D2239,'Tablas auxiliares'!$H$1:$Q$28,Calculadora!$J$2+1,FALSE)*IF(VLOOKUP($A2239,'Tablas auxiliares'!$B$2:$C$6,2,FALSE)-Calculadora!$K$2=0,1,0)*IF($L$2=2,IFERROR(VLOOKUP(B2239,'Tablas auxiliares'!$AD$2:$AH$27,5,FALSE),0),1)</f>
        <v>0</v>
      </c>
      <c r="G2239" s="9">
        <f>VLOOKUP(E2239,'Tablas auxiliares'!$H$1:$Q$28,Calculadora!$J$2+1,FALSE)*IF(VLOOKUP($A2239,'Tablas auxiliares'!$B$2:$C$6,2,FALSE)-Calculadora!$K$2=0,1,0)*IF($L$2=2,IFERROR(VLOOKUP(B2239,'Tablas auxiliares'!$AD$2:$AH$27,5,FALSE),0),1)</f>
        <v>0</v>
      </c>
      <c r="H2239" s="9">
        <f t="shared" si="44"/>
        <v>0</v>
      </c>
    </row>
    <row r="2240" spans="1:8" x14ac:dyDescent="0.25">
      <c r="A2240" s="9">
        <v>2016</v>
      </c>
      <c r="B2240" t="s">
        <v>13</v>
      </c>
      <c r="C2240" t="s">
        <v>24</v>
      </c>
      <c r="D2240" s="9">
        <v>19</v>
      </c>
      <c r="E2240" s="9">
        <v>11</v>
      </c>
      <c r="F2240" s="9">
        <f>VLOOKUP(D2240,'Tablas auxiliares'!$H$1:$Q$28,Calculadora!$J$2+1,FALSE)*IF(VLOOKUP($A2240,'Tablas auxiliares'!$B$2:$C$6,2,FALSE)-Calculadora!$K$2=0,1,0)*IF($L$2=2,IFERROR(VLOOKUP(B2240,'Tablas auxiliares'!$AD$2:$AH$27,5,FALSE),0),1)</f>
        <v>0</v>
      </c>
      <c r="G2240" s="9">
        <f>VLOOKUP(E2240,'Tablas auxiliares'!$H$1:$Q$28,Calculadora!$J$2+1,FALSE)*IF(VLOOKUP($A2240,'Tablas auxiliares'!$B$2:$C$6,2,FALSE)-Calculadora!$K$2=0,1,0)*IF($L$2=2,IFERROR(VLOOKUP(B2240,'Tablas auxiliares'!$AD$2:$AH$27,5,FALSE),0),1)</f>
        <v>0</v>
      </c>
      <c r="H2240" s="9">
        <f t="shared" si="44"/>
        <v>0</v>
      </c>
    </row>
    <row r="2241" spans="1:8" x14ac:dyDescent="0.25">
      <c r="A2241" s="9">
        <v>2016</v>
      </c>
      <c r="B2241" t="s">
        <v>13</v>
      </c>
      <c r="C2241" t="s">
        <v>25</v>
      </c>
      <c r="D2241" s="9">
        <v>17</v>
      </c>
      <c r="E2241" s="9">
        <v>13</v>
      </c>
      <c r="F2241" s="9">
        <f>VLOOKUP(D2241,'Tablas auxiliares'!$H$1:$Q$28,Calculadora!$J$2+1,FALSE)*IF(VLOOKUP($A2241,'Tablas auxiliares'!$B$2:$C$6,2,FALSE)-Calculadora!$K$2=0,1,0)*IF($L$2=2,IFERROR(VLOOKUP(B2241,'Tablas auxiliares'!$AD$2:$AH$27,5,FALSE),0),1)</f>
        <v>0</v>
      </c>
      <c r="G2241" s="9">
        <f>VLOOKUP(E2241,'Tablas auxiliares'!$H$1:$Q$28,Calculadora!$J$2+1,FALSE)*IF(VLOOKUP($A2241,'Tablas auxiliares'!$B$2:$C$6,2,FALSE)-Calculadora!$K$2=0,1,0)*IF($L$2=2,IFERROR(VLOOKUP(B2241,'Tablas auxiliares'!$AD$2:$AH$27,5,FALSE),0),1)</f>
        <v>0</v>
      </c>
      <c r="H2241" s="9">
        <f t="shared" si="44"/>
        <v>0</v>
      </c>
    </row>
    <row r="2242" spans="1:8" x14ac:dyDescent="0.25">
      <c r="A2242" s="9">
        <v>2016</v>
      </c>
      <c r="B2242" t="s">
        <v>13</v>
      </c>
      <c r="C2242" t="s">
        <v>7</v>
      </c>
      <c r="D2242" s="9">
        <v>13</v>
      </c>
      <c r="E2242" s="9">
        <v>17</v>
      </c>
      <c r="F2242" s="9">
        <f>VLOOKUP(D2242,'Tablas auxiliares'!$H$1:$Q$28,Calculadora!$J$2+1,FALSE)*IF(VLOOKUP($A2242,'Tablas auxiliares'!$B$2:$C$6,2,FALSE)-Calculadora!$K$2=0,1,0)*IF($L$2=2,IFERROR(VLOOKUP(B2242,'Tablas auxiliares'!$AD$2:$AH$27,5,FALSE),0),1)</f>
        <v>0</v>
      </c>
      <c r="G2242" s="9">
        <f>VLOOKUP(E2242,'Tablas auxiliares'!$H$1:$Q$28,Calculadora!$J$2+1,FALSE)*IF(VLOOKUP($A2242,'Tablas auxiliares'!$B$2:$C$6,2,FALSE)-Calculadora!$K$2=0,1,0)*IF($L$2=2,IFERROR(VLOOKUP(B2242,'Tablas auxiliares'!$AD$2:$AH$27,5,FALSE),0),1)</f>
        <v>0</v>
      </c>
      <c r="H2242" s="9">
        <f t="shared" si="44"/>
        <v>0</v>
      </c>
    </row>
    <row r="2243" spans="1:8" x14ac:dyDescent="0.25">
      <c r="A2243" s="9">
        <v>2016</v>
      </c>
      <c r="B2243" t="s">
        <v>13</v>
      </c>
      <c r="C2243" t="s">
        <v>8</v>
      </c>
      <c r="D2243" s="9">
        <v>14</v>
      </c>
      <c r="E2243" s="9">
        <v>6</v>
      </c>
      <c r="F2243" s="9">
        <f>VLOOKUP(D2243,'Tablas auxiliares'!$H$1:$Q$28,Calculadora!$J$2+1,FALSE)*IF(VLOOKUP($A2243,'Tablas auxiliares'!$B$2:$C$6,2,FALSE)-Calculadora!$K$2=0,1,0)*IF($L$2=2,IFERROR(VLOOKUP(B2243,'Tablas auxiliares'!$AD$2:$AH$27,5,FALSE),0),1)</f>
        <v>0</v>
      </c>
      <c r="G2243" s="9">
        <f>VLOOKUP(E2243,'Tablas auxiliares'!$H$1:$Q$28,Calculadora!$J$2+1,FALSE)*IF(VLOOKUP($A2243,'Tablas auxiliares'!$B$2:$C$6,2,FALSE)-Calculadora!$K$2=0,1,0)*IF($L$2=2,IFERROR(VLOOKUP(B2243,'Tablas auxiliares'!$AD$2:$AH$27,5,FALSE),0),1)</f>
        <v>0</v>
      </c>
      <c r="H2243" s="9">
        <f t="shared" ref="H2243:H2306" si="45">IF($M$2=2,0,F2243)+IF($M$2=3,0,G2243)</f>
        <v>0</v>
      </c>
    </row>
    <row r="2244" spans="1:8" x14ac:dyDescent="0.25">
      <c r="A2244" s="9">
        <v>2016</v>
      </c>
      <c r="B2244" t="s">
        <v>13</v>
      </c>
      <c r="C2244" t="s">
        <v>26</v>
      </c>
      <c r="D2244" s="9">
        <v>3</v>
      </c>
      <c r="E2244" s="9">
        <v>4</v>
      </c>
      <c r="F2244" s="9">
        <f>VLOOKUP(D2244,'Tablas auxiliares'!$H$1:$Q$28,Calculadora!$J$2+1,FALSE)*IF(VLOOKUP($A2244,'Tablas auxiliares'!$B$2:$C$6,2,FALSE)-Calculadora!$K$2=0,1,0)*IF($L$2=2,IFERROR(VLOOKUP(B2244,'Tablas auxiliares'!$AD$2:$AH$27,5,FALSE),0),1)</f>
        <v>0</v>
      </c>
      <c r="G2244" s="9">
        <f>VLOOKUP(E2244,'Tablas auxiliares'!$H$1:$Q$28,Calculadora!$J$2+1,FALSE)*IF(VLOOKUP($A2244,'Tablas auxiliares'!$B$2:$C$6,2,FALSE)-Calculadora!$K$2=0,1,0)*IF($L$2=2,IFERROR(VLOOKUP(B2244,'Tablas auxiliares'!$AD$2:$AH$27,5,FALSE),0),1)</f>
        <v>0</v>
      </c>
      <c r="H2244" s="9">
        <f t="shared" si="45"/>
        <v>0</v>
      </c>
    </row>
    <row r="2245" spans="1:8" x14ac:dyDescent="0.25">
      <c r="A2245" s="9">
        <v>2016</v>
      </c>
      <c r="B2245" t="s">
        <v>13</v>
      </c>
      <c r="C2245" t="s">
        <v>27</v>
      </c>
      <c r="D2245" s="9">
        <v>23</v>
      </c>
      <c r="E2245" s="9">
        <v>9</v>
      </c>
      <c r="F2245" s="9">
        <f>VLOOKUP(D2245,'Tablas auxiliares'!$H$1:$Q$28,Calculadora!$J$2+1,FALSE)*IF(VLOOKUP($A2245,'Tablas auxiliares'!$B$2:$C$6,2,FALSE)-Calculadora!$K$2=0,1,0)*IF($L$2=2,IFERROR(VLOOKUP(B2245,'Tablas auxiliares'!$AD$2:$AH$27,5,FALSE),0),1)</f>
        <v>0</v>
      </c>
      <c r="G2245" s="9">
        <f>VLOOKUP(E2245,'Tablas auxiliares'!$H$1:$Q$28,Calculadora!$J$2+1,FALSE)*IF(VLOOKUP($A2245,'Tablas auxiliares'!$B$2:$C$6,2,FALSE)-Calculadora!$K$2=0,1,0)*IF($L$2=2,IFERROR(VLOOKUP(B2245,'Tablas auxiliares'!$AD$2:$AH$27,5,FALSE),0),1)</f>
        <v>0</v>
      </c>
      <c r="H2245" s="9">
        <f t="shared" si="45"/>
        <v>0</v>
      </c>
    </row>
    <row r="2246" spans="1:8" x14ac:dyDescent="0.25">
      <c r="A2246" s="9">
        <v>2016</v>
      </c>
      <c r="B2246" t="s">
        <v>13</v>
      </c>
      <c r="C2246" t="s">
        <v>28</v>
      </c>
      <c r="D2246" s="9">
        <v>4</v>
      </c>
      <c r="E2246" s="9">
        <v>10</v>
      </c>
      <c r="F2246" s="9">
        <f>VLOOKUP(D2246,'Tablas auxiliares'!$H$1:$Q$28,Calculadora!$J$2+1,FALSE)*IF(VLOOKUP($A2246,'Tablas auxiliares'!$B$2:$C$6,2,FALSE)-Calculadora!$K$2=0,1,0)*IF($L$2=2,IFERROR(VLOOKUP(B2246,'Tablas auxiliares'!$AD$2:$AH$27,5,FALSE),0),1)</f>
        <v>0</v>
      </c>
      <c r="G2246" s="9">
        <f>VLOOKUP(E2246,'Tablas auxiliares'!$H$1:$Q$28,Calculadora!$J$2+1,FALSE)*IF(VLOOKUP($A2246,'Tablas auxiliares'!$B$2:$C$6,2,FALSE)-Calculadora!$K$2=0,1,0)*IF($L$2=2,IFERROR(VLOOKUP(B2246,'Tablas auxiliares'!$AD$2:$AH$27,5,FALSE),0),1)</f>
        <v>0</v>
      </c>
      <c r="H2246" s="9">
        <f t="shared" si="45"/>
        <v>0</v>
      </c>
    </row>
    <row r="2247" spans="1:8" x14ac:dyDescent="0.25">
      <c r="A2247" s="9">
        <v>2016</v>
      </c>
      <c r="B2247" t="s">
        <v>13</v>
      </c>
      <c r="C2247" t="s">
        <v>29</v>
      </c>
      <c r="D2247" s="9">
        <v>25</v>
      </c>
      <c r="E2247" s="9">
        <v>1</v>
      </c>
      <c r="F2247" s="9">
        <f>VLOOKUP(D2247,'Tablas auxiliares'!$H$1:$Q$28,Calculadora!$J$2+1,FALSE)*IF(VLOOKUP($A2247,'Tablas auxiliares'!$B$2:$C$6,2,FALSE)-Calculadora!$K$2=0,1,0)*IF($L$2=2,IFERROR(VLOOKUP(B2247,'Tablas auxiliares'!$AD$2:$AH$27,5,FALSE),0),1)</f>
        <v>0</v>
      </c>
      <c r="G2247" s="9">
        <f>VLOOKUP(E2247,'Tablas auxiliares'!$H$1:$Q$28,Calculadora!$J$2+1,FALSE)*IF(VLOOKUP($A2247,'Tablas auxiliares'!$B$2:$C$6,2,FALSE)-Calculadora!$K$2=0,1,0)*IF($L$2=2,IFERROR(VLOOKUP(B2247,'Tablas auxiliares'!$AD$2:$AH$27,5,FALSE),0),1)</f>
        <v>0</v>
      </c>
      <c r="H2247" s="9">
        <f t="shared" si="45"/>
        <v>0</v>
      </c>
    </row>
    <row r="2248" spans="1:8" x14ac:dyDescent="0.25">
      <c r="A2248" s="9">
        <v>2016</v>
      </c>
      <c r="B2248" t="s">
        <v>13</v>
      </c>
      <c r="C2248" t="s">
        <v>9</v>
      </c>
      <c r="D2248" s="9">
        <v>1</v>
      </c>
      <c r="E2248" s="9">
        <v>8</v>
      </c>
      <c r="F2248" s="9">
        <f>VLOOKUP(D2248,'Tablas auxiliares'!$H$1:$Q$28,Calculadora!$J$2+1,FALSE)*IF(VLOOKUP($A2248,'Tablas auxiliares'!$B$2:$C$6,2,FALSE)-Calculadora!$K$2=0,1,0)*IF($L$2=2,IFERROR(VLOOKUP(B2248,'Tablas auxiliares'!$AD$2:$AH$27,5,FALSE),0),1)</f>
        <v>0</v>
      </c>
      <c r="G2248" s="9">
        <f>VLOOKUP(E2248,'Tablas auxiliares'!$H$1:$Q$28,Calculadora!$J$2+1,FALSE)*IF(VLOOKUP($A2248,'Tablas auxiliares'!$B$2:$C$6,2,FALSE)-Calculadora!$K$2=0,1,0)*IF($L$2=2,IFERROR(VLOOKUP(B2248,'Tablas auxiliares'!$AD$2:$AH$27,5,FALSE),0),1)</f>
        <v>0</v>
      </c>
      <c r="H2248" s="9">
        <f t="shared" si="45"/>
        <v>0</v>
      </c>
    </row>
    <row r="2249" spans="1:8" x14ac:dyDescent="0.25">
      <c r="A2249" s="9">
        <v>2016</v>
      </c>
      <c r="B2249" t="s">
        <v>13</v>
      </c>
      <c r="C2249" t="s">
        <v>30</v>
      </c>
      <c r="D2249" s="9">
        <v>24</v>
      </c>
      <c r="E2249" s="9">
        <v>16</v>
      </c>
      <c r="F2249" s="9">
        <f>VLOOKUP(D2249,'Tablas auxiliares'!$H$1:$Q$28,Calculadora!$J$2+1,FALSE)*IF(VLOOKUP($A2249,'Tablas auxiliares'!$B$2:$C$6,2,FALSE)-Calculadora!$K$2=0,1,0)*IF($L$2=2,IFERROR(VLOOKUP(B2249,'Tablas auxiliares'!$AD$2:$AH$27,5,FALSE),0),1)</f>
        <v>0</v>
      </c>
      <c r="G2249" s="9">
        <f>VLOOKUP(E2249,'Tablas auxiliares'!$H$1:$Q$28,Calculadora!$J$2+1,FALSE)*IF(VLOOKUP($A2249,'Tablas auxiliares'!$B$2:$C$6,2,FALSE)-Calculadora!$K$2=0,1,0)*IF($L$2=2,IFERROR(VLOOKUP(B2249,'Tablas auxiliares'!$AD$2:$AH$27,5,FALSE),0),1)</f>
        <v>0</v>
      </c>
      <c r="H2249" s="9">
        <f t="shared" si="45"/>
        <v>0</v>
      </c>
    </row>
    <row r="2250" spans="1:8" x14ac:dyDescent="0.25">
      <c r="A2250" s="9">
        <v>2016</v>
      </c>
      <c r="B2250" t="s">
        <v>13</v>
      </c>
      <c r="C2250" t="s">
        <v>10</v>
      </c>
      <c r="D2250" s="9">
        <v>22</v>
      </c>
      <c r="E2250" s="9">
        <v>7</v>
      </c>
      <c r="F2250" s="9">
        <f>VLOOKUP(D2250,'Tablas auxiliares'!$H$1:$Q$28,Calculadora!$J$2+1,FALSE)*IF(VLOOKUP($A2250,'Tablas auxiliares'!$B$2:$C$6,2,FALSE)-Calculadora!$K$2=0,1,0)*IF($L$2=2,IFERROR(VLOOKUP(B2250,'Tablas auxiliares'!$AD$2:$AH$27,5,FALSE),0),1)</f>
        <v>0</v>
      </c>
      <c r="G2250" s="9">
        <f>VLOOKUP(E2250,'Tablas auxiliares'!$H$1:$Q$28,Calculadora!$J$2+1,FALSE)*IF(VLOOKUP($A2250,'Tablas auxiliares'!$B$2:$C$6,2,FALSE)-Calculadora!$K$2=0,1,0)*IF($L$2=2,IFERROR(VLOOKUP(B2250,'Tablas auxiliares'!$AD$2:$AH$27,5,FALSE),0),1)</f>
        <v>0</v>
      </c>
      <c r="H2250" s="9">
        <f t="shared" si="45"/>
        <v>0</v>
      </c>
    </row>
    <row r="2251" spans="1:8" x14ac:dyDescent="0.25">
      <c r="A2251" s="9">
        <v>2016</v>
      </c>
      <c r="B2251" t="s">
        <v>13</v>
      </c>
      <c r="C2251" t="s">
        <v>31</v>
      </c>
      <c r="D2251" s="9">
        <v>10</v>
      </c>
      <c r="E2251" s="9">
        <v>20</v>
      </c>
      <c r="F2251" s="9">
        <f>VLOOKUP(D2251,'Tablas auxiliares'!$H$1:$Q$28,Calculadora!$J$2+1,FALSE)*IF(VLOOKUP($A2251,'Tablas auxiliares'!$B$2:$C$6,2,FALSE)-Calculadora!$K$2=0,1,0)*IF($L$2=2,IFERROR(VLOOKUP(B2251,'Tablas auxiliares'!$AD$2:$AH$27,5,FALSE),0),1)</f>
        <v>0</v>
      </c>
      <c r="G2251" s="9">
        <f>VLOOKUP(E2251,'Tablas auxiliares'!$H$1:$Q$28,Calculadora!$J$2+1,FALSE)*IF(VLOOKUP($A2251,'Tablas auxiliares'!$B$2:$C$6,2,FALSE)-Calculadora!$K$2=0,1,0)*IF($L$2=2,IFERROR(VLOOKUP(B2251,'Tablas auxiliares'!$AD$2:$AH$27,5,FALSE),0),1)</f>
        <v>0</v>
      </c>
      <c r="H2251" s="9">
        <f t="shared" si="45"/>
        <v>0</v>
      </c>
    </row>
    <row r="2252" spans="1:8" x14ac:dyDescent="0.25">
      <c r="A2252" s="9">
        <v>2016</v>
      </c>
      <c r="B2252" t="s">
        <v>13</v>
      </c>
      <c r="C2252" t="s">
        <v>32</v>
      </c>
      <c r="D2252" s="9">
        <v>5</v>
      </c>
      <c r="E2252" s="9">
        <v>19</v>
      </c>
      <c r="F2252" s="9">
        <f>VLOOKUP(D2252,'Tablas auxiliares'!$H$1:$Q$28,Calculadora!$J$2+1,FALSE)*IF(VLOOKUP($A2252,'Tablas auxiliares'!$B$2:$C$6,2,FALSE)-Calculadora!$K$2=0,1,0)*IF($L$2=2,IFERROR(VLOOKUP(B2252,'Tablas auxiliares'!$AD$2:$AH$27,5,FALSE),0),1)</f>
        <v>0</v>
      </c>
      <c r="G2252" s="9">
        <f>VLOOKUP(E2252,'Tablas auxiliares'!$H$1:$Q$28,Calculadora!$J$2+1,FALSE)*IF(VLOOKUP($A2252,'Tablas auxiliares'!$B$2:$C$6,2,FALSE)-Calculadora!$K$2=0,1,0)*IF($L$2=2,IFERROR(VLOOKUP(B2252,'Tablas auxiliares'!$AD$2:$AH$27,5,FALSE),0),1)</f>
        <v>0</v>
      </c>
      <c r="H2252" s="9">
        <f t="shared" si="45"/>
        <v>0</v>
      </c>
    </row>
    <row r="2253" spans="1:8" x14ac:dyDescent="0.25">
      <c r="A2253" s="9">
        <v>2016</v>
      </c>
      <c r="B2253" t="s">
        <v>13</v>
      </c>
      <c r="C2253" t="s">
        <v>33</v>
      </c>
      <c r="D2253" s="9">
        <v>8</v>
      </c>
      <c r="E2253" s="9">
        <v>3</v>
      </c>
      <c r="F2253" s="9">
        <f>VLOOKUP(D2253,'Tablas auxiliares'!$H$1:$Q$28,Calculadora!$J$2+1,FALSE)*IF(VLOOKUP($A2253,'Tablas auxiliares'!$B$2:$C$6,2,FALSE)-Calculadora!$K$2=0,1,0)*IF($L$2=2,IFERROR(VLOOKUP(B2253,'Tablas auxiliares'!$AD$2:$AH$27,5,FALSE),0),1)</f>
        <v>0</v>
      </c>
      <c r="G2253" s="9">
        <f>VLOOKUP(E2253,'Tablas auxiliares'!$H$1:$Q$28,Calculadora!$J$2+1,FALSE)*IF(VLOOKUP($A2253,'Tablas auxiliares'!$B$2:$C$6,2,FALSE)-Calculadora!$K$2=0,1,0)*IF($L$2=2,IFERROR(VLOOKUP(B2253,'Tablas auxiliares'!$AD$2:$AH$27,5,FALSE),0),1)</f>
        <v>0</v>
      </c>
      <c r="H2253" s="9">
        <f t="shared" si="45"/>
        <v>0</v>
      </c>
    </row>
    <row r="2254" spans="1:8" x14ac:dyDescent="0.25">
      <c r="A2254" s="9">
        <v>2016</v>
      </c>
      <c r="B2254" t="s">
        <v>13</v>
      </c>
      <c r="C2254" t="s">
        <v>34</v>
      </c>
      <c r="D2254" s="9">
        <v>15</v>
      </c>
      <c r="E2254" s="9">
        <v>15</v>
      </c>
      <c r="F2254" s="9">
        <f>VLOOKUP(D2254,'Tablas auxiliares'!$H$1:$Q$28,Calculadora!$J$2+1,FALSE)*IF(VLOOKUP($A2254,'Tablas auxiliares'!$B$2:$C$6,2,FALSE)-Calculadora!$K$2=0,1,0)*IF($L$2=2,IFERROR(VLOOKUP(B2254,'Tablas auxiliares'!$AD$2:$AH$27,5,FALSE),0),1)</f>
        <v>0</v>
      </c>
      <c r="G2254" s="9">
        <f>VLOOKUP(E2254,'Tablas auxiliares'!$H$1:$Q$28,Calculadora!$J$2+1,FALSE)*IF(VLOOKUP($A2254,'Tablas auxiliares'!$B$2:$C$6,2,FALSE)-Calculadora!$K$2=0,1,0)*IF($L$2=2,IFERROR(VLOOKUP(B2254,'Tablas auxiliares'!$AD$2:$AH$27,5,FALSE),0),1)</f>
        <v>0</v>
      </c>
      <c r="H2254" s="9">
        <f t="shared" si="45"/>
        <v>0</v>
      </c>
    </row>
    <row r="2255" spans="1:8" x14ac:dyDescent="0.25">
      <c r="A2255" s="9">
        <v>2016</v>
      </c>
      <c r="B2255" t="s">
        <v>13</v>
      </c>
      <c r="C2255" t="s">
        <v>35</v>
      </c>
      <c r="D2255" s="9">
        <v>21</v>
      </c>
      <c r="E2255" s="9">
        <v>18</v>
      </c>
      <c r="F2255" s="9">
        <f>VLOOKUP(D2255,'Tablas auxiliares'!$H$1:$Q$28,Calculadora!$J$2+1,FALSE)*IF(VLOOKUP($A2255,'Tablas auxiliares'!$B$2:$C$6,2,FALSE)-Calculadora!$K$2=0,1,0)*IF($L$2=2,IFERROR(VLOOKUP(B2255,'Tablas auxiliares'!$AD$2:$AH$27,5,FALSE),0),1)</f>
        <v>0</v>
      </c>
      <c r="G2255" s="9">
        <f>VLOOKUP(E2255,'Tablas auxiliares'!$H$1:$Q$28,Calculadora!$J$2+1,FALSE)*IF(VLOOKUP($A2255,'Tablas auxiliares'!$B$2:$C$6,2,FALSE)-Calculadora!$K$2=0,1,0)*IF($L$2=2,IFERROR(VLOOKUP(B2255,'Tablas auxiliares'!$AD$2:$AH$27,5,FALSE),0),1)</f>
        <v>0</v>
      </c>
      <c r="H2255" s="9">
        <f t="shared" si="45"/>
        <v>0</v>
      </c>
    </row>
    <row r="2256" spans="1:8" x14ac:dyDescent="0.25">
      <c r="A2256" s="9">
        <v>2016</v>
      </c>
      <c r="B2256" t="s">
        <v>13</v>
      </c>
      <c r="C2256" t="s">
        <v>36</v>
      </c>
      <c r="D2256" s="9">
        <v>16</v>
      </c>
      <c r="E2256" s="9">
        <v>2</v>
      </c>
      <c r="F2256" s="9">
        <f>VLOOKUP(D2256,'Tablas auxiliares'!$H$1:$Q$28,Calculadora!$J$2+1,FALSE)*IF(VLOOKUP($A2256,'Tablas auxiliares'!$B$2:$C$6,2,FALSE)-Calculadora!$K$2=0,1,0)*IF($L$2=2,IFERROR(VLOOKUP(B2256,'Tablas auxiliares'!$AD$2:$AH$27,5,FALSE),0),1)</f>
        <v>0</v>
      </c>
      <c r="G2256" s="9">
        <f>VLOOKUP(E2256,'Tablas auxiliares'!$H$1:$Q$28,Calculadora!$J$2+1,FALSE)*IF(VLOOKUP($A2256,'Tablas auxiliares'!$B$2:$C$6,2,FALSE)-Calculadora!$K$2=0,1,0)*IF($L$2=2,IFERROR(VLOOKUP(B2256,'Tablas auxiliares'!$AD$2:$AH$27,5,FALSE),0),1)</f>
        <v>0</v>
      </c>
      <c r="H2256" s="9">
        <f t="shared" si="45"/>
        <v>0</v>
      </c>
    </row>
    <row r="2257" spans="1:8" x14ac:dyDescent="0.25">
      <c r="A2257" s="9">
        <v>2016</v>
      </c>
      <c r="B2257" t="s">
        <v>13</v>
      </c>
      <c r="C2257" t="s">
        <v>11</v>
      </c>
      <c r="D2257" s="9">
        <v>2</v>
      </c>
      <c r="E2257" s="9">
        <v>25</v>
      </c>
      <c r="F2257" s="9">
        <f>VLOOKUP(D2257,'Tablas auxiliares'!$H$1:$Q$28,Calculadora!$J$2+1,FALSE)*IF(VLOOKUP($A2257,'Tablas auxiliares'!$B$2:$C$6,2,FALSE)-Calculadora!$K$2=0,1,0)*IF($L$2=2,IFERROR(VLOOKUP(B2257,'Tablas auxiliares'!$AD$2:$AH$27,5,FALSE),0),1)</f>
        <v>0</v>
      </c>
      <c r="G2257" s="9">
        <f>VLOOKUP(E2257,'Tablas auxiliares'!$H$1:$Q$28,Calculadora!$J$2+1,FALSE)*IF(VLOOKUP($A2257,'Tablas auxiliares'!$B$2:$C$6,2,FALSE)-Calculadora!$K$2=0,1,0)*IF($L$2=2,IFERROR(VLOOKUP(B2257,'Tablas auxiliares'!$AD$2:$AH$27,5,FALSE),0),1)</f>
        <v>0</v>
      </c>
      <c r="H2257" s="9">
        <f t="shared" si="45"/>
        <v>0</v>
      </c>
    </row>
    <row r="2258" spans="1:8" x14ac:dyDescent="0.25">
      <c r="A2258" s="9">
        <v>2016</v>
      </c>
      <c r="B2258" t="s">
        <v>13</v>
      </c>
      <c r="C2258" t="s">
        <v>12</v>
      </c>
      <c r="D2258" s="9">
        <v>20</v>
      </c>
      <c r="E2258" s="9">
        <v>21</v>
      </c>
      <c r="F2258" s="9">
        <f>VLOOKUP(D2258,'Tablas auxiliares'!$H$1:$Q$28,Calculadora!$J$2+1,FALSE)*IF(VLOOKUP($A2258,'Tablas auxiliares'!$B$2:$C$6,2,FALSE)-Calculadora!$K$2=0,1,0)*IF($L$2=2,IFERROR(VLOOKUP(B2258,'Tablas auxiliares'!$AD$2:$AH$27,5,FALSE),0),1)</f>
        <v>0</v>
      </c>
      <c r="G2258" s="9">
        <f>VLOOKUP(E2258,'Tablas auxiliares'!$H$1:$Q$28,Calculadora!$J$2+1,FALSE)*IF(VLOOKUP($A2258,'Tablas auxiliares'!$B$2:$C$6,2,FALSE)-Calculadora!$K$2=0,1,0)*IF($L$2=2,IFERROR(VLOOKUP(B2258,'Tablas auxiliares'!$AD$2:$AH$27,5,FALSE),0),1)</f>
        <v>0</v>
      </c>
      <c r="H2258" s="9">
        <f t="shared" si="45"/>
        <v>0</v>
      </c>
    </row>
    <row r="2259" spans="1:8" x14ac:dyDescent="0.25">
      <c r="A2259" s="9">
        <v>2016</v>
      </c>
      <c r="B2259" t="s">
        <v>13</v>
      </c>
      <c r="C2259" t="s">
        <v>37</v>
      </c>
      <c r="D2259" s="9">
        <v>18</v>
      </c>
      <c r="E2259" s="9">
        <v>22</v>
      </c>
      <c r="F2259" s="9">
        <f>VLOOKUP(D2259,'Tablas auxiliares'!$H$1:$Q$28,Calculadora!$J$2+1,FALSE)*IF(VLOOKUP($A2259,'Tablas auxiliares'!$B$2:$C$6,2,FALSE)-Calculadora!$K$2=0,1,0)*IF($L$2=2,IFERROR(VLOOKUP(B2259,'Tablas auxiliares'!$AD$2:$AH$27,5,FALSE),0),1)</f>
        <v>0</v>
      </c>
      <c r="G2259" s="9">
        <f>VLOOKUP(E2259,'Tablas auxiliares'!$H$1:$Q$28,Calculadora!$J$2+1,FALSE)*IF(VLOOKUP($A2259,'Tablas auxiliares'!$B$2:$C$6,2,FALSE)-Calculadora!$K$2=0,1,0)*IF($L$2=2,IFERROR(VLOOKUP(B2259,'Tablas auxiliares'!$AD$2:$AH$27,5,FALSE),0),1)</f>
        <v>0</v>
      </c>
      <c r="H2259" s="9">
        <f t="shared" si="45"/>
        <v>0</v>
      </c>
    </row>
    <row r="2260" spans="1:8" x14ac:dyDescent="0.25">
      <c r="A2260" s="9">
        <v>2016</v>
      </c>
      <c r="B2260" t="s">
        <v>13</v>
      </c>
      <c r="C2260" t="s">
        <v>14</v>
      </c>
      <c r="D2260" s="9">
        <v>9</v>
      </c>
      <c r="E2260" s="9">
        <v>12</v>
      </c>
      <c r="F2260" s="9">
        <f>VLOOKUP(D2260,'Tablas auxiliares'!$H$1:$Q$28,Calculadora!$J$2+1,FALSE)*IF(VLOOKUP($A2260,'Tablas auxiliares'!$B$2:$C$6,2,FALSE)-Calculadora!$K$2=0,1,0)*IF($L$2=2,IFERROR(VLOOKUP(B2260,'Tablas auxiliares'!$AD$2:$AH$27,5,FALSE),0),1)</f>
        <v>0</v>
      </c>
      <c r="G2260" s="9">
        <f>VLOOKUP(E2260,'Tablas auxiliares'!$H$1:$Q$28,Calculadora!$J$2+1,FALSE)*IF(VLOOKUP($A2260,'Tablas auxiliares'!$B$2:$C$6,2,FALSE)-Calculadora!$K$2=0,1,0)*IF($L$2=2,IFERROR(VLOOKUP(B2260,'Tablas auxiliares'!$AD$2:$AH$27,5,FALSE),0),1)</f>
        <v>0</v>
      </c>
      <c r="H2260" s="9">
        <f t="shared" si="45"/>
        <v>0</v>
      </c>
    </row>
    <row r="2261" spans="1:8" x14ac:dyDescent="0.25">
      <c r="A2261" s="9">
        <v>2016</v>
      </c>
      <c r="B2261" t="s">
        <v>23</v>
      </c>
      <c r="C2261" t="s">
        <v>20</v>
      </c>
      <c r="D2261" s="9">
        <v>22</v>
      </c>
      <c r="E2261" s="9">
        <v>16</v>
      </c>
      <c r="F2261" s="9">
        <f>VLOOKUP(D2261,'Tablas auxiliares'!$H$1:$Q$28,Calculadora!$J$2+1,FALSE)*IF(VLOOKUP($A2261,'Tablas auxiliares'!$B$2:$C$6,2,FALSE)-Calculadora!$K$2=0,1,0)*IF($L$2=2,IFERROR(VLOOKUP(B2261,'Tablas auxiliares'!$AD$2:$AH$27,5,FALSE),0),1)</f>
        <v>0</v>
      </c>
      <c r="G2261" s="9">
        <f>VLOOKUP(E2261,'Tablas auxiliares'!$H$1:$Q$28,Calculadora!$J$2+1,FALSE)*IF(VLOOKUP($A2261,'Tablas auxiliares'!$B$2:$C$6,2,FALSE)-Calculadora!$K$2=0,1,0)*IF($L$2=2,IFERROR(VLOOKUP(B2261,'Tablas auxiliares'!$AD$2:$AH$27,5,FALSE),0),1)</f>
        <v>0</v>
      </c>
      <c r="H2261" s="9">
        <f t="shared" si="45"/>
        <v>0</v>
      </c>
    </row>
    <row r="2262" spans="1:8" x14ac:dyDescent="0.25">
      <c r="A2262" s="9">
        <v>2016</v>
      </c>
      <c r="B2262" t="s">
        <v>23</v>
      </c>
      <c r="C2262" t="s">
        <v>21</v>
      </c>
      <c r="D2262" s="9">
        <v>16</v>
      </c>
      <c r="E2262" s="9">
        <v>20</v>
      </c>
      <c r="F2262" s="9">
        <f>VLOOKUP(D2262,'Tablas auxiliares'!$H$1:$Q$28,Calculadora!$J$2+1,FALSE)*IF(VLOOKUP($A2262,'Tablas auxiliares'!$B$2:$C$6,2,FALSE)-Calculadora!$K$2=0,1,0)*IF($L$2=2,IFERROR(VLOOKUP(B2262,'Tablas auxiliares'!$AD$2:$AH$27,5,FALSE),0),1)</f>
        <v>0</v>
      </c>
      <c r="G2262" s="9">
        <f>VLOOKUP(E2262,'Tablas auxiliares'!$H$1:$Q$28,Calculadora!$J$2+1,FALSE)*IF(VLOOKUP($A2262,'Tablas auxiliares'!$B$2:$C$6,2,FALSE)-Calculadora!$K$2=0,1,0)*IF($L$2=2,IFERROR(VLOOKUP(B2262,'Tablas auxiliares'!$AD$2:$AH$27,5,FALSE),0),1)</f>
        <v>0</v>
      </c>
      <c r="H2262" s="9">
        <f t="shared" si="45"/>
        <v>0</v>
      </c>
    </row>
    <row r="2263" spans="1:8" x14ac:dyDescent="0.25">
      <c r="A2263" s="9">
        <v>2016</v>
      </c>
      <c r="B2263" t="s">
        <v>23</v>
      </c>
      <c r="C2263" t="s">
        <v>22</v>
      </c>
      <c r="D2263" s="9">
        <v>13</v>
      </c>
      <c r="E2263" s="9">
        <v>19</v>
      </c>
      <c r="F2263" s="9">
        <f>VLOOKUP(D2263,'Tablas auxiliares'!$H$1:$Q$28,Calculadora!$J$2+1,FALSE)*IF(VLOOKUP($A2263,'Tablas auxiliares'!$B$2:$C$6,2,FALSE)-Calculadora!$K$2=0,1,0)*IF($L$2=2,IFERROR(VLOOKUP(B2263,'Tablas auxiliares'!$AD$2:$AH$27,5,FALSE),0),1)</f>
        <v>0</v>
      </c>
      <c r="G2263" s="9">
        <f>VLOOKUP(E2263,'Tablas auxiliares'!$H$1:$Q$28,Calculadora!$J$2+1,FALSE)*IF(VLOOKUP($A2263,'Tablas auxiliares'!$B$2:$C$6,2,FALSE)-Calculadora!$K$2=0,1,0)*IF($L$2=2,IFERROR(VLOOKUP(B2263,'Tablas auxiliares'!$AD$2:$AH$27,5,FALSE),0),1)</f>
        <v>0</v>
      </c>
      <c r="H2263" s="9">
        <f t="shared" si="45"/>
        <v>0</v>
      </c>
    </row>
    <row r="2264" spans="1:8" x14ac:dyDescent="0.25">
      <c r="A2264" s="9">
        <v>2016</v>
      </c>
      <c r="B2264" t="s">
        <v>23</v>
      </c>
      <c r="C2264" t="s">
        <v>24</v>
      </c>
      <c r="D2264" s="9">
        <v>7</v>
      </c>
      <c r="E2264" s="9">
        <v>4</v>
      </c>
      <c r="F2264" s="9">
        <f>VLOOKUP(D2264,'Tablas auxiliares'!$H$1:$Q$28,Calculadora!$J$2+1,FALSE)*IF(VLOOKUP($A2264,'Tablas auxiliares'!$B$2:$C$6,2,FALSE)-Calculadora!$K$2=0,1,0)*IF($L$2=2,IFERROR(VLOOKUP(B2264,'Tablas auxiliares'!$AD$2:$AH$27,5,FALSE),0),1)</f>
        <v>0</v>
      </c>
      <c r="G2264" s="9">
        <f>VLOOKUP(E2264,'Tablas auxiliares'!$H$1:$Q$28,Calculadora!$J$2+1,FALSE)*IF(VLOOKUP($A2264,'Tablas auxiliares'!$B$2:$C$6,2,FALSE)-Calculadora!$K$2=0,1,0)*IF($L$2=2,IFERROR(VLOOKUP(B2264,'Tablas auxiliares'!$AD$2:$AH$27,5,FALSE),0),1)</f>
        <v>0</v>
      </c>
      <c r="H2264" s="9">
        <f t="shared" si="45"/>
        <v>0</v>
      </c>
    </row>
    <row r="2265" spans="1:8" x14ac:dyDescent="0.25">
      <c r="A2265" s="9">
        <v>2016</v>
      </c>
      <c r="B2265" t="s">
        <v>23</v>
      </c>
      <c r="C2265" t="s">
        <v>25</v>
      </c>
      <c r="D2265" s="9">
        <v>21</v>
      </c>
      <c r="E2265" s="9">
        <v>13</v>
      </c>
      <c r="F2265" s="9">
        <f>VLOOKUP(D2265,'Tablas auxiliares'!$H$1:$Q$28,Calculadora!$J$2+1,FALSE)*IF(VLOOKUP($A2265,'Tablas auxiliares'!$B$2:$C$6,2,FALSE)-Calculadora!$K$2=0,1,0)*IF($L$2=2,IFERROR(VLOOKUP(B2265,'Tablas auxiliares'!$AD$2:$AH$27,5,FALSE),0),1)</f>
        <v>0</v>
      </c>
      <c r="G2265" s="9">
        <f>VLOOKUP(E2265,'Tablas auxiliares'!$H$1:$Q$28,Calculadora!$J$2+1,FALSE)*IF(VLOOKUP($A2265,'Tablas auxiliares'!$B$2:$C$6,2,FALSE)-Calculadora!$K$2=0,1,0)*IF($L$2=2,IFERROR(VLOOKUP(B2265,'Tablas auxiliares'!$AD$2:$AH$27,5,FALSE),0),1)</f>
        <v>0</v>
      </c>
      <c r="H2265" s="9">
        <f t="shared" si="45"/>
        <v>0</v>
      </c>
    </row>
    <row r="2266" spans="1:8" x14ac:dyDescent="0.25">
      <c r="A2266" s="9">
        <v>2016</v>
      </c>
      <c r="B2266" t="s">
        <v>23</v>
      </c>
      <c r="C2266" t="s">
        <v>7</v>
      </c>
      <c r="D2266" s="9">
        <v>8</v>
      </c>
      <c r="E2266" s="9">
        <v>5</v>
      </c>
      <c r="F2266" s="9">
        <f>VLOOKUP(D2266,'Tablas auxiliares'!$H$1:$Q$28,Calculadora!$J$2+1,FALSE)*IF(VLOOKUP($A2266,'Tablas auxiliares'!$B$2:$C$6,2,FALSE)-Calculadora!$K$2=0,1,0)*IF($L$2=2,IFERROR(VLOOKUP(B2266,'Tablas auxiliares'!$AD$2:$AH$27,5,FALSE),0),1)</f>
        <v>0</v>
      </c>
      <c r="G2266" s="9">
        <f>VLOOKUP(E2266,'Tablas auxiliares'!$H$1:$Q$28,Calculadora!$J$2+1,FALSE)*IF(VLOOKUP($A2266,'Tablas auxiliares'!$B$2:$C$6,2,FALSE)-Calculadora!$K$2=0,1,0)*IF($L$2=2,IFERROR(VLOOKUP(B2266,'Tablas auxiliares'!$AD$2:$AH$27,5,FALSE),0),1)</f>
        <v>0</v>
      </c>
      <c r="H2266" s="9">
        <f t="shared" si="45"/>
        <v>0</v>
      </c>
    </row>
    <row r="2267" spans="1:8" x14ac:dyDescent="0.25">
      <c r="A2267" s="9">
        <v>2016</v>
      </c>
      <c r="B2267" t="s">
        <v>23</v>
      </c>
      <c r="C2267" t="s">
        <v>8</v>
      </c>
      <c r="D2267" s="9">
        <v>3</v>
      </c>
      <c r="E2267" s="9">
        <v>3</v>
      </c>
      <c r="F2267" s="9">
        <f>VLOOKUP(D2267,'Tablas auxiliares'!$H$1:$Q$28,Calculadora!$J$2+1,FALSE)*IF(VLOOKUP($A2267,'Tablas auxiliares'!$B$2:$C$6,2,FALSE)-Calculadora!$K$2=0,1,0)*IF($L$2=2,IFERROR(VLOOKUP(B2267,'Tablas auxiliares'!$AD$2:$AH$27,5,FALSE),0),1)</f>
        <v>0</v>
      </c>
      <c r="G2267" s="9">
        <f>VLOOKUP(E2267,'Tablas auxiliares'!$H$1:$Q$28,Calculadora!$J$2+1,FALSE)*IF(VLOOKUP($A2267,'Tablas auxiliares'!$B$2:$C$6,2,FALSE)-Calculadora!$K$2=0,1,0)*IF($L$2=2,IFERROR(VLOOKUP(B2267,'Tablas auxiliares'!$AD$2:$AH$27,5,FALSE),0),1)</f>
        <v>0</v>
      </c>
      <c r="H2267" s="9">
        <f t="shared" si="45"/>
        <v>0</v>
      </c>
    </row>
    <row r="2268" spans="1:8" x14ac:dyDescent="0.25">
      <c r="A2268" s="9">
        <v>2016</v>
      </c>
      <c r="B2268" t="s">
        <v>23</v>
      </c>
      <c r="C2268" t="s">
        <v>26</v>
      </c>
      <c r="D2268" s="9">
        <v>20</v>
      </c>
      <c r="E2268" s="9">
        <v>12</v>
      </c>
      <c r="F2268" s="9">
        <f>VLOOKUP(D2268,'Tablas auxiliares'!$H$1:$Q$28,Calculadora!$J$2+1,FALSE)*IF(VLOOKUP($A2268,'Tablas auxiliares'!$B$2:$C$6,2,FALSE)-Calculadora!$K$2=0,1,0)*IF($L$2=2,IFERROR(VLOOKUP(B2268,'Tablas auxiliares'!$AD$2:$AH$27,5,FALSE),0),1)</f>
        <v>0</v>
      </c>
      <c r="G2268" s="9">
        <f>VLOOKUP(E2268,'Tablas auxiliares'!$H$1:$Q$28,Calculadora!$J$2+1,FALSE)*IF(VLOOKUP($A2268,'Tablas auxiliares'!$B$2:$C$6,2,FALSE)-Calculadora!$K$2=0,1,0)*IF($L$2=2,IFERROR(VLOOKUP(B2268,'Tablas auxiliares'!$AD$2:$AH$27,5,FALSE),0),1)</f>
        <v>0</v>
      </c>
      <c r="H2268" s="9">
        <f t="shared" si="45"/>
        <v>0</v>
      </c>
    </row>
    <row r="2269" spans="1:8" x14ac:dyDescent="0.25">
      <c r="A2269" s="9">
        <v>2016</v>
      </c>
      <c r="B2269" t="s">
        <v>23</v>
      </c>
      <c r="C2269" t="s">
        <v>27</v>
      </c>
      <c r="D2269" s="9">
        <v>23</v>
      </c>
      <c r="E2269" s="9">
        <v>22</v>
      </c>
      <c r="F2269" s="9">
        <f>VLOOKUP(D2269,'Tablas auxiliares'!$H$1:$Q$28,Calculadora!$J$2+1,FALSE)*IF(VLOOKUP($A2269,'Tablas auxiliares'!$B$2:$C$6,2,FALSE)-Calculadora!$K$2=0,1,0)*IF($L$2=2,IFERROR(VLOOKUP(B2269,'Tablas auxiliares'!$AD$2:$AH$27,5,FALSE),0),1)</f>
        <v>0</v>
      </c>
      <c r="G2269" s="9">
        <f>VLOOKUP(E2269,'Tablas auxiliares'!$H$1:$Q$28,Calculadora!$J$2+1,FALSE)*IF(VLOOKUP($A2269,'Tablas auxiliares'!$B$2:$C$6,2,FALSE)-Calculadora!$K$2=0,1,0)*IF($L$2=2,IFERROR(VLOOKUP(B2269,'Tablas auxiliares'!$AD$2:$AH$27,5,FALSE),0),1)</f>
        <v>0</v>
      </c>
      <c r="H2269" s="9">
        <f t="shared" si="45"/>
        <v>0</v>
      </c>
    </row>
    <row r="2270" spans="1:8" x14ac:dyDescent="0.25">
      <c r="A2270" s="9">
        <v>2016</v>
      </c>
      <c r="B2270" t="s">
        <v>23</v>
      </c>
      <c r="C2270" t="s">
        <v>28</v>
      </c>
      <c r="D2270" s="9">
        <v>12</v>
      </c>
      <c r="E2270" s="9">
        <v>7</v>
      </c>
      <c r="F2270" s="9">
        <f>VLOOKUP(D2270,'Tablas auxiliares'!$H$1:$Q$28,Calculadora!$J$2+1,FALSE)*IF(VLOOKUP($A2270,'Tablas auxiliares'!$B$2:$C$6,2,FALSE)-Calculadora!$K$2=0,1,0)*IF($L$2=2,IFERROR(VLOOKUP(B2270,'Tablas auxiliares'!$AD$2:$AH$27,5,FALSE),0),1)</f>
        <v>0</v>
      </c>
      <c r="G2270" s="9">
        <f>VLOOKUP(E2270,'Tablas auxiliares'!$H$1:$Q$28,Calculadora!$J$2+1,FALSE)*IF(VLOOKUP($A2270,'Tablas auxiliares'!$B$2:$C$6,2,FALSE)-Calculadora!$K$2=0,1,0)*IF($L$2=2,IFERROR(VLOOKUP(B2270,'Tablas auxiliares'!$AD$2:$AH$27,5,FALSE),0),1)</f>
        <v>0</v>
      </c>
      <c r="H2270" s="9">
        <f t="shared" si="45"/>
        <v>0</v>
      </c>
    </row>
    <row r="2271" spans="1:8" x14ac:dyDescent="0.25">
      <c r="A2271" s="9">
        <v>2016</v>
      </c>
      <c r="B2271" t="s">
        <v>23</v>
      </c>
      <c r="C2271" t="s">
        <v>29</v>
      </c>
      <c r="D2271" s="9">
        <v>9</v>
      </c>
      <c r="E2271" s="9">
        <v>8</v>
      </c>
      <c r="F2271" s="9">
        <f>VLOOKUP(D2271,'Tablas auxiliares'!$H$1:$Q$28,Calculadora!$J$2+1,FALSE)*IF(VLOOKUP($A2271,'Tablas auxiliares'!$B$2:$C$6,2,FALSE)-Calculadora!$K$2=0,1,0)*IF($L$2=2,IFERROR(VLOOKUP(B2271,'Tablas auxiliares'!$AD$2:$AH$27,5,FALSE),0),1)</f>
        <v>0</v>
      </c>
      <c r="G2271" s="9">
        <f>VLOOKUP(E2271,'Tablas auxiliares'!$H$1:$Q$28,Calculadora!$J$2+1,FALSE)*IF(VLOOKUP($A2271,'Tablas auxiliares'!$B$2:$C$6,2,FALSE)-Calculadora!$K$2=0,1,0)*IF($L$2=2,IFERROR(VLOOKUP(B2271,'Tablas auxiliares'!$AD$2:$AH$27,5,FALSE),0),1)</f>
        <v>0</v>
      </c>
      <c r="H2271" s="9">
        <f t="shared" si="45"/>
        <v>0</v>
      </c>
    </row>
    <row r="2272" spans="1:8" x14ac:dyDescent="0.25">
      <c r="A2272" s="9">
        <v>2016</v>
      </c>
      <c r="B2272" t="s">
        <v>23</v>
      </c>
      <c r="C2272" t="s">
        <v>9</v>
      </c>
      <c r="D2272" s="9">
        <v>4</v>
      </c>
      <c r="E2272" s="9">
        <v>9</v>
      </c>
      <c r="F2272" s="9">
        <f>VLOOKUP(D2272,'Tablas auxiliares'!$H$1:$Q$28,Calculadora!$J$2+1,FALSE)*IF(VLOOKUP($A2272,'Tablas auxiliares'!$B$2:$C$6,2,FALSE)-Calculadora!$K$2=0,1,0)*IF($L$2=2,IFERROR(VLOOKUP(B2272,'Tablas auxiliares'!$AD$2:$AH$27,5,FALSE),0),1)</f>
        <v>0</v>
      </c>
      <c r="G2272" s="9">
        <f>VLOOKUP(E2272,'Tablas auxiliares'!$H$1:$Q$28,Calculadora!$J$2+1,FALSE)*IF(VLOOKUP($A2272,'Tablas auxiliares'!$B$2:$C$6,2,FALSE)-Calculadora!$K$2=0,1,0)*IF($L$2=2,IFERROR(VLOOKUP(B2272,'Tablas auxiliares'!$AD$2:$AH$27,5,FALSE),0),1)</f>
        <v>0</v>
      </c>
      <c r="H2272" s="9">
        <f t="shared" si="45"/>
        <v>0</v>
      </c>
    </row>
    <row r="2273" spans="1:8" x14ac:dyDescent="0.25">
      <c r="A2273" s="9">
        <v>2016</v>
      </c>
      <c r="B2273" t="s">
        <v>23</v>
      </c>
      <c r="C2273" t="s">
        <v>30</v>
      </c>
      <c r="D2273" s="9">
        <v>19</v>
      </c>
      <c r="E2273" s="9">
        <v>17</v>
      </c>
      <c r="F2273" s="9">
        <f>VLOOKUP(D2273,'Tablas auxiliares'!$H$1:$Q$28,Calculadora!$J$2+1,FALSE)*IF(VLOOKUP($A2273,'Tablas auxiliares'!$B$2:$C$6,2,FALSE)-Calculadora!$K$2=0,1,0)*IF($L$2=2,IFERROR(VLOOKUP(B2273,'Tablas auxiliares'!$AD$2:$AH$27,5,FALSE),0),1)</f>
        <v>0</v>
      </c>
      <c r="G2273" s="9">
        <f>VLOOKUP(E2273,'Tablas auxiliares'!$H$1:$Q$28,Calculadora!$J$2+1,FALSE)*IF(VLOOKUP($A2273,'Tablas auxiliares'!$B$2:$C$6,2,FALSE)-Calculadora!$K$2=0,1,0)*IF($L$2=2,IFERROR(VLOOKUP(B2273,'Tablas auxiliares'!$AD$2:$AH$27,5,FALSE),0),1)</f>
        <v>0</v>
      </c>
      <c r="H2273" s="9">
        <f t="shared" si="45"/>
        <v>0</v>
      </c>
    </row>
    <row r="2274" spans="1:8" x14ac:dyDescent="0.25">
      <c r="A2274" s="9">
        <v>2016</v>
      </c>
      <c r="B2274" t="s">
        <v>23</v>
      </c>
      <c r="C2274" t="s">
        <v>10</v>
      </c>
      <c r="D2274" s="9">
        <v>18</v>
      </c>
      <c r="E2274" s="9">
        <v>24</v>
      </c>
      <c r="F2274" s="9">
        <f>VLOOKUP(D2274,'Tablas auxiliares'!$H$1:$Q$28,Calculadora!$J$2+1,FALSE)*IF(VLOOKUP($A2274,'Tablas auxiliares'!$B$2:$C$6,2,FALSE)-Calculadora!$K$2=0,1,0)*IF($L$2=2,IFERROR(VLOOKUP(B2274,'Tablas auxiliares'!$AD$2:$AH$27,5,FALSE),0),1)</f>
        <v>0</v>
      </c>
      <c r="G2274" s="9">
        <f>VLOOKUP(E2274,'Tablas auxiliares'!$H$1:$Q$28,Calculadora!$J$2+1,FALSE)*IF(VLOOKUP($A2274,'Tablas auxiliares'!$B$2:$C$6,2,FALSE)-Calculadora!$K$2=0,1,0)*IF($L$2=2,IFERROR(VLOOKUP(B2274,'Tablas auxiliares'!$AD$2:$AH$27,5,FALSE),0),1)</f>
        <v>0</v>
      </c>
      <c r="H2274" s="9">
        <f t="shared" si="45"/>
        <v>0</v>
      </c>
    </row>
    <row r="2275" spans="1:8" x14ac:dyDescent="0.25">
      <c r="A2275" s="9">
        <v>2016</v>
      </c>
      <c r="B2275" t="s">
        <v>23</v>
      </c>
      <c r="C2275" t="s">
        <v>31</v>
      </c>
      <c r="D2275" s="9">
        <v>6</v>
      </c>
      <c r="E2275" s="9">
        <v>18</v>
      </c>
      <c r="F2275" s="9">
        <f>VLOOKUP(D2275,'Tablas auxiliares'!$H$1:$Q$28,Calculadora!$J$2+1,FALSE)*IF(VLOOKUP($A2275,'Tablas auxiliares'!$B$2:$C$6,2,FALSE)-Calculadora!$K$2=0,1,0)*IF($L$2=2,IFERROR(VLOOKUP(B2275,'Tablas auxiliares'!$AD$2:$AH$27,5,FALSE),0),1)</f>
        <v>0</v>
      </c>
      <c r="G2275" s="9">
        <f>VLOOKUP(E2275,'Tablas auxiliares'!$H$1:$Q$28,Calculadora!$J$2+1,FALSE)*IF(VLOOKUP($A2275,'Tablas auxiliares'!$B$2:$C$6,2,FALSE)-Calculadora!$K$2=0,1,0)*IF($L$2=2,IFERROR(VLOOKUP(B2275,'Tablas auxiliares'!$AD$2:$AH$27,5,FALSE),0),1)</f>
        <v>0</v>
      </c>
      <c r="H2275" s="9">
        <f t="shared" si="45"/>
        <v>0</v>
      </c>
    </row>
    <row r="2276" spans="1:8" x14ac:dyDescent="0.25">
      <c r="A2276" s="9">
        <v>2016</v>
      </c>
      <c r="B2276" t="s">
        <v>23</v>
      </c>
      <c r="C2276" t="s">
        <v>32</v>
      </c>
      <c r="D2276" s="9">
        <v>11</v>
      </c>
      <c r="E2276" s="9">
        <v>21</v>
      </c>
      <c r="F2276" s="9">
        <f>VLOOKUP(D2276,'Tablas auxiliares'!$H$1:$Q$28,Calculadora!$J$2+1,FALSE)*IF(VLOOKUP($A2276,'Tablas auxiliares'!$B$2:$C$6,2,FALSE)-Calculadora!$K$2=0,1,0)*IF($L$2=2,IFERROR(VLOOKUP(B2276,'Tablas auxiliares'!$AD$2:$AH$27,5,FALSE),0),1)</f>
        <v>0</v>
      </c>
      <c r="G2276" s="9">
        <f>VLOOKUP(E2276,'Tablas auxiliares'!$H$1:$Q$28,Calculadora!$J$2+1,FALSE)*IF(VLOOKUP($A2276,'Tablas auxiliares'!$B$2:$C$6,2,FALSE)-Calculadora!$K$2=0,1,0)*IF($L$2=2,IFERROR(VLOOKUP(B2276,'Tablas auxiliares'!$AD$2:$AH$27,5,FALSE),0),1)</f>
        <v>0</v>
      </c>
      <c r="H2276" s="9">
        <f t="shared" si="45"/>
        <v>0</v>
      </c>
    </row>
    <row r="2277" spans="1:8" x14ac:dyDescent="0.25">
      <c r="A2277" s="9">
        <v>2016</v>
      </c>
      <c r="B2277" t="s">
        <v>23</v>
      </c>
      <c r="C2277" t="s">
        <v>33</v>
      </c>
      <c r="D2277" s="9">
        <v>1</v>
      </c>
      <c r="E2277" s="9">
        <v>1</v>
      </c>
      <c r="F2277" s="9">
        <f>VLOOKUP(D2277,'Tablas auxiliares'!$H$1:$Q$28,Calculadora!$J$2+1,FALSE)*IF(VLOOKUP($A2277,'Tablas auxiliares'!$B$2:$C$6,2,FALSE)-Calculadora!$K$2=0,1,0)*IF($L$2=2,IFERROR(VLOOKUP(B2277,'Tablas auxiliares'!$AD$2:$AH$27,5,FALSE),0),1)</f>
        <v>0</v>
      </c>
      <c r="G2277" s="9">
        <f>VLOOKUP(E2277,'Tablas auxiliares'!$H$1:$Q$28,Calculadora!$J$2+1,FALSE)*IF(VLOOKUP($A2277,'Tablas auxiliares'!$B$2:$C$6,2,FALSE)-Calculadora!$K$2=0,1,0)*IF($L$2=2,IFERROR(VLOOKUP(B2277,'Tablas auxiliares'!$AD$2:$AH$27,5,FALSE),0),1)</f>
        <v>0</v>
      </c>
      <c r="H2277" s="9">
        <f t="shared" si="45"/>
        <v>0</v>
      </c>
    </row>
    <row r="2278" spans="1:8" x14ac:dyDescent="0.25">
      <c r="A2278" s="9">
        <v>2016</v>
      </c>
      <c r="B2278" t="s">
        <v>23</v>
      </c>
      <c r="C2278" t="s">
        <v>34</v>
      </c>
      <c r="D2278" s="9">
        <v>10</v>
      </c>
      <c r="E2278" s="9">
        <v>15</v>
      </c>
      <c r="F2278" s="9">
        <f>VLOOKUP(D2278,'Tablas auxiliares'!$H$1:$Q$28,Calculadora!$J$2+1,FALSE)*IF(VLOOKUP($A2278,'Tablas auxiliares'!$B$2:$C$6,2,FALSE)-Calculadora!$K$2=0,1,0)*IF($L$2=2,IFERROR(VLOOKUP(B2278,'Tablas auxiliares'!$AD$2:$AH$27,5,FALSE),0),1)</f>
        <v>0</v>
      </c>
      <c r="G2278" s="9">
        <f>VLOOKUP(E2278,'Tablas auxiliares'!$H$1:$Q$28,Calculadora!$J$2+1,FALSE)*IF(VLOOKUP($A2278,'Tablas auxiliares'!$B$2:$C$6,2,FALSE)-Calculadora!$K$2=0,1,0)*IF($L$2=2,IFERROR(VLOOKUP(B2278,'Tablas auxiliares'!$AD$2:$AH$27,5,FALSE),0),1)</f>
        <v>0</v>
      </c>
      <c r="H2278" s="9">
        <f t="shared" si="45"/>
        <v>0</v>
      </c>
    </row>
    <row r="2279" spans="1:8" x14ac:dyDescent="0.25">
      <c r="A2279" s="9">
        <v>2016</v>
      </c>
      <c r="B2279" t="s">
        <v>23</v>
      </c>
      <c r="C2279" t="s">
        <v>35</v>
      </c>
      <c r="D2279" s="9">
        <v>17</v>
      </c>
      <c r="E2279" s="9">
        <v>14</v>
      </c>
      <c r="F2279" s="9">
        <f>VLOOKUP(D2279,'Tablas auxiliares'!$H$1:$Q$28,Calculadora!$J$2+1,FALSE)*IF(VLOOKUP($A2279,'Tablas auxiliares'!$B$2:$C$6,2,FALSE)-Calculadora!$K$2=0,1,0)*IF($L$2=2,IFERROR(VLOOKUP(B2279,'Tablas auxiliares'!$AD$2:$AH$27,5,FALSE),0),1)</f>
        <v>0</v>
      </c>
      <c r="G2279" s="9">
        <f>VLOOKUP(E2279,'Tablas auxiliares'!$H$1:$Q$28,Calculadora!$J$2+1,FALSE)*IF(VLOOKUP($A2279,'Tablas auxiliares'!$B$2:$C$6,2,FALSE)-Calculadora!$K$2=0,1,0)*IF($L$2=2,IFERROR(VLOOKUP(B2279,'Tablas auxiliares'!$AD$2:$AH$27,5,FALSE),0),1)</f>
        <v>0</v>
      </c>
      <c r="H2279" s="9">
        <f t="shared" si="45"/>
        <v>0</v>
      </c>
    </row>
    <row r="2280" spans="1:8" x14ac:dyDescent="0.25">
      <c r="A2280" s="9">
        <v>2016</v>
      </c>
      <c r="B2280" t="s">
        <v>23</v>
      </c>
      <c r="C2280" t="s">
        <v>36</v>
      </c>
      <c r="D2280" s="9">
        <v>2</v>
      </c>
      <c r="E2280" s="9">
        <v>2</v>
      </c>
      <c r="F2280" s="9">
        <f>VLOOKUP(D2280,'Tablas auxiliares'!$H$1:$Q$28,Calculadora!$J$2+1,FALSE)*IF(VLOOKUP($A2280,'Tablas auxiliares'!$B$2:$C$6,2,FALSE)-Calculadora!$K$2=0,1,0)*IF($L$2=2,IFERROR(VLOOKUP(B2280,'Tablas auxiliares'!$AD$2:$AH$27,5,FALSE),0),1)</f>
        <v>0</v>
      </c>
      <c r="G2280" s="9">
        <f>VLOOKUP(E2280,'Tablas auxiliares'!$H$1:$Q$28,Calculadora!$J$2+1,FALSE)*IF(VLOOKUP($A2280,'Tablas auxiliares'!$B$2:$C$6,2,FALSE)-Calculadora!$K$2=0,1,0)*IF($L$2=2,IFERROR(VLOOKUP(B2280,'Tablas auxiliares'!$AD$2:$AH$27,5,FALSE),0),1)</f>
        <v>0</v>
      </c>
      <c r="H2280" s="9">
        <f t="shared" si="45"/>
        <v>0</v>
      </c>
    </row>
    <row r="2281" spans="1:8" x14ac:dyDescent="0.25">
      <c r="A2281" s="9">
        <v>2016</v>
      </c>
      <c r="B2281" t="s">
        <v>23</v>
      </c>
      <c r="C2281" t="s">
        <v>11</v>
      </c>
      <c r="D2281" s="9">
        <v>5</v>
      </c>
      <c r="E2281" s="9">
        <v>6</v>
      </c>
      <c r="F2281" s="9">
        <f>VLOOKUP(D2281,'Tablas auxiliares'!$H$1:$Q$28,Calculadora!$J$2+1,FALSE)*IF(VLOOKUP($A2281,'Tablas auxiliares'!$B$2:$C$6,2,FALSE)-Calculadora!$K$2=0,1,0)*IF($L$2=2,IFERROR(VLOOKUP(B2281,'Tablas auxiliares'!$AD$2:$AH$27,5,FALSE),0),1)</f>
        <v>0</v>
      </c>
      <c r="G2281" s="9">
        <f>VLOOKUP(E2281,'Tablas auxiliares'!$H$1:$Q$28,Calculadora!$J$2+1,FALSE)*IF(VLOOKUP($A2281,'Tablas auxiliares'!$B$2:$C$6,2,FALSE)-Calculadora!$K$2=0,1,0)*IF($L$2=2,IFERROR(VLOOKUP(B2281,'Tablas auxiliares'!$AD$2:$AH$27,5,FALSE),0),1)</f>
        <v>0</v>
      </c>
      <c r="H2281" s="9">
        <f t="shared" si="45"/>
        <v>0</v>
      </c>
    </row>
    <row r="2282" spans="1:8" x14ac:dyDescent="0.25">
      <c r="A2282" s="9">
        <v>2016</v>
      </c>
      <c r="B2282" t="s">
        <v>23</v>
      </c>
      <c r="C2282" t="s">
        <v>12</v>
      </c>
      <c r="D2282" s="9">
        <v>24</v>
      </c>
      <c r="E2282" s="9">
        <v>10</v>
      </c>
      <c r="F2282" s="9">
        <f>VLOOKUP(D2282,'Tablas auxiliares'!$H$1:$Q$28,Calculadora!$J$2+1,FALSE)*IF(VLOOKUP($A2282,'Tablas auxiliares'!$B$2:$C$6,2,FALSE)-Calculadora!$K$2=0,1,0)*IF($L$2=2,IFERROR(VLOOKUP(B2282,'Tablas auxiliares'!$AD$2:$AH$27,5,FALSE),0),1)</f>
        <v>0</v>
      </c>
      <c r="G2282" s="9">
        <f>VLOOKUP(E2282,'Tablas auxiliares'!$H$1:$Q$28,Calculadora!$J$2+1,FALSE)*IF(VLOOKUP($A2282,'Tablas auxiliares'!$B$2:$C$6,2,FALSE)-Calculadora!$K$2=0,1,0)*IF($L$2=2,IFERROR(VLOOKUP(B2282,'Tablas auxiliares'!$AD$2:$AH$27,5,FALSE),0),1)</f>
        <v>0</v>
      </c>
      <c r="H2282" s="9">
        <f t="shared" si="45"/>
        <v>0</v>
      </c>
    </row>
    <row r="2283" spans="1:8" x14ac:dyDescent="0.25">
      <c r="A2283" s="9">
        <v>2016</v>
      </c>
      <c r="B2283" t="s">
        <v>23</v>
      </c>
      <c r="C2283" t="s">
        <v>13</v>
      </c>
      <c r="D2283" s="9">
        <v>15</v>
      </c>
      <c r="E2283" s="9">
        <v>11</v>
      </c>
      <c r="F2283" s="9">
        <f>VLOOKUP(D2283,'Tablas auxiliares'!$H$1:$Q$28,Calculadora!$J$2+1,FALSE)*IF(VLOOKUP($A2283,'Tablas auxiliares'!$B$2:$C$6,2,FALSE)-Calculadora!$K$2=0,1,0)*IF($L$2=2,IFERROR(VLOOKUP(B2283,'Tablas auxiliares'!$AD$2:$AH$27,5,FALSE),0),1)</f>
        <v>0</v>
      </c>
      <c r="G2283" s="9">
        <f>VLOOKUP(E2283,'Tablas auxiliares'!$H$1:$Q$28,Calculadora!$J$2+1,FALSE)*IF(VLOOKUP($A2283,'Tablas auxiliares'!$B$2:$C$6,2,FALSE)-Calculadora!$K$2=0,1,0)*IF($L$2=2,IFERROR(VLOOKUP(B2283,'Tablas auxiliares'!$AD$2:$AH$27,5,FALSE),0),1)</f>
        <v>0</v>
      </c>
      <c r="H2283" s="9">
        <f t="shared" si="45"/>
        <v>0</v>
      </c>
    </row>
    <row r="2284" spans="1:8" x14ac:dyDescent="0.25">
      <c r="A2284" s="9">
        <v>2016</v>
      </c>
      <c r="B2284" t="s">
        <v>23</v>
      </c>
      <c r="C2284" t="s">
        <v>37</v>
      </c>
      <c r="D2284" s="9">
        <v>14</v>
      </c>
      <c r="E2284" s="9">
        <v>23</v>
      </c>
      <c r="F2284" s="9">
        <f>VLOOKUP(D2284,'Tablas auxiliares'!$H$1:$Q$28,Calculadora!$J$2+1,FALSE)*IF(VLOOKUP($A2284,'Tablas auxiliares'!$B$2:$C$6,2,FALSE)-Calculadora!$K$2=0,1,0)*IF($L$2=2,IFERROR(VLOOKUP(B2284,'Tablas auxiliares'!$AD$2:$AH$27,5,FALSE),0),1)</f>
        <v>0</v>
      </c>
      <c r="G2284" s="9">
        <f>VLOOKUP(E2284,'Tablas auxiliares'!$H$1:$Q$28,Calculadora!$J$2+1,FALSE)*IF(VLOOKUP($A2284,'Tablas auxiliares'!$B$2:$C$6,2,FALSE)-Calculadora!$K$2=0,1,0)*IF($L$2=2,IFERROR(VLOOKUP(B2284,'Tablas auxiliares'!$AD$2:$AH$27,5,FALSE),0),1)</f>
        <v>0</v>
      </c>
      <c r="H2284" s="9">
        <f t="shared" si="45"/>
        <v>0</v>
      </c>
    </row>
    <row r="2285" spans="1:8" x14ac:dyDescent="0.25">
      <c r="A2285" s="9">
        <v>2016</v>
      </c>
      <c r="B2285" t="s">
        <v>23</v>
      </c>
      <c r="C2285" t="s">
        <v>14</v>
      </c>
      <c r="D2285" s="9">
        <v>25</v>
      </c>
      <c r="E2285" s="9">
        <v>25</v>
      </c>
      <c r="F2285" s="9">
        <f>VLOOKUP(D2285,'Tablas auxiliares'!$H$1:$Q$28,Calculadora!$J$2+1,FALSE)*IF(VLOOKUP($A2285,'Tablas auxiliares'!$B$2:$C$6,2,FALSE)-Calculadora!$K$2=0,1,0)*IF($L$2=2,IFERROR(VLOOKUP(B2285,'Tablas auxiliares'!$AD$2:$AH$27,5,FALSE),0),1)</f>
        <v>0</v>
      </c>
      <c r="G2285" s="9">
        <f>VLOOKUP(E2285,'Tablas auxiliares'!$H$1:$Q$28,Calculadora!$J$2+1,FALSE)*IF(VLOOKUP($A2285,'Tablas auxiliares'!$B$2:$C$6,2,FALSE)-Calculadora!$K$2=0,1,0)*IF($L$2=2,IFERROR(VLOOKUP(B2285,'Tablas auxiliares'!$AD$2:$AH$27,5,FALSE),0),1)</f>
        <v>0</v>
      </c>
      <c r="H2285" s="9">
        <f t="shared" si="45"/>
        <v>0</v>
      </c>
    </row>
    <row r="2286" spans="1:8" x14ac:dyDescent="0.25">
      <c r="A2286" s="9">
        <v>2016</v>
      </c>
      <c r="B2286" t="s">
        <v>65</v>
      </c>
      <c r="C2286" t="s">
        <v>20</v>
      </c>
      <c r="D2286" s="9">
        <v>7</v>
      </c>
      <c r="E2286" s="9">
        <v>18</v>
      </c>
      <c r="F2286" s="9">
        <f>VLOOKUP(D2286,'Tablas auxiliares'!$H$1:$Q$28,Calculadora!$J$2+1,FALSE)*IF(VLOOKUP($A2286,'Tablas auxiliares'!$B$2:$C$6,2,FALSE)-Calculadora!$K$2=0,1,0)*IF($L$2=2,IFERROR(VLOOKUP(B2286,'Tablas auxiliares'!$AD$2:$AH$27,5,FALSE),0),1)</f>
        <v>0</v>
      </c>
      <c r="G2286" s="9">
        <f>VLOOKUP(E2286,'Tablas auxiliares'!$H$1:$Q$28,Calculadora!$J$2+1,FALSE)*IF(VLOOKUP($A2286,'Tablas auxiliares'!$B$2:$C$6,2,FALSE)-Calculadora!$K$2=0,1,0)*IF($L$2=2,IFERROR(VLOOKUP(B2286,'Tablas auxiliares'!$AD$2:$AH$27,5,FALSE),0),1)</f>
        <v>0</v>
      </c>
      <c r="H2286" s="9">
        <f t="shared" si="45"/>
        <v>0</v>
      </c>
    </row>
    <row r="2287" spans="1:8" x14ac:dyDescent="0.25">
      <c r="A2287" s="9">
        <v>2016</v>
      </c>
      <c r="B2287" t="s">
        <v>65</v>
      </c>
      <c r="C2287" t="s">
        <v>21</v>
      </c>
      <c r="D2287" s="9">
        <v>20</v>
      </c>
      <c r="E2287" s="9">
        <v>25</v>
      </c>
      <c r="F2287" s="9">
        <f>VLOOKUP(D2287,'Tablas auxiliares'!$H$1:$Q$28,Calculadora!$J$2+1,FALSE)*IF(VLOOKUP($A2287,'Tablas auxiliares'!$B$2:$C$6,2,FALSE)-Calculadora!$K$2=0,1,0)*IF($L$2=2,IFERROR(VLOOKUP(B2287,'Tablas auxiliares'!$AD$2:$AH$27,5,FALSE),0),1)</f>
        <v>0</v>
      </c>
      <c r="G2287" s="9">
        <f>VLOOKUP(E2287,'Tablas auxiliares'!$H$1:$Q$28,Calculadora!$J$2+1,FALSE)*IF(VLOOKUP($A2287,'Tablas auxiliares'!$B$2:$C$6,2,FALSE)-Calculadora!$K$2=0,1,0)*IF($L$2=2,IFERROR(VLOOKUP(B2287,'Tablas auxiliares'!$AD$2:$AH$27,5,FALSE),0),1)</f>
        <v>0</v>
      </c>
      <c r="H2287" s="9">
        <f t="shared" si="45"/>
        <v>0</v>
      </c>
    </row>
    <row r="2288" spans="1:8" x14ac:dyDescent="0.25">
      <c r="A2288" s="9">
        <v>2016</v>
      </c>
      <c r="B2288" t="s">
        <v>65</v>
      </c>
      <c r="C2288" t="s">
        <v>22</v>
      </c>
      <c r="D2288" s="9">
        <v>11</v>
      </c>
      <c r="E2288" s="9">
        <v>21</v>
      </c>
      <c r="F2288" s="9">
        <f>VLOOKUP(D2288,'Tablas auxiliares'!$H$1:$Q$28,Calculadora!$J$2+1,FALSE)*IF(VLOOKUP($A2288,'Tablas auxiliares'!$B$2:$C$6,2,FALSE)-Calculadora!$K$2=0,1,0)*IF($L$2=2,IFERROR(VLOOKUP(B2288,'Tablas auxiliares'!$AD$2:$AH$27,5,FALSE),0),1)</f>
        <v>0</v>
      </c>
      <c r="G2288" s="9">
        <f>VLOOKUP(E2288,'Tablas auxiliares'!$H$1:$Q$28,Calculadora!$J$2+1,FALSE)*IF(VLOOKUP($A2288,'Tablas auxiliares'!$B$2:$C$6,2,FALSE)-Calculadora!$K$2=0,1,0)*IF($L$2=2,IFERROR(VLOOKUP(B2288,'Tablas auxiliares'!$AD$2:$AH$27,5,FALSE),0),1)</f>
        <v>0</v>
      </c>
      <c r="H2288" s="9">
        <f t="shared" si="45"/>
        <v>0</v>
      </c>
    </row>
    <row r="2289" spans="1:8" x14ac:dyDescent="0.25">
      <c r="A2289" s="9">
        <v>2016</v>
      </c>
      <c r="B2289" t="s">
        <v>65</v>
      </c>
      <c r="C2289" t="s">
        <v>23</v>
      </c>
      <c r="D2289" s="9">
        <v>9</v>
      </c>
      <c r="E2289" s="9">
        <v>3</v>
      </c>
      <c r="F2289" s="9">
        <f>VLOOKUP(D2289,'Tablas auxiliares'!$H$1:$Q$28,Calculadora!$J$2+1,FALSE)*IF(VLOOKUP($A2289,'Tablas auxiliares'!$B$2:$C$6,2,FALSE)-Calculadora!$K$2=0,1,0)*IF($L$2=2,IFERROR(VLOOKUP(B2289,'Tablas auxiliares'!$AD$2:$AH$27,5,FALSE),0),1)</f>
        <v>0</v>
      </c>
      <c r="G2289" s="9">
        <f>VLOOKUP(E2289,'Tablas auxiliares'!$H$1:$Q$28,Calculadora!$J$2+1,FALSE)*IF(VLOOKUP($A2289,'Tablas auxiliares'!$B$2:$C$6,2,FALSE)-Calculadora!$K$2=0,1,0)*IF($L$2=2,IFERROR(VLOOKUP(B2289,'Tablas auxiliares'!$AD$2:$AH$27,5,FALSE),0),1)</f>
        <v>0</v>
      </c>
      <c r="H2289" s="9">
        <f t="shared" si="45"/>
        <v>0</v>
      </c>
    </row>
    <row r="2290" spans="1:8" x14ac:dyDescent="0.25">
      <c r="A2290" s="9">
        <v>2016</v>
      </c>
      <c r="B2290" t="s">
        <v>65</v>
      </c>
      <c r="C2290" t="s">
        <v>24</v>
      </c>
      <c r="D2290" s="9">
        <v>13</v>
      </c>
      <c r="E2290" s="9">
        <v>8</v>
      </c>
      <c r="F2290" s="9">
        <f>VLOOKUP(D2290,'Tablas auxiliares'!$H$1:$Q$28,Calculadora!$J$2+1,FALSE)*IF(VLOOKUP($A2290,'Tablas auxiliares'!$B$2:$C$6,2,FALSE)-Calculadora!$K$2=0,1,0)*IF($L$2=2,IFERROR(VLOOKUP(B2290,'Tablas auxiliares'!$AD$2:$AH$27,5,FALSE),0),1)</f>
        <v>0</v>
      </c>
      <c r="G2290" s="9">
        <f>VLOOKUP(E2290,'Tablas auxiliares'!$H$1:$Q$28,Calculadora!$J$2+1,FALSE)*IF(VLOOKUP($A2290,'Tablas auxiliares'!$B$2:$C$6,2,FALSE)-Calculadora!$K$2=0,1,0)*IF($L$2=2,IFERROR(VLOOKUP(B2290,'Tablas auxiliares'!$AD$2:$AH$27,5,FALSE),0),1)</f>
        <v>0</v>
      </c>
      <c r="H2290" s="9">
        <f t="shared" si="45"/>
        <v>0</v>
      </c>
    </row>
    <row r="2291" spans="1:8" x14ac:dyDescent="0.25">
      <c r="A2291" s="9">
        <v>2016</v>
      </c>
      <c r="B2291" t="s">
        <v>65</v>
      </c>
      <c r="C2291" t="s">
        <v>25</v>
      </c>
      <c r="D2291" s="9">
        <v>19</v>
      </c>
      <c r="E2291" s="9">
        <v>19</v>
      </c>
      <c r="F2291" s="9">
        <f>VLOOKUP(D2291,'Tablas auxiliares'!$H$1:$Q$28,Calculadora!$J$2+1,FALSE)*IF(VLOOKUP($A2291,'Tablas auxiliares'!$B$2:$C$6,2,FALSE)-Calculadora!$K$2=0,1,0)*IF($L$2=2,IFERROR(VLOOKUP(B2291,'Tablas auxiliares'!$AD$2:$AH$27,5,FALSE),0),1)</f>
        <v>0</v>
      </c>
      <c r="G2291" s="9">
        <f>VLOOKUP(E2291,'Tablas auxiliares'!$H$1:$Q$28,Calculadora!$J$2+1,FALSE)*IF(VLOOKUP($A2291,'Tablas auxiliares'!$B$2:$C$6,2,FALSE)-Calculadora!$K$2=0,1,0)*IF($L$2=2,IFERROR(VLOOKUP(B2291,'Tablas auxiliares'!$AD$2:$AH$27,5,FALSE),0),1)</f>
        <v>0</v>
      </c>
      <c r="H2291" s="9">
        <f t="shared" si="45"/>
        <v>0</v>
      </c>
    </row>
    <row r="2292" spans="1:8" x14ac:dyDescent="0.25">
      <c r="A2292" s="9">
        <v>2016</v>
      </c>
      <c r="B2292" t="s">
        <v>65</v>
      </c>
      <c r="C2292" t="s">
        <v>7</v>
      </c>
      <c r="D2292" s="9">
        <v>16</v>
      </c>
      <c r="E2292" s="9">
        <v>16</v>
      </c>
      <c r="F2292" s="9">
        <f>VLOOKUP(D2292,'Tablas auxiliares'!$H$1:$Q$28,Calculadora!$J$2+1,FALSE)*IF(VLOOKUP($A2292,'Tablas auxiliares'!$B$2:$C$6,2,FALSE)-Calculadora!$K$2=0,1,0)*IF($L$2=2,IFERROR(VLOOKUP(B2292,'Tablas auxiliares'!$AD$2:$AH$27,5,FALSE),0),1)</f>
        <v>0</v>
      </c>
      <c r="G2292" s="9">
        <f>VLOOKUP(E2292,'Tablas auxiliares'!$H$1:$Q$28,Calculadora!$J$2+1,FALSE)*IF(VLOOKUP($A2292,'Tablas auxiliares'!$B$2:$C$6,2,FALSE)-Calculadora!$K$2=0,1,0)*IF($L$2=2,IFERROR(VLOOKUP(B2292,'Tablas auxiliares'!$AD$2:$AH$27,5,FALSE),0),1)</f>
        <v>0</v>
      </c>
      <c r="H2292" s="9">
        <f t="shared" si="45"/>
        <v>0</v>
      </c>
    </row>
    <row r="2293" spans="1:8" x14ac:dyDescent="0.25">
      <c r="A2293" s="9">
        <v>2016</v>
      </c>
      <c r="B2293" t="s">
        <v>65</v>
      </c>
      <c r="C2293" t="s">
        <v>8</v>
      </c>
      <c r="D2293" s="9">
        <v>10</v>
      </c>
      <c r="E2293" s="9">
        <v>7</v>
      </c>
      <c r="F2293" s="9">
        <f>VLOOKUP(D2293,'Tablas auxiliares'!$H$1:$Q$28,Calculadora!$J$2+1,FALSE)*IF(VLOOKUP($A2293,'Tablas auxiliares'!$B$2:$C$6,2,FALSE)-Calculadora!$K$2=0,1,0)*IF($L$2=2,IFERROR(VLOOKUP(B2293,'Tablas auxiliares'!$AD$2:$AH$27,5,FALSE),0),1)</f>
        <v>0</v>
      </c>
      <c r="G2293" s="9">
        <f>VLOOKUP(E2293,'Tablas auxiliares'!$H$1:$Q$28,Calculadora!$J$2+1,FALSE)*IF(VLOOKUP($A2293,'Tablas auxiliares'!$B$2:$C$6,2,FALSE)-Calculadora!$K$2=0,1,0)*IF($L$2=2,IFERROR(VLOOKUP(B2293,'Tablas auxiliares'!$AD$2:$AH$27,5,FALSE),0),1)</f>
        <v>0</v>
      </c>
      <c r="H2293" s="9">
        <f t="shared" si="45"/>
        <v>0</v>
      </c>
    </row>
    <row r="2294" spans="1:8" x14ac:dyDescent="0.25">
      <c r="A2294" s="9">
        <v>2016</v>
      </c>
      <c r="B2294" t="s">
        <v>65</v>
      </c>
      <c r="C2294" t="s">
        <v>26</v>
      </c>
      <c r="D2294" s="9">
        <v>3</v>
      </c>
      <c r="E2294" s="9">
        <v>9</v>
      </c>
      <c r="F2294" s="9">
        <f>VLOOKUP(D2294,'Tablas auxiliares'!$H$1:$Q$28,Calculadora!$J$2+1,FALSE)*IF(VLOOKUP($A2294,'Tablas auxiliares'!$B$2:$C$6,2,FALSE)-Calculadora!$K$2=0,1,0)*IF($L$2=2,IFERROR(VLOOKUP(B2294,'Tablas auxiliares'!$AD$2:$AH$27,5,FALSE),0),1)</f>
        <v>0</v>
      </c>
      <c r="G2294" s="9">
        <f>VLOOKUP(E2294,'Tablas auxiliares'!$H$1:$Q$28,Calculadora!$J$2+1,FALSE)*IF(VLOOKUP($A2294,'Tablas auxiliares'!$B$2:$C$6,2,FALSE)-Calculadora!$K$2=0,1,0)*IF($L$2=2,IFERROR(VLOOKUP(B2294,'Tablas auxiliares'!$AD$2:$AH$27,5,FALSE),0),1)</f>
        <v>0</v>
      </c>
      <c r="H2294" s="9">
        <f t="shared" si="45"/>
        <v>0</v>
      </c>
    </row>
    <row r="2295" spans="1:8" x14ac:dyDescent="0.25">
      <c r="A2295" s="9">
        <v>2016</v>
      </c>
      <c r="B2295" t="s">
        <v>65</v>
      </c>
      <c r="C2295" t="s">
        <v>27</v>
      </c>
      <c r="D2295" s="9">
        <v>23</v>
      </c>
      <c r="E2295" s="9">
        <v>20</v>
      </c>
      <c r="F2295" s="9">
        <f>VLOOKUP(D2295,'Tablas auxiliares'!$H$1:$Q$28,Calculadora!$J$2+1,FALSE)*IF(VLOOKUP($A2295,'Tablas auxiliares'!$B$2:$C$6,2,FALSE)-Calculadora!$K$2=0,1,0)*IF($L$2=2,IFERROR(VLOOKUP(B2295,'Tablas auxiliares'!$AD$2:$AH$27,5,FALSE),0),1)</f>
        <v>0</v>
      </c>
      <c r="G2295" s="9">
        <f>VLOOKUP(E2295,'Tablas auxiliares'!$H$1:$Q$28,Calculadora!$J$2+1,FALSE)*IF(VLOOKUP($A2295,'Tablas auxiliares'!$B$2:$C$6,2,FALSE)-Calculadora!$K$2=0,1,0)*IF($L$2=2,IFERROR(VLOOKUP(B2295,'Tablas auxiliares'!$AD$2:$AH$27,5,FALSE),0),1)</f>
        <v>0</v>
      </c>
      <c r="H2295" s="9">
        <f t="shared" si="45"/>
        <v>0</v>
      </c>
    </row>
    <row r="2296" spans="1:8" x14ac:dyDescent="0.25">
      <c r="A2296" s="9">
        <v>2016</v>
      </c>
      <c r="B2296" t="s">
        <v>65</v>
      </c>
      <c r="C2296" t="s">
        <v>28</v>
      </c>
      <c r="D2296" s="9">
        <v>18</v>
      </c>
      <c r="E2296" s="9">
        <v>14</v>
      </c>
      <c r="F2296" s="9">
        <f>VLOOKUP(D2296,'Tablas auxiliares'!$H$1:$Q$28,Calculadora!$J$2+1,FALSE)*IF(VLOOKUP($A2296,'Tablas auxiliares'!$B$2:$C$6,2,FALSE)-Calculadora!$K$2=0,1,0)*IF($L$2=2,IFERROR(VLOOKUP(B2296,'Tablas auxiliares'!$AD$2:$AH$27,5,FALSE),0),1)</f>
        <v>0</v>
      </c>
      <c r="G2296" s="9">
        <f>VLOOKUP(E2296,'Tablas auxiliares'!$H$1:$Q$28,Calculadora!$J$2+1,FALSE)*IF(VLOOKUP($A2296,'Tablas auxiliares'!$B$2:$C$6,2,FALSE)-Calculadora!$K$2=0,1,0)*IF($L$2=2,IFERROR(VLOOKUP(B2296,'Tablas auxiliares'!$AD$2:$AH$27,5,FALSE),0),1)</f>
        <v>0</v>
      </c>
      <c r="H2296" s="9">
        <f t="shared" si="45"/>
        <v>0</v>
      </c>
    </row>
    <row r="2297" spans="1:8" x14ac:dyDescent="0.25">
      <c r="A2297" s="9">
        <v>2016</v>
      </c>
      <c r="B2297" t="s">
        <v>65</v>
      </c>
      <c r="C2297" t="s">
        <v>29</v>
      </c>
      <c r="D2297" s="9">
        <v>14</v>
      </c>
      <c r="E2297" s="9">
        <v>5</v>
      </c>
      <c r="F2297" s="9">
        <f>VLOOKUP(D2297,'Tablas auxiliares'!$H$1:$Q$28,Calculadora!$J$2+1,FALSE)*IF(VLOOKUP($A2297,'Tablas auxiliares'!$B$2:$C$6,2,FALSE)-Calculadora!$K$2=0,1,0)*IF($L$2=2,IFERROR(VLOOKUP(B2297,'Tablas auxiliares'!$AD$2:$AH$27,5,FALSE),0),1)</f>
        <v>0</v>
      </c>
      <c r="G2297" s="9">
        <f>VLOOKUP(E2297,'Tablas auxiliares'!$H$1:$Q$28,Calculadora!$J$2+1,FALSE)*IF(VLOOKUP($A2297,'Tablas auxiliares'!$B$2:$C$6,2,FALSE)-Calculadora!$K$2=0,1,0)*IF($L$2=2,IFERROR(VLOOKUP(B2297,'Tablas auxiliares'!$AD$2:$AH$27,5,FALSE),0),1)</f>
        <v>0</v>
      </c>
      <c r="H2297" s="9">
        <f t="shared" si="45"/>
        <v>0</v>
      </c>
    </row>
    <row r="2298" spans="1:8" x14ac:dyDescent="0.25">
      <c r="A2298" s="9">
        <v>2016</v>
      </c>
      <c r="B2298" t="s">
        <v>65</v>
      </c>
      <c r="C2298" t="s">
        <v>9</v>
      </c>
      <c r="D2298" s="9">
        <v>5</v>
      </c>
      <c r="E2298" s="9">
        <v>10</v>
      </c>
      <c r="F2298" s="9">
        <f>VLOOKUP(D2298,'Tablas auxiliares'!$H$1:$Q$28,Calculadora!$J$2+1,FALSE)*IF(VLOOKUP($A2298,'Tablas auxiliares'!$B$2:$C$6,2,FALSE)-Calculadora!$K$2=0,1,0)*IF($L$2=2,IFERROR(VLOOKUP(B2298,'Tablas auxiliares'!$AD$2:$AH$27,5,FALSE),0),1)</f>
        <v>0</v>
      </c>
      <c r="G2298" s="9">
        <f>VLOOKUP(E2298,'Tablas auxiliares'!$H$1:$Q$28,Calculadora!$J$2+1,FALSE)*IF(VLOOKUP($A2298,'Tablas auxiliares'!$B$2:$C$6,2,FALSE)-Calculadora!$K$2=0,1,0)*IF($L$2=2,IFERROR(VLOOKUP(B2298,'Tablas auxiliares'!$AD$2:$AH$27,5,FALSE),0),1)</f>
        <v>0</v>
      </c>
      <c r="H2298" s="9">
        <f t="shared" si="45"/>
        <v>0</v>
      </c>
    </row>
    <row r="2299" spans="1:8" x14ac:dyDescent="0.25">
      <c r="A2299" s="9">
        <v>2016</v>
      </c>
      <c r="B2299" t="s">
        <v>65</v>
      </c>
      <c r="C2299" t="s">
        <v>30</v>
      </c>
      <c r="D2299" s="9">
        <v>17</v>
      </c>
      <c r="E2299" s="9">
        <v>11</v>
      </c>
      <c r="F2299" s="9">
        <f>VLOOKUP(D2299,'Tablas auxiliares'!$H$1:$Q$28,Calculadora!$J$2+1,FALSE)*IF(VLOOKUP($A2299,'Tablas auxiliares'!$B$2:$C$6,2,FALSE)-Calculadora!$K$2=0,1,0)*IF($L$2=2,IFERROR(VLOOKUP(B2299,'Tablas auxiliares'!$AD$2:$AH$27,5,FALSE),0),1)</f>
        <v>0</v>
      </c>
      <c r="G2299" s="9">
        <f>VLOOKUP(E2299,'Tablas auxiliares'!$H$1:$Q$28,Calculadora!$J$2+1,FALSE)*IF(VLOOKUP($A2299,'Tablas auxiliares'!$B$2:$C$6,2,FALSE)-Calculadora!$K$2=0,1,0)*IF($L$2=2,IFERROR(VLOOKUP(B2299,'Tablas auxiliares'!$AD$2:$AH$27,5,FALSE),0),1)</f>
        <v>0</v>
      </c>
      <c r="H2299" s="9">
        <f t="shared" si="45"/>
        <v>0</v>
      </c>
    </row>
    <row r="2300" spans="1:8" x14ac:dyDescent="0.25">
      <c r="A2300" s="9">
        <v>2016</v>
      </c>
      <c r="B2300" t="s">
        <v>65</v>
      </c>
      <c r="C2300" t="s">
        <v>10</v>
      </c>
      <c r="D2300" s="9">
        <v>22</v>
      </c>
      <c r="E2300" s="9">
        <v>24</v>
      </c>
      <c r="F2300" s="9">
        <f>VLOOKUP(D2300,'Tablas auxiliares'!$H$1:$Q$28,Calculadora!$J$2+1,FALSE)*IF(VLOOKUP($A2300,'Tablas auxiliares'!$B$2:$C$6,2,FALSE)-Calculadora!$K$2=0,1,0)*IF($L$2=2,IFERROR(VLOOKUP(B2300,'Tablas auxiliares'!$AD$2:$AH$27,5,FALSE),0),1)</f>
        <v>0</v>
      </c>
      <c r="G2300" s="9">
        <f>VLOOKUP(E2300,'Tablas auxiliares'!$H$1:$Q$28,Calculadora!$J$2+1,FALSE)*IF(VLOOKUP($A2300,'Tablas auxiliares'!$B$2:$C$6,2,FALSE)-Calculadora!$K$2=0,1,0)*IF($L$2=2,IFERROR(VLOOKUP(B2300,'Tablas auxiliares'!$AD$2:$AH$27,5,FALSE),0),1)</f>
        <v>0</v>
      </c>
      <c r="H2300" s="9">
        <f t="shared" si="45"/>
        <v>0</v>
      </c>
    </row>
    <row r="2301" spans="1:8" x14ac:dyDescent="0.25">
      <c r="A2301" s="9">
        <v>2016</v>
      </c>
      <c r="B2301" t="s">
        <v>65</v>
      </c>
      <c r="C2301" t="s">
        <v>31</v>
      </c>
      <c r="D2301" s="9">
        <v>2</v>
      </c>
      <c r="E2301" s="9">
        <v>12</v>
      </c>
      <c r="F2301" s="9">
        <f>VLOOKUP(D2301,'Tablas auxiliares'!$H$1:$Q$28,Calculadora!$J$2+1,FALSE)*IF(VLOOKUP($A2301,'Tablas auxiliares'!$B$2:$C$6,2,FALSE)-Calculadora!$K$2=0,1,0)*IF($L$2=2,IFERROR(VLOOKUP(B2301,'Tablas auxiliares'!$AD$2:$AH$27,5,FALSE),0),1)</f>
        <v>0</v>
      </c>
      <c r="G2301" s="9">
        <f>VLOOKUP(E2301,'Tablas auxiliares'!$H$1:$Q$28,Calculadora!$J$2+1,FALSE)*IF(VLOOKUP($A2301,'Tablas auxiliares'!$B$2:$C$6,2,FALSE)-Calculadora!$K$2=0,1,0)*IF($L$2=2,IFERROR(VLOOKUP(B2301,'Tablas auxiliares'!$AD$2:$AH$27,5,FALSE),0),1)</f>
        <v>0</v>
      </c>
      <c r="H2301" s="9">
        <f t="shared" si="45"/>
        <v>0</v>
      </c>
    </row>
    <row r="2302" spans="1:8" x14ac:dyDescent="0.25">
      <c r="A2302" s="9">
        <v>2016</v>
      </c>
      <c r="B2302" t="s">
        <v>65</v>
      </c>
      <c r="C2302" t="s">
        <v>32</v>
      </c>
      <c r="D2302" s="9">
        <v>21</v>
      </c>
      <c r="E2302" s="9">
        <v>23</v>
      </c>
      <c r="F2302" s="9">
        <f>VLOOKUP(D2302,'Tablas auxiliares'!$H$1:$Q$28,Calculadora!$J$2+1,FALSE)*IF(VLOOKUP($A2302,'Tablas auxiliares'!$B$2:$C$6,2,FALSE)-Calculadora!$K$2=0,1,0)*IF($L$2=2,IFERROR(VLOOKUP(B2302,'Tablas auxiliares'!$AD$2:$AH$27,5,FALSE),0),1)</f>
        <v>0</v>
      </c>
      <c r="G2302" s="9">
        <f>VLOOKUP(E2302,'Tablas auxiliares'!$H$1:$Q$28,Calculadora!$J$2+1,FALSE)*IF(VLOOKUP($A2302,'Tablas auxiliares'!$B$2:$C$6,2,FALSE)-Calculadora!$K$2=0,1,0)*IF($L$2=2,IFERROR(VLOOKUP(B2302,'Tablas auxiliares'!$AD$2:$AH$27,5,FALSE),0),1)</f>
        <v>0</v>
      </c>
      <c r="H2302" s="9">
        <f t="shared" si="45"/>
        <v>0</v>
      </c>
    </row>
    <row r="2303" spans="1:8" x14ac:dyDescent="0.25">
      <c r="A2303" s="9">
        <v>2016</v>
      </c>
      <c r="B2303" t="s">
        <v>65</v>
      </c>
      <c r="C2303" t="s">
        <v>33</v>
      </c>
      <c r="D2303" s="9">
        <v>1</v>
      </c>
      <c r="E2303" s="9">
        <v>1</v>
      </c>
      <c r="F2303" s="9">
        <f>VLOOKUP(D2303,'Tablas auxiliares'!$H$1:$Q$28,Calculadora!$J$2+1,FALSE)*IF(VLOOKUP($A2303,'Tablas auxiliares'!$B$2:$C$6,2,FALSE)-Calculadora!$K$2=0,1,0)*IF($L$2=2,IFERROR(VLOOKUP(B2303,'Tablas auxiliares'!$AD$2:$AH$27,5,FALSE),0),1)</f>
        <v>0</v>
      </c>
      <c r="G2303" s="9">
        <f>VLOOKUP(E2303,'Tablas auxiliares'!$H$1:$Q$28,Calculadora!$J$2+1,FALSE)*IF(VLOOKUP($A2303,'Tablas auxiliares'!$B$2:$C$6,2,FALSE)-Calculadora!$K$2=0,1,0)*IF($L$2=2,IFERROR(VLOOKUP(B2303,'Tablas auxiliares'!$AD$2:$AH$27,5,FALSE),0),1)</f>
        <v>0</v>
      </c>
      <c r="H2303" s="9">
        <f t="shared" si="45"/>
        <v>0</v>
      </c>
    </row>
    <row r="2304" spans="1:8" x14ac:dyDescent="0.25">
      <c r="A2304" s="9">
        <v>2016</v>
      </c>
      <c r="B2304" t="s">
        <v>65</v>
      </c>
      <c r="C2304" t="s">
        <v>34</v>
      </c>
      <c r="D2304" s="9">
        <v>12</v>
      </c>
      <c r="E2304" s="9">
        <v>17</v>
      </c>
      <c r="F2304" s="9">
        <f>VLOOKUP(D2304,'Tablas auxiliares'!$H$1:$Q$28,Calculadora!$J$2+1,FALSE)*IF(VLOOKUP($A2304,'Tablas auxiliares'!$B$2:$C$6,2,FALSE)-Calculadora!$K$2=0,1,0)*IF($L$2=2,IFERROR(VLOOKUP(B2304,'Tablas auxiliares'!$AD$2:$AH$27,5,FALSE),0),1)</f>
        <v>0</v>
      </c>
      <c r="G2304" s="9">
        <f>VLOOKUP(E2304,'Tablas auxiliares'!$H$1:$Q$28,Calculadora!$J$2+1,FALSE)*IF(VLOOKUP($A2304,'Tablas auxiliares'!$B$2:$C$6,2,FALSE)-Calculadora!$K$2=0,1,0)*IF($L$2=2,IFERROR(VLOOKUP(B2304,'Tablas auxiliares'!$AD$2:$AH$27,5,FALSE),0),1)</f>
        <v>0</v>
      </c>
      <c r="H2304" s="9">
        <f t="shared" si="45"/>
        <v>0</v>
      </c>
    </row>
    <row r="2305" spans="1:8" x14ac:dyDescent="0.25">
      <c r="A2305" s="9">
        <v>2016</v>
      </c>
      <c r="B2305" t="s">
        <v>65</v>
      </c>
      <c r="C2305" t="s">
        <v>35</v>
      </c>
      <c r="D2305" s="9">
        <v>24</v>
      </c>
      <c r="E2305" s="9">
        <v>6</v>
      </c>
      <c r="F2305" s="9">
        <f>VLOOKUP(D2305,'Tablas auxiliares'!$H$1:$Q$28,Calculadora!$J$2+1,FALSE)*IF(VLOOKUP($A2305,'Tablas auxiliares'!$B$2:$C$6,2,FALSE)-Calculadora!$K$2=0,1,0)*IF($L$2=2,IFERROR(VLOOKUP(B2305,'Tablas auxiliares'!$AD$2:$AH$27,5,FALSE),0),1)</f>
        <v>0</v>
      </c>
      <c r="G2305" s="9">
        <f>VLOOKUP(E2305,'Tablas auxiliares'!$H$1:$Q$28,Calculadora!$J$2+1,FALSE)*IF(VLOOKUP($A2305,'Tablas auxiliares'!$B$2:$C$6,2,FALSE)-Calculadora!$K$2=0,1,0)*IF($L$2=2,IFERROR(VLOOKUP(B2305,'Tablas auxiliares'!$AD$2:$AH$27,5,FALSE),0),1)</f>
        <v>0</v>
      </c>
      <c r="H2305" s="9">
        <f t="shared" si="45"/>
        <v>0</v>
      </c>
    </row>
    <row r="2306" spans="1:8" x14ac:dyDescent="0.25">
      <c r="A2306" s="9">
        <v>2016</v>
      </c>
      <c r="B2306" t="s">
        <v>65</v>
      </c>
      <c r="C2306" t="s">
        <v>36</v>
      </c>
      <c r="D2306" s="9">
        <v>4</v>
      </c>
      <c r="E2306" s="9">
        <v>2</v>
      </c>
      <c r="F2306" s="9">
        <f>VLOOKUP(D2306,'Tablas auxiliares'!$H$1:$Q$28,Calculadora!$J$2+1,FALSE)*IF(VLOOKUP($A2306,'Tablas auxiliares'!$B$2:$C$6,2,FALSE)-Calculadora!$K$2=0,1,0)*IF($L$2=2,IFERROR(VLOOKUP(B2306,'Tablas auxiliares'!$AD$2:$AH$27,5,FALSE),0),1)</f>
        <v>0</v>
      </c>
      <c r="G2306" s="9">
        <f>VLOOKUP(E2306,'Tablas auxiliares'!$H$1:$Q$28,Calculadora!$J$2+1,FALSE)*IF(VLOOKUP($A2306,'Tablas auxiliares'!$B$2:$C$6,2,FALSE)-Calculadora!$K$2=0,1,0)*IF($L$2=2,IFERROR(VLOOKUP(B2306,'Tablas auxiliares'!$AD$2:$AH$27,5,FALSE),0),1)</f>
        <v>0</v>
      </c>
      <c r="H2306" s="9">
        <f t="shared" si="45"/>
        <v>0</v>
      </c>
    </row>
    <row r="2307" spans="1:8" x14ac:dyDescent="0.25">
      <c r="A2307" s="9">
        <v>2016</v>
      </c>
      <c r="B2307" t="s">
        <v>65</v>
      </c>
      <c r="C2307" t="s">
        <v>11</v>
      </c>
      <c r="D2307" s="9">
        <v>6</v>
      </c>
      <c r="E2307" s="9">
        <v>22</v>
      </c>
      <c r="F2307" s="9">
        <f>VLOOKUP(D2307,'Tablas auxiliares'!$H$1:$Q$28,Calculadora!$J$2+1,FALSE)*IF(VLOOKUP($A2307,'Tablas auxiliares'!$B$2:$C$6,2,FALSE)-Calculadora!$K$2=0,1,0)*IF($L$2=2,IFERROR(VLOOKUP(B2307,'Tablas auxiliares'!$AD$2:$AH$27,5,FALSE),0),1)</f>
        <v>0</v>
      </c>
      <c r="G2307" s="9">
        <f>VLOOKUP(E2307,'Tablas auxiliares'!$H$1:$Q$28,Calculadora!$J$2+1,FALSE)*IF(VLOOKUP($A2307,'Tablas auxiliares'!$B$2:$C$6,2,FALSE)-Calculadora!$K$2=0,1,0)*IF($L$2=2,IFERROR(VLOOKUP(B2307,'Tablas auxiliares'!$AD$2:$AH$27,5,FALSE),0),1)</f>
        <v>0</v>
      </c>
      <c r="H2307" s="9">
        <f t="shared" ref="H2307:H2370" si="46">IF($M$2=2,0,F2307)+IF($M$2=3,0,G2307)</f>
        <v>0</v>
      </c>
    </row>
    <row r="2308" spans="1:8" x14ac:dyDescent="0.25">
      <c r="A2308" s="9">
        <v>2016</v>
      </c>
      <c r="B2308" t="s">
        <v>65</v>
      </c>
      <c r="C2308" t="s">
        <v>12</v>
      </c>
      <c r="D2308" s="9">
        <v>15</v>
      </c>
      <c r="E2308" s="9">
        <v>15</v>
      </c>
      <c r="F2308" s="9">
        <f>VLOOKUP(D2308,'Tablas auxiliares'!$H$1:$Q$28,Calculadora!$J$2+1,FALSE)*IF(VLOOKUP($A2308,'Tablas auxiliares'!$B$2:$C$6,2,FALSE)-Calculadora!$K$2=0,1,0)*IF($L$2=2,IFERROR(VLOOKUP(B2308,'Tablas auxiliares'!$AD$2:$AH$27,5,FALSE),0),1)</f>
        <v>0</v>
      </c>
      <c r="G2308" s="9">
        <f>VLOOKUP(E2308,'Tablas auxiliares'!$H$1:$Q$28,Calculadora!$J$2+1,FALSE)*IF(VLOOKUP($A2308,'Tablas auxiliares'!$B$2:$C$6,2,FALSE)-Calculadora!$K$2=0,1,0)*IF($L$2=2,IFERROR(VLOOKUP(B2308,'Tablas auxiliares'!$AD$2:$AH$27,5,FALSE),0),1)</f>
        <v>0</v>
      </c>
      <c r="H2308" s="9">
        <f t="shared" si="46"/>
        <v>0</v>
      </c>
    </row>
    <row r="2309" spans="1:8" x14ac:dyDescent="0.25">
      <c r="A2309" s="9">
        <v>2016</v>
      </c>
      <c r="B2309" t="s">
        <v>65</v>
      </c>
      <c r="C2309" t="s">
        <v>13</v>
      </c>
      <c r="D2309" s="9">
        <v>26</v>
      </c>
      <c r="E2309" s="9">
        <v>13</v>
      </c>
      <c r="F2309" s="9">
        <f>VLOOKUP(D2309,'Tablas auxiliares'!$H$1:$Q$28,Calculadora!$J$2+1,FALSE)*IF(VLOOKUP($A2309,'Tablas auxiliares'!$B$2:$C$6,2,FALSE)-Calculadora!$K$2=0,1,0)*IF($L$2=2,IFERROR(VLOOKUP(B2309,'Tablas auxiliares'!$AD$2:$AH$27,5,FALSE),0),1)</f>
        <v>0</v>
      </c>
      <c r="G2309" s="9">
        <f>VLOOKUP(E2309,'Tablas auxiliares'!$H$1:$Q$28,Calculadora!$J$2+1,FALSE)*IF(VLOOKUP($A2309,'Tablas auxiliares'!$B$2:$C$6,2,FALSE)-Calculadora!$K$2=0,1,0)*IF($L$2=2,IFERROR(VLOOKUP(B2309,'Tablas auxiliares'!$AD$2:$AH$27,5,FALSE),0),1)</f>
        <v>0</v>
      </c>
      <c r="H2309" s="9">
        <f t="shared" si="46"/>
        <v>0</v>
      </c>
    </row>
    <row r="2310" spans="1:8" x14ac:dyDescent="0.25">
      <c r="A2310" s="9">
        <v>2016</v>
      </c>
      <c r="B2310" t="s">
        <v>65</v>
      </c>
      <c r="C2310" t="s">
        <v>37</v>
      </c>
      <c r="D2310" s="9">
        <v>25</v>
      </c>
      <c r="E2310" s="9">
        <v>26</v>
      </c>
      <c r="F2310" s="9">
        <f>VLOOKUP(D2310,'Tablas auxiliares'!$H$1:$Q$28,Calculadora!$J$2+1,FALSE)*IF(VLOOKUP($A2310,'Tablas auxiliares'!$B$2:$C$6,2,FALSE)-Calculadora!$K$2=0,1,0)*IF($L$2=2,IFERROR(VLOOKUP(B2310,'Tablas auxiliares'!$AD$2:$AH$27,5,FALSE),0),1)</f>
        <v>0</v>
      </c>
      <c r="G2310" s="9">
        <f>VLOOKUP(E2310,'Tablas auxiliares'!$H$1:$Q$28,Calculadora!$J$2+1,FALSE)*IF(VLOOKUP($A2310,'Tablas auxiliares'!$B$2:$C$6,2,FALSE)-Calculadora!$K$2=0,1,0)*IF($L$2=2,IFERROR(VLOOKUP(B2310,'Tablas auxiliares'!$AD$2:$AH$27,5,FALSE),0),1)</f>
        <v>0</v>
      </c>
      <c r="H2310" s="9">
        <f t="shared" si="46"/>
        <v>0</v>
      </c>
    </row>
    <row r="2311" spans="1:8" x14ac:dyDescent="0.25">
      <c r="A2311" s="9">
        <v>2016</v>
      </c>
      <c r="B2311" t="s">
        <v>65</v>
      </c>
      <c r="C2311" t="s">
        <v>14</v>
      </c>
      <c r="D2311" s="9">
        <v>8</v>
      </c>
      <c r="E2311" s="9">
        <v>4</v>
      </c>
      <c r="F2311" s="9">
        <f>VLOOKUP(D2311,'Tablas auxiliares'!$H$1:$Q$28,Calculadora!$J$2+1,FALSE)*IF(VLOOKUP($A2311,'Tablas auxiliares'!$B$2:$C$6,2,FALSE)-Calculadora!$K$2=0,1,0)*IF($L$2=2,IFERROR(VLOOKUP(B2311,'Tablas auxiliares'!$AD$2:$AH$27,5,FALSE),0),1)</f>
        <v>0</v>
      </c>
      <c r="G2311" s="9">
        <f>VLOOKUP(E2311,'Tablas auxiliares'!$H$1:$Q$28,Calculadora!$J$2+1,FALSE)*IF(VLOOKUP($A2311,'Tablas auxiliares'!$B$2:$C$6,2,FALSE)-Calculadora!$K$2=0,1,0)*IF($L$2=2,IFERROR(VLOOKUP(B2311,'Tablas auxiliares'!$AD$2:$AH$27,5,FALSE),0),1)</f>
        <v>0</v>
      </c>
      <c r="H2311" s="9">
        <f t="shared" si="46"/>
        <v>0</v>
      </c>
    </row>
    <row r="2312" spans="1:8" x14ac:dyDescent="0.25">
      <c r="A2312" s="9">
        <v>2016</v>
      </c>
      <c r="B2312" t="s">
        <v>20</v>
      </c>
      <c r="C2312" t="s">
        <v>21</v>
      </c>
      <c r="D2312" s="9">
        <v>10</v>
      </c>
      <c r="E2312" s="9">
        <v>23</v>
      </c>
      <c r="F2312" s="9">
        <f>VLOOKUP(D2312,'Tablas auxiliares'!$H$1:$Q$28,Calculadora!$J$2+1,FALSE)*IF(VLOOKUP($A2312,'Tablas auxiliares'!$B$2:$C$6,2,FALSE)-Calculadora!$K$2=0,1,0)*IF($L$2=2,IFERROR(VLOOKUP(B2312,'Tablas auxiliares'!$AD$2:$AH$27,5,FALSE),0),1)</f>
        <v>0</v>
      </c>
      <c r="G2312" s="9">
        <f>VLOOKUP(E2312,'Tablas auxiliares'!$H$1:$Q$28,Calculadora!$J$2+1,FALSE)*IF(VLOOKUP($A2312,'Tablas auxiliares'!$B$2:$C$6,2,FALSE)-Calculadora!$K$2=0,1,0)*IF($L$2=2,IFERROR(VLOOKUP(B2312,'Tablas auxiliares'!$AD$2:$AH$27,5,FALSE),0),1)</f>
        <v>0</v>
      </c>
      <c r="H2312" s="9">
        <f t="shared" si="46"/>
        <v>0</v>
      </c>
    </row>
    <row r="2313" spans="1:8" x14ac:dyDescent="0.25">
      <c r="A2313" s="9">
        <v>2016</v>
      </c>
      <c r="B2313" t="s">
        <v>20</v>
      </c>
      <c r="C2313" t="s">
        <v>22</v>
      </c>
      <c r="D2313" s="9">
        <v>7</v>
      </c>
      <c r="E2313" s="9">
        <v>2</v>
      </c>
      <c r="F2313" s="9">
        <f>VLOOKUP(D2313,'Tablas auxiliares'!$H$1:$Q$28,Calculadora!$J$2+1,FALSE)*IF(VLOOKUP($A2313,'Tablas auxiliares'!$B$2:$C$6,2,FALSE)-Calculadora!$K$2=0,1,0)*IF($L$2=2,IFERROR(VLOOKUP(B2313,'Tablas auxiliares'!$AD$2:$AH$27,5,FALSE),0),1)</f>
        <v>0</v>
      </c>
      <c r="G2313" s="9">
        <f>VLOOKUP(E2313,'Tablas auxiliares'!$H$1:$Q$28,Calculadora!$J$2+1,FALSE)*IF(VLOOKUP($A2313,'Tablas auxiliares'!$B$2:$C$6,2,FALSE)-Calculadora!$K$2=0,1,0)*IF($L$2=2,IFERROR(VLOOKUP(B2313,'Tablas auxiliares'!$AD$2:$AH$27,5,FALSE),0),1)</f>
        <v>0</v>
      </c>
      <c r="H2313" s="9">
        <f t="shared" si="46"/>
        <v>0</v>
      </c>
    </row>
    <row r="2314" spans="1:8" x14ac:dyDescent="0.25">
      <c r="A2314" s="9">
        <v>2016</v>
      </c>
      <c r="B2314" t="s">
        <v>20</v>
      </c>
      <c r="C2314" t="s">
        <v>23</v>
      </c>
      <c r="D2314" s="9">
        <v>24</v>
      </c>
      <c r="E2314" s="9">
        <v>22</v>
      </c>
      <c r="F2314" s="9">
        <f>VLOOKUP(D2314,'Tablas auxiliares'!$H$1:$Q$28,Calculadora!$J$2+1,FALSE)*IF(VLOOKUP($A2314,'Tablas auxiliares'!$B$2:$C$6,2,FALSE)-Calculadora!$K$2=0,1,0)*IF($L$2=2,IFERROR(VLOOKUP(B2314,'Tablas auxiliares'!$AD$2:$AH$27,5,FALSE),0),1)</f>
        <v>0</v>
      </c>
      <c r="G2314" s="9">
        <f>VLOOKUP(E2314,'Tablas auxiliares'!$H$1:$Q$28,Calculadora!$J$2+1,FALSE)*IF(VLOOKUP($A2314,'Tablas auxiliares'!$B$2:$C$6,2,FALSE)-Calculadora!$K$2=0,1,0)*IF($L$2=2,IFERROR(VLOOKUP(B2314,'Tablas auxiliares'!$AD$2:$AH$27,5,FALSE),0),1)</f>
        <v>0</v>
      </c>
      <c r="H2314" s="9">
        <f t="shared" si="46"/>
        <v>0</v>
      </c>
    </row>
    <row r="2315" spans="1:8" x14ac:dyDescent="0.25">
      <c r="A2315" s="9">
        <v>2016</v>
      </c>
      <c r="B2315" t="s">
        <v>20</v>
      </c>
      <c r="C2315" t="s">
        <v>24</v>
      </c>
      <c r="D2315" s="9">
        <v>20</v>
      </c>
      <c r="E2315" s="9">
        <v>19</v>
      </c>
      <c r="F2315" s="9">
        <f>VLOOKUP(D2315,'Tablas auxiliares'!$H$1:$Q$28,Calculadora!$J$2+1,FALSE)*IF(VLOOKUP($A2315,'Tablas auxiliares'!$B$2:$C$6,2,FALSE)-Calculadora!$K$2=0,1,0)*IF($L$2=2,IFERROR(VLOOKUP(B2315,'Tablas auxiliares'!$AD$2:$AH$27,5,FALSE),0),1)</f>
        <v>0</v>
      </c>
      <c r="G2315" s="9">
        <f>VLOOKUP(E2315,'Tablas auxiliares'!$H$1:$Q$28,Calculadora!$J$2+1,FALSE)*IF(VLOOKUP($A2315,'Tablas auxiliares'!$B$2:$C$6,2,FALSE)-Calculadora!$K$2=0,1,0)*IF($L$2=2,IFERROR(VLOOKUP(B2315,'Tablas auxiliares'!$AD$2:$AH$27,5,FALSE),0),1)</f>
        <v>0</v>
      </c>
      <c r="H2315" s="9">
        <f t="shared" si="46"/>
        <v>0</v>
      </c>
    </row>
    <row r="2316" spans="1:8" x14ac:dyDescent="0.25">
      <c r="A2316" s="9">
        <v>2016</v>
      </c>
      <c r="B2316" t="s">
        <v>20</v>
      </c>
      <c r="C2316" t="s">
        <v>25</v>
      </c>
      <c r="D2316" s="9">
        <v>2</v>
      </c>
      <c r="E2316" s="9">
        <v>13</v>
      </c>
      <c r="F2316" s="9">
        <f>VLOOKUP(D2316,'Tablas auxiliares'!$H$1:$Q$28,Calculadora!$J$2+1,FALSE)*IF(VLOOKUP($A2316,'Tablas auxiliares'!$B$2:$C$6,2,FALSE)-Calculadora!$K$2=0,1,0)*IF($L$2=2,IFERROR(VLOOKUP(B2316,'Tablas auxiliares'!$AD$2:$AH$27,5,FALSE),0),1)</f>
        <v>0</v>
      </c>
      <c r="G2316" s="9">
        <f>VLOOKUP(E2316,'Tablas auxiliares'!$H$1:$Q$28,Calculadora!$J$2+1,FALSE)*IF(VLOOKUP($A2316,'Tablas auxiliares'!$B$2:$C$6,2,FALSE)-Calculadora!$K$2=0,1,0)*IF($L$2=2,IFERROR(VLOOKUP(B2316,'Tablas auxiliares'!$AD$2:$AH$27,5,FALSE),0),1)</f>
        <v>0</v>
      </c>
      <c r="H2316" s="9">
        <f t="shared" si="46"/>
        <v>0</v>
      </c>
    </row>
    <row r="2317" spans="1:8" x14ac:dyDescent="0.25">
      <c r="A2317" s="9">
        <v>2016</v>
      </c>
      <c r="B2317" t="s">
        <v>20</v>
      </c>
      <c r="C2317" t="s">
        <v>7</v>
      </c>
      <c r="D2317" s="9">
        <v>9</v>
      </c>
      <c r="E2317" s="9">
        <v>17</v>
      </c>
      <c r="F2317" s="9">
        <f>VLOOKUP(D2317,'Tablas auxiliares'!$H$1:$Q$28,Calculadora!$J$2+1,FALSE)*IF(VLOOKUP($A2317,'Tablas auxiliares'!$B$2:$C$6,2,FALSE)-Calculadora!$K$2=0,1,0)*IF($L$2=2,IFERROR(VLOOKUP(B2317,'Tablas auxiliares'!$AD$2:$AH$27,5,FALSE),0),1)</f>
        <v>0</v>
      </c>
      <c r="G2317" s="9">
        <f>VLOOKUP(E2317,'Tablas auxiliares'!$H$1:$Q$28,Calculadora!$J$2+1,FALSE)*IF(VLOOKUP($A2317,'Tablas auxiliares'!$B$2:$C$6,2,FALSE)-Calculadora!$K$2=0,1,0)*IF($L$2=2,IFERROR(VLOOKUP(B2317,'Tablas auxiliares'!$AD$2:$AH$27,5,FALSE),0),1)</f>
        <v>0</v>
      </c>
      <c r="H2317" s="9">
        <f t="shared" si="46"/>
        <v>0</v>
      </c>
    </row>
    <row r="2318" spans="1:8" x14ac:dyDescent="0.25">
      <c r="A2318" s="9">
        <v>2016</v>
      </c>
      <c r="B2318" t="s">
        <v>20</v>
      </c>
      <c r="C2318" t="s">
        <v>8</v>
      </c>
      <c r="D2318" s="9">
        <v>5</v>
      </c>
      <c r="E2318" s="9">
        <v>6</v>
      </c>
      <c r="F2318" s="9">
        <f>VLOOKUP(D2318,'Tablas auxiliares'!$H$1:$Q$28,Calculadora!$J$2+1,FALSE)*IF(VLOOKUP($A2318,'Tablas auxiliares'!$B$2:$C$6,2,FALSE)-Calculadora!$K$2=0,1,0)*IF($L$2=2,IFERROR(VLOOKUP(B2318,'Tablas auxiliares'!$AD$2:$AH$27,5,FALSE),0),1)</f>
        <v>0</v>
      </c>
      <c r="G2318" s="9">
        <f>VLOOKUP(E2318,'Tablas auxiliares'!$H$1:$Q$28,Calculadora!$J$2+1,FALSE)*IF(VLOOKUP($A2318,'Tablas auxiliares'!$B$2:$C$6,2,FALSE)-Calculadora!$K$2=0,1,0)*IF($L$2=2,IFERROR(VLOOKUP(B2318,'Tablas auxiliares'!$AD$2:$AH$27,5,FALSE),0),1)</f>
        <v>0</v>
      </c>
      <c r="H2318" s="9">
        <f t="shared" si="46"/>
        <v>0</v>
      </c>
    </row>
    <row r="2319" spans="1:8" x14ac:dyDescent="0.25">
      <c r="A2319" s="9">
        <v>2016</v>
      </c>
      <c r="B2319" t="s">
        <v>20</v>
      </c>
      <c r="C2319" t="s">
        <v>26</v>
      </c>
      <c r="D2319" s="9">
        <v>23</v>
      </c>
      <c r="E2319" s="9">
        <v>10</v>
      </c>
      <c r="F2319" s="9">
        <f>VLOOKUP(D2319,'Tablas auxiliares'!$H$1:$Q$28,Calculadora!$J$2+1,FALSE)*IF(VLOOKUP($A2319,'Tablas auxiliares'!$B$2:$C$6,2,FALSE)-Calculadora!$K$2=0,1,0)*IF($L$2=2,IFERROR(VLOOKUP(B2319,'Tablas auxiliares'!$AD$2:$AH$27,5,FALSE),0),1)</f>
        <v>0</v>
      </c>
      <c r="G2319" s="9">
        <f>VLOOKUP(E2319,'Tablas auxiliares'!$H$1:$Q$28,Calculadora!$J$2+1,FALSE)*IF(VLOOKUP($A2319,'Tablas auxiliares'!$B$2:$C$6,2,FALSE)-Calculadora!$K$2=0,1,0)*IF($L$2=2,IFERROR(VLOOKUP(B2319,'Tablas auxiliares'!$AD$2:$AH$27,5,FALSE),0),1)</f>
        <v>0</v>
      </c>
      <c r="H2319" s="9">
        <f t="shared" si="46"/>
        <v>0</v>
      </c>
    </row>
    <row r="2320" spans="1:8" x14ac:dyDescent="0.25">
      <c r="A2320" s="9">
        <v>2016</v>
      </c>
      <c r="B2320" t="s">
        <v>20</v>
      </c>
      <c r="C2320" t="s">
        <v>27</v>
      </c>
      <c r="D2320" s="9">
        <v>14</v>
      </c>
      <c r="E2320" s="9">
        <v>21</v>
      </c>
      <c r="F2320" s="9">
        <f>VLOOKUP(D2320,'Tablas auxiliares'!$H$1:$Q$28,Calculadora!$J$2+1,FALSE)*IF(VLOOKUP($A2320,'Tablas auxiliares'!$B$2:$C$6,2,FALSE)-Calculadora!$K$2=0,1,0)*IF($L$2=2,IFERROR(VLOOKUP(B2320,'Tablas auxiliares'!$AD$2:$AH$27,5,FALSE),0),1)</f>
        <v>0</v>
      </c>
      <c r="G2320" s="9">
        <f>VLOOKUP(E2320,'Tablas auxiliares'!$H$1:$Q$28,Calculadora!$J$2+1,FALSE)*IF(VLOOKUP($A2320,'Tablas auxiliares'!$B$2:$C$6,2,FALSE)-Calculadora!$K$2=0,1,0)*IF($L$2=2,IFERROR(VLOOKUP(B2320,'Tablas auxiliares'!$AD$2:$AH$27,5,FALSE),0),1)</f>
        <v>0</v>
      </c>
      <c r="H2320" s="9">
        <f t="shared" si="46"/>
        <v>0</v>
      </c>
    </row>
    <row r="2321" spans="1:8" x14ac:dyDescent="0.25">
      <c r="A2321" s="9">
        <v>2016</v>
      </c>
      <c r="B2321" t="s">
        <v>20</v>
      </c>
      <c r="C2321" t="s">
        <v>28</v>
      </c>
      <c r="D2321" s="9">
        <v>3</v>
      </c>
      <c r="E2321" s="9">
        <v>3</v>
      </c>
      <c r="F2321" s="9">
        <f>VLOOKUP(D2321,'Tablas auxiliares'!$H$1:$Q$28,Calculadora!$J$2+1,FALSE)*IF(VLOOKUP($A2321,'Tablas auxiliares'!$B$2:$C$6,2,FALSE)-Calculadora!$K$2=0,1,0)*IF($L$2=2,IFERROR(VLOOKUP(B2321,'Tablas auxiliares'!$AD$2:$AH$27,5,FALSE),0),1)</f>
        <v>0</v>
      </c>
      <c r="G2321" s="9">
        <f>VLOOKUP(E2321,'Tablas auxiliares'!$H$1:$Q$28,Calculadora!$J$2+1,FALSE)*IF(VLOOKUP($A2321,'Tablas auxiliares'!$B$2:$C$6,2,FALSE)-Calculadora!$K$2=0,1,0)*IF($L$2=2,IFERROR(VLOOKUP(B2321,'Tablas auxiliares'!$AD$2:$AH$27,5,FALSE),0),1)</f>
        <v>0</v>
      </c>
      <c r="H2321" s="9">
        <f t="shared" si="46"/>
        <v>0</v>
      </c>
    </row>
    <row r="2322" spans="1:8" x14ac:dyDescent="0.25">
      <c r="A2322" s="9">
        <v>2016</v>
      </c>
      <c r="B2322" t="s">
        <v>20</v>
      </c>
      <c r="C2322" t="s">
        <v>29</v>
      </c>
      <c r="D2322" s="9">
        <v>19</v>
      </c>
      <c r="E2322" s="9">
        <v>1</v>
      </c>
      <c r="F2322" s="9">
        <f>VLOOKUP(D2322,'Tablas auxiliares'!$H$1:$Q$28,Calculadora!$J$2+1,FALSE)*IF(VLOOKUP($A2322,'Tablas auxiliares'!$B$2:$C$6,2,FALSE)-Calculadora!$K$2=0,1,0)*IF($L$2=2,IFERROR(VLOOKUP(B2322,'Tablas auxiliares'!$AD$2:$AH$27,5,FALSE),0),1)</f>
        <v>0</v>
      </c>
      <c r="G2322" s="9">
        <f>VLOOKUP(E2322,'Tablas auxiliares'!$H$1:$Q$28,Calculadora!$J$2+1,FALSE)*IF(VLOOKUP($A2322,'Tablas auxiliares'!$B$2:$C$6,2,FALSE)-Calculadora!$K$2=0,1,0)*IF($L$2=2,IFERROR(VLOOKUP(B2322,'Tablas auxiliares'!$AD$2:$AH$27,5,FALSE),0),1)</f>
        <v>0</v>
      </c>
      <c r="H2322" s="9">
        <f t="shared" si="46"/>
        <v>0</v>
      </c>
    </row>
    <row r="2323" spans="1:8" x14ac:dyDescent="0.25">
      <c r="A2323" s="9">
        <v>2016</v>
      </c>
      <c r="B2323" t="s">
        <v>20</v>
      </c>
      <c r="C2323" t="s">
        <v>9</v>
      </c>
      <c r="D2323" s="9">
        <v>1</v>
      </c>
      <c r="E2323" s="9">
        <v>7</v>
      </c>
      <c r="F2323" s="9">
        <f>VLOOKUP(D2323,'Tablas auxiliares'!$H$1:$Q$28,Calculadora!$J$2+1,FALSE)*IF(VLOOKUP($A2323,'Tablas auxiliares'!$B$2:$C$6,2,FALSE)-Calculadora!$K$2=0,1,0)*IF($L$2=2,IFERROR(VLOOKUP(B2323,'Tablas auxiliares'!$AD$2:$AH$27,5,FALSE),0),1)</f>
        <v>0</v>
      </c>
      <c r="G2323" s="9">
        <f>VLOOKUP(E2323,'Tablas auxiliares'!$H$1:$Q$28,Calculadora!$J$2+1,FALSE)*IF(VLOOKUP($A2323,'Tablas auxiliares'!$B$2:$C$6,2,FALSE)-Calculadora!$K$2=0,1,0)*IF($L$2=2,IFERROR(VLOOKUP(B2323,'Tablas auxiliares'!$AD$2:$AH$27,5,FALSE),0),1)</f>
        <v>0</v>
      </c>
      <c r="H2323" s="9">
        <f t="shared" si="46"/>
        <v>0</v>
      </c>
    </row>
    <row r="2324" spans="1:8" x14ac:dyDescent="0.25">
      <c r="A2324" s="9">
        <v>2016</v>
      </c>
      <c r="B2324" t="s">
        <v>20</v>
      </c>
      <c r="C2324" t="s">
        <v>30</v>
      </c>
      <c r="D2324" s="9">
        <v>18</v>
      </c>
      <c r="E2324" s="9">
        <v>14</v>
      </c>
      <c r="F2324" s="9">
        <f>VLOOKUP(D2324,'Tablas auxiliares'!$H$1:$Q$28,Calculadora!$J$2+1,FALSE)*IF(VLOOKUP($A2324,'Tablas auxiliares'!$B$2:$C$6,2,FALSE)-Calculadora!$K$2=0,1,0)*IF($L$2=2,IFERROR(VLOOKUP(B2324,'Tablas auxiliares'!$AD$2:$AH$27,5,FALSE),0),1)</f>
        <v>0</v>
      </c>
      <c r="G2324" s="9">
        <f>VLOOKUP(E2324,'Tablas auxiliares'!$H$1:$Q$28,Calculadora!$J$2+1,FALSE)*IF(VLOOKUP($A2324,'Tablas auxiliares'!$B$2:$C$6,2,FALSE)-Calculadora!$K$2=0,1,0)*IF($L$2=2,IFERROR(VLOOKUP(B2324,'Tablas auxiliares'!$AD$2:$AH$27,5,FALSE),0),1)</f>
        <v>0</v>
      </c>
      <c r="H2324" s="9">
        <f t="shared" si="46"/>
        <v>0</v>
      </c>
    </row>
    <row r="2325" spans="1:8" x14ac:dyDescent="0.25">
      <c r="A2325" s="9">
        <v>2016</v>
      </c>
      <c r="B2325" t="s">
        <v>20</v>
      </c>
      <c r="C2325" t="s">
        <v>10</v>
      </c>
      <c r="D2325" s="9">
        <v>16</v>
      </c>
      <c r="E2325" s="9">
        <v>24</v>
      </c>
      <c r="F2325" s="9">
        <f>VLOOKUP(D2325,'Tablas auxiliares'!$H$1:$Q$28,Calculadora!$J$2+1,FALSE)*IF(VLOOKUP($A2325,'Tablas auxiliares'!$B$2:$C$6,2,FALSE)-Calculadora!$K$2=0,1,0)*IF($L$2=2,IFERROR(VLOOKUP(B2325,'Tablas auxiliares'!$AD$2:$AH$27,5,FALSE),0),1)</f>
        <v>0</v>
      </c>
      <c r="G2325" s="9">
        <f>VLOOKUP(E2325,'Tablas auxiliares'!$H$1:$Q$28,Calculadora!$J$2+1,FALSE)*IF(VLOOKUP($A2325,'Tablas auxiliares'!$B$2:$C$6,2,FALSE)-Calculadora!$K$2=0,1,0)*IF($L$2=2,IFERROR(VLOOKUP(B2325,'Tablas auxiliares'!$AD$2:$AH$27,5,FALSE),0),1)</f>
        <v>0</v>
      </c>
      <c r="H2325" s="9">
        <f t="shared" si="46"/>
        <v>0</v>
      </c>
    </row>
    <row r="2326" spans="1:8" x14ac:dyDescent="0.25">
      <c r="A2326" s="9">
        <v>2016</v>
      </c>
      <c r="B2326" t="s">
        <v>20</v>
      </c>
      <c r="C2326" t="s">
        <v>31</v>
      </c>
      <c r="D2326" s="9">
        <v>15</v>
      </c>
      <c r="E2326" s="9">
        <v>12</v>
      </c>
      <c r="F2326" s="9">
        <f>VLOOKUP(D2326,'Tablas auxiliares'!$H$1:$Q$28,Calculadora!$J$2+1,FALSE)*IF(VLOOKUP($A2326,'Tablas auxiliares'!$B$2:$C$6,2,FALSE)-Calculadora!$K$2=0,1,0)*IF($L$2=2,IFERROR(VLOOKUP(B2326,'Tablas auxiliares'!$AD$2:$AH$27,5,FALSE),0),1)</f>
        <v>0</v>
      </c>
      <c r="G2326" s="9">
        <f>VLOOKUP(E2326,'Tablas auxiliares'!$H$1:$Q$28,Calculadora!$J$2+1,FALSE)*IF(VLOOKUP($A2326,'Tablas auxiliares'!$B$2:$C$6,2,FALSE)-Calculadora!$K$2=0,1,0)*IF($L$2=2,IFERROR(VLOOKUP(B2326,'Tablas auxiliares'!$AD$2:$AH$27,5,FALSE),0),1)</f>
        <v>0</v>
      </c>
      <c r="H2326" s="9">
        <f t="shared" si="46"/>
        <v>0</v>
      </c>
    </row>
    <row r="2327" spans="1:8" x14ac:dyDescent="0.25">
      <c r="A2327" s="9">
        <v>2016</v>
      </c>
      <c r="B2327" t="s">
        <v>20</v>
      </c>
      <c r="C2327" t="s">
        <v>32</v>
      </c>
      <c r="D2327" s="9">
        <v>17</v>
      </c>
      <c r="E2327" s="9">
        <v>25</v>
      </c>
      <c r="F2327" s="9">
        <f>VLOOKUP(D2327,'Tablas auxiliares'!$H$1:$Q$28,Calculadora!$J$2+1,FALSE)*IF(VLOOKUP($A2327,'Tablas auxiliares'!$B$2:$C$6,2,FALSE)-Calculadora!$K$2=0,1,0)*IF($L$2=2,IFERROR(VLOOKUP(B2327,'Tablas auxiliares'!$AD$2:$AH$27,5,FALSE),0),1)</f>
        <v>0</v>
      </c>
      <c r="G2327" s="9">
        <f>VLOOKUP(E2327,'Tablas auxiliares'!$H$1:$Q$28,Calculadora!$J$2+1,FALSE)*IF(VLOOKUP($A2327,'Tablas auxiliares'!$B$2:$C$6,2,FALSE)-Calculadora!$K$2=0,1,0)*IF($L$2=2,IFERROR(VLOOKUP(B2327,'Tablas auxiliares'!$AD$2:$AH$27,5,FALSE),0),1)</f>
        <v>0</v>
      </c>
      <c r="H2327" s="9">
        <f t="shared" si="46"/>
        <v>0</v>
      </c>
    </row>
    <row r="2328" spans="1:8" x14ac:dyDescent="0.25">
      <c r="A2328" s="9">
        <v>2016</v>
      </c>
      <c r="B2328" t="s">
        <v>20</v>
      </c>
      <c r="C2328" t="s">
        <v>33</v>
      </c>
      <c r="D2328" s="9">
        <v>11</v>
      </c>
      <c r="E2328" s="9">
        <v>5</v>
      </c>
      <c r="F2328" s="9">
        <f>VLOOKUP(D2328,'Tablas auxiliares'!$H$1:$Q$28,Calculadora!$J$2+1,FALSE)*IF(VLOOKUP($A2328,'Tablas auxiliares'!$B$2:$C$6,2,FALSE)-Calculadora!$K$2=0,1,0)*IF($L$2=2,IFERROR(VLOOKUP(B2328,'Tablas auxiliares'!$AD$2:$AH$27,5,FALSE),0),1)</f>
        <v>0</v>
      </c>
      <c r="G2328" s="9">
        <f>VLOOKUP(E2328,'Tablas auxiliares'!$H$1:$Q$28,Calculadora!$J$2+1,FALSE)*IF(VLOOKUP($A2328,'Tablas auxiliares'!$B$2:$C$6,2,FALSE)-Calculadora!$K$2=0,1,0)*IF($L$2=2,IFERROR(VLOOKUP(B2328,'Tablas auxiliares'!$AD$2:$AH$27,5,FALSE),0),1)</f>
        <v>0</v>
      </c>
      <c r="H2328" s="9">
        <f t="shared" si="46"/>
        <v>0</v>
      </c>
    </row>
    <row r="2329" spans="1:8" x14ac:dyDescent="0.25">
      <c r="A2329" s="9">
        <v>2016</v>
      </c>
      <c r="B2329" t="s">
        <v>20</v>
      </c>
      <c r="C2329" t="s">
        <v>34</v>
      </c>
      <c r="D2329" s="9">
        <v>12</v>
      </c>
      <c r="E2329" s="9">
        <v>11</v>
      </c>
      <c r="F2329" s="9">
        <f>VLOOKUP(D2329,'Tablas auxiliares'!$H$1:$Q$28,Calculadora!$J$2+1,FALSE)*IF(VLOOKUP($A2329,'Tablas auxiliares'!$B$2:$C$6,2,FALSE)-Calculadora!$K$2=0,1,0)*IF($L$2=2,IFERROR(VLOOKUP(B2329,'Tablas auxiliares'!$AD$2:$AH$27,5,FALSE),0),1)</f>
        <v>0</v>
      </c>
      <c r="G2329" s="9">
        <f>VLOOKUP(E2329,'Tablas auxiliares'!$H$1:$Q$28,Calculadora!$J$2+1,FALSE)*IF(VLOOKUP($A2329,'Tablas auxiliares'!$B$2:$C$6,2,FALSE)-Calculadora!$K$2=0,1,0)*IF($L$2=2,IFERROR(VLOOKUP(B2329,'Tablas auxiliares'!$AD$2:$AH$27,5,FALSE),0),1)</f>
        <v>0</v>
      </c>
      <c r="H2329" s="9">
        <f t="shared" si="46"/>
        <v>0</v>
      </c>
    </row>
    <row r="2330" spans="1:8" x14ac:dyDescent="0.25">
      <c r="A2330" s="9">
        <v>2016</v>
      </c>
      <c r="B2330" t="s">
        <v>20</v>
      </c>
      <c r="C2330" t="s">
        <v>35</v>
      </c>
      <c r="D2330" s="9">
        <v>22</v>
      </c>
      <c r="E2330" s="9">
        <v>16</v>
      </c>
      <c r="F2330" s="9">
        <f>VLOOKUP(D2330,'Tablas auxiliares'!$H$1:$Q$28,Calculadora!$J$2+1,FALSE)*IF(VLOOKUP($A2330,'Tablas auxiliares'!$B$2:$C$6,2,FALSE)-Calculadora!$K$2=0,1,0)*IF($L$2=2,IFERROR(VLOOKUP(B2330,'Tablas auxiliares'!$AD$2:$AH$27,5,FALSE),0),1)</f>
        <v>0</v>
      </c>
      <c r="G2330" s="9">
        <f>VLOOKUP(E2330,'Tablas auxiliares'!$H$1:$Q$28,Calculadora!$J$2+1,FALSE)*IF(VLOOKUP($A2330,'Tablas auxiliares'!$B$2:$C$6,2,FALSE)-Calculadora!$K$2=0,1,0)*IF($L$2=2,IFERROR(VLOOKUP(B2330,'Tablas auxiliares'!$AD$2:$AH$27,5,FALSE),0),1)</f>
        <v>0</v>
      </c>
      <c r="H2330" s="9">
        <f t="shared" si="46"/>
        <v>0</v>
      </c>
    </row>
    <row r="2331" spans="1:8" x14ac:dyDescent="0.25">
      <c r="A2331" s="9">
        <v>2016</v>
      </c>
      <c r="B2331" t="s">
        <v>20</v>
      </c>
      <c r="C2331" t="s">
        <v>36</v>
      </c>
      <c r="D2331" s="9">
        <v>8</v>
      </c>
      <c r="E2331" s="9">
        <v>9</v>
      </c>
      <c r="F2331" s="9">
        <f>VLOOKUP(D2331,'Tablas auxiliares'!$H$1:$Q$28,Calculadora!$J$2+1,FALSE)*IF(VLOOKUP($A2331,'Tablas auxiliares'!$B$2:$C$6,2,FALSE)-Calculadora!$K$2=0,1,0)*IF($L$2=2,IFERROR(VLOOKUP(B2331,'Tablas auxiliares'!$AD$2:$AH$27,5,FALSE),0),1)</f>
        <v>0</v>
      </c>
      <c r="G2331" s="9">
        <f>VLOOKUP(E2331,'Tablas auxiliares'!$H$1:$Q$28,Calculadora!$J$2+1,FALSE)*IF(VLOOKUP($A2331,'Tablas auxiliares'!$B$2:$C$6,2,FALSE)-Calculadora!$K$2=0,1,0)*IF($L$2=2,IFERROR(VLOOKUP(B2331,'Tablas auxiliares'!$AD$2:$AH$27,5,FALSE),0),1)</f>
        <v>0</v>
      </c>
      <c r="H2331" s="9">
        <f t="shared" si="46"/>
        <v>0</v>
      </c>
    </row>
    <row r="2332" spans="1:8" x14ac:dyDescent="0.25">
      <c r="A2332" s="9">
        <v>2016</v>
      </c>
      <c r="B2332" t="s">
        <v>20</v>
      </c>
      <c r="C2332" t="s">
        <v>11</v>
      </c>
      <c r="D2332" s="9">
        <v>21</v>
      </c>
      <c r="E2332" s="9">
        <v>15</v>
      </c>
      <c r="F2332" s="9">
        <f>VLOOKUP(D2332,'Tablas auxiliares'!$H$1:$Q$28,Calculadora!$J$2+1,FALSE)*IF(VLOOKUP($A2332,'Tablas auxiliares'!$B$2:$C$6,2,FALSE)-Calculadora!$K$2=0,1,0)*IF($L$2=2,IFERROR(VLOOKUP(B2332,'Tablas auxiliares'!$AD$2:$AH$27,5,FALSE),0),1)</f>
        <v>0</v>
      </c>
      <c r="G2332" s="9">
        <f>VLOOKUP(E2332,'Tablas auxiliares'!$H$1:$Q$28,Calculadora!$J$2+1,FALSE)*IF(VLOOKUP($A2332,'Tablas auxiliares'!$B$2:$C$6,2,FALSE)-Calculadora!$K$2=0,1,0)*IF($L$2=2,IFERROR(VLOOKUP(B2332,'Tablas auxiliares'!$AD$2:$AH$27,5,FALSE),0),1)</f>
        <v>0</v>
      </c>
      <c r="H2332" s="9">
        <f t="shared" si="46"/>
        <v>0</v>
      </c>
    </row>
    <row r="2333" spans="1:8" x14ac:dyDescent="0.25">
      <c r="A2333" s="9">
        <v>2016</v>
      </c>
      <c r="B2333" t="s">
        <v>20</v>
      </c>
      <c r="C2333" t="s">
        <v>12</v>
      </c>
      <c r="D2333" s="9">
        <v>4</v>
      </c>
      <c r="E2333" s="9">
        <v>20</v>
      </c>
      <c r="F2333" s="9">
        <f>VLOOKUP(D2333,'Tablas auxiliares'!$H$1:$Q$28,Calculadora!$J$2+1,FALSE)*IF(VLOOKUP($A2333,'Tablas auxiliares'!$B$2:$C$6,2,FALSE)-Calculadora!$K$2=0,1,0)*IF($L$2=2,IFERROR(VLOOKUP(B2333,'Tablas auxiliares'!$AD$2:$AH$27,5,FALSE),0),1)</f>
        <v>0</v>
      </c>
      <c r="G2333" s="9">
        <f>VLOOKUP(E2333,'Tablas auxiliares'!$H$1:$Q$28,Calculadora!$J$2+1,FALSE)*IF(VLOOKUP($A2333,'Tablas auxiliares'!$B$2:$C$6,2,FALSE)-Calculadora!$K$2=0,1,0)*IF($L$2=2,IFERROR(VLOOKUP(B2333,'Tablas auxiliares'!$AD$2:$AH$27,5,FALSE),0),1)</f>
        <v>0</v>
      </c>
      <c r="H2333" s="9">
        <f t="shared" si="46"/>
        <v>0</v>
      </c>
    </row>
    <row r="2334" spans="1:8" x14ac:dyDescent="0.25">
      <c r="A2334" s="9">
        <v>2016</v>
      </c>
      <c r="B2334" t="s">
        <v>20</v>
      </c>
      <c r="C2334" t="s">
        <v>13</v>
      </c>
      <c r="D2334" s="9">
        <v>6</v>
      </c>
      <c r="E2334" s="9">
        <v>8</v>
      </c>
      <c r="F2334" s="9">
        <f>VLOOKUP(D2334,'Tablas auxiliares'!$H$1:$Q$28,Calculadora!$J$2+1,FALSE)*IF(VLOOKUP($A2334,'Tablas auxiliares'!$B$2:$C$6,2,FALSE)-Calculadora!$K$2=0,1,0)*IF($L$2=2,IFERROR(VLOOKUP(B2334,'Tablas auxiliares'!$AD$2:$AH$27,5,FALSE),0),1)</f>
        <v>0</v>
      </c>
      <c r="G2334" s="9">
        <f>VLOOKUP(E2334,'Tablas auxiliares'!$H$1:$Q$28,Calculadora!$J$2+1,FALSE)*IF(VLOOKUP($A2334,'Tablas auxiliares'!$B$2:$C$6,2,FALSE)-Calculadora!$K$2=0,1,0)*IF($L$2=2,IFERROR(VLOOKUP(B2334,'Tablas auxiliares'!$AD$2:$AH$27,5,FALSE),0),1)</f>
        <v>0</v>
      </c>
      <c r="H2334" s="9">
        <f t="shared" si="46"/>
        <v>0</v>
      </c>
    </row>
    <row r="2335" spans="1:8" x14ac:dyDescent="0.25">
      <c r="A2335" s="9">
        <v>2016</v>
      </c>
      <c r="B2335" t="s">
        <v>20</v>
      </c>
      <c r="C2335" t="s">
        <v>37</v>
      </c>
      <c r="D2335" s="9">
        <v>13</v>
      </c>
      <c r="E2335" s="9">
        <v>18</v>
      </c>
      <c r="F2335" s="9">
        <f>VLOOKUP(D2335,'Tablas auxiliares'!$H$1:$Q$28,Calculadora!$J$2+1,FALSE)*IF(VLOOKUP($A2335,'Tablas auxiliares'!$B$2:$C$6,2,FALSE)-Calculadora!$K$2=0,1,0)*IF($L$2=2,IFERROR(VLOOKUP(B2335,'Tablas auxiliares'!$AD$2:$AH$27,5,FALSE),0),1)</f>
        <v>0</v>
      </c>
      <c r="G2335" s="9">
        <f>VLOOKUP(E2335,'Tablas auxiliares'!$H$1:$Q$28,Calculadora!$J$2+1,FALSE)*IF(VLOOKUP($A2335,'Tablas auxiliares'!$B$2:$C$6,2,FALSE)-Calculadora!$K$2=0,1,0)*IF($L$2=2,IFERROR(VLOOKUP(B2335,'Tablas auxiliares'!$AD$2:$AH$27,5,FALSE),0),1)</f>
        <v>0</v>
      </c>
      <c r="H2335" s="9">
        <f t="shared" si="46"/>
        <v>0</v>
      </c>
    </row>
    <row r="2336" spans="1:8" x14ac:dyDescent="0.25">
      <c r="A2336" s="9">
        <v>2016</v>
      </c>
      <c r="B2336" t="s">
        <v>20</v>
      </c>
      <c r="C2336" t="s">
        <v>14</v>
      </c>
      <c r="D2336" s="9">
        <v>25</v>
      </c>
      <c r="E2336" s="9">
        <v>4</v>
      </c>
      <c r="F2336" s="9">
        <f>VLOOKUP(D2336,'Tablas auxiliares'!$H$1:$Q$28,Calculadora!$J$2+1,FALSE)*IF(VLOOKUP($A2336,'Tablas auxiliares'!$B$2:$C$6,2,FALSE)-Calculadora!$K$2=0,1,0)*IF($L$2=2,IFERROR(VLOOKUP(B2336,'Tablas auxiliares'!$AD$2:$AH$27,5,FALSE),0),1)</f>
        <v>0</v>
      </c>
      <c r="G2336" s="9">
        <f>VLOOKUP(E2336,'Tablas auxiliares'!$H$1:$Q$28,Calculadora!$J$2+1,FALSE)*IF(VLOOKUP($A2336,'Tablas auxiliares'!$B$2:$C$6,2,FALSE)-Calculadora!$K$2=0,1,0)*IF($L$2=2,IFERROR(VLOOKUP(B2336,'Tablas auxiliares'!$AD$2:$AH$27,5,FALSE),0),1)</f>
        <v>0</v>
      </c>
      <c r="H2336" s="9">
        <f t="shared" si="46"/>
        <v>0</v>
      </c>
    </row>
    <row r="2337" spans="1:8" x14ac:dyDescent="0.25">
      <c r="A2337" s="9">
        <v>2016</v>
      </c>
      <c r="B2337" t="s">
        <v>15</v>
      </c>
      <c r="C2337" t="s">
        <v>20</v>
      </c>
      <c r="D2337" s="9">
        <v>12</v>
      </c>
      <c r="E2337" s="9">
        <v>15</v>
      </c>
      <c r="F2337" s="9">
        <f>VLOOKUP(D2337,'Tablas auxiliares'!$H$1:$Q$28,Calculadora!$J$2+1,FALSE)*IF(VLOOKUP($A2337,'Tablas auxiliares'!$B$2:$C$6,2,FALSE)-Calculadora!$K$2=0,1,0)*IF($L$2=2,IFERROR(VLOOKUP(B2337,'Tablas auxiliares'!$AD$2:$AH$27,5,FALSE),0),1)</f>
        <v>0</v>
      </c>
      <c r="G2337" s="9">
        <f>VLOOKUP(E2337,'Tablas auxiliares'!$H$1:$Q$28,Calculadora!$J$2+1,FALSE)*IF(VLOOKUP($A2337,'Tablas auxiliares'!$B$2:$C$6,2,FALSE)-Calculadora!$K$2=0,1,0)*IF($L$2=2,IFERROR(VLOOKUP(B2337,'Tablas auxiliares'!$AD$2:$AH$27,5,FALSE),0),1)</f>
        <v>0</v>
      </c>
      <c r="H2337" s="9">
        <f t="shared" si="46"/>
        <v>0</v>
      </c>
    </row>
    <row r="2338" spans="1:8" x14ac:dyDescent="0.25">
      <c r="A2338" s="9">
        <v>2016</v>
      </c>
      <c r="B2338" t="s">
        <v>15</v>
      </c>
      <c r="C2338" t="s">
        <v>21</v>
      </c>
      <c r="D2338" s="9">
        <v>5</v>
      </c>
      <c r="E2338" s="9">
        <v>20</v>
      </c>
      <c r="F2338" s="9">
        <f>VLOOKUP(D2338,'Tablas auxiliares'!$H$1:$Q$28,Calculadora!$J$2+1,FALSE)*IF(VLOOKUP($A2338,'Tablas auxiliares'!$B$2:$C$6,2,FALSE)-Calculadora!$K$2=0,1,0)*IF($L$2=2,IFERROR(VLOOKUP(B2338,'Tablas auxiliares'!$AD$2:$AH$27,5,FALSE),0),1)</f>
        <v>0</v>
      </c>
      <c r="G2338" s="9">
        <f>VLOOKUP(E2338,'Tablas auxiliares'!$H$1:$Q$28,Calculadora!$J$2+1,FALSE)*IF(VLOOKUP($A2338,'Tablas auxiliares'!$B$2:$C$6,2,FALSE)-Calculadora!$K$2=0,1,0)*IF($L$2=2,IFERROR(VLOOKUP(B2338,'Tablas auxiliares'!$AD$2:$AH$27,5,FALSE),0),1)</f>
        <v>0</v>
      </c>
      <c r="H2338" s="9">
        <f t="shared" si="46"/>
        <v>0</v>
      </c>
    </row>
    <row r="2339" spans="1:8" x14ac:dyDescent="0.25">
      <c r="A2339" s="9">
        <v>2016</v>
      </c>
      <c r="B2339" t="s">
        <v>15</v>
      </c>
      <c r="C2339" t="s">
        <v>22</v>
      </c>
      <c r="D2339" s="9">
        <v>22</v>
      </c>
      <c r="E2339" s="9">
        <v>21</v>
      </c>
      <c r="F2339" s="9">
        <f>VLOOKUP(D2339,'Tablas auxiliares'!$H$1:$Q$28,Calculadora!$J$2+1,FALSE)*IF(VLOOKUP($A2339,'Tablas auxiliares'!$B$2:$C$6,2,FALSE)-Calculadora!$K$2=0,1,0)*IF($L$2=2,IFERROR(VLOOKUP(B2339,'Tablas auxiliares'!$AD$2:$AH$27,5,FALSE),0),1)</f>
        <v>0</v>
      </c>
      <c r="G2339" s="9">
        <f>VLOOKUP(E2339,'Tablas auxiliares'!$H$1:$Q$28,Calculadora!$J$2+1,FALSE)*IF(VLOOKUP($A2339,'Tablas auxiliares'!$B$2:$C$6,2,FALSE)-Calculadora!$K$2=0,1,0)*IF($L$2=2,IFERROR(VLOOKUP(B2339,'Tablas auxiliares'!$AD$2:$AH$27,5,FALSE),0),1)</f>
        <v>0</v>
      </c>
      <c r="H2339" s="9">
        <f t="shared" si="46"/>
        <v>0</v>
      </c>
    </row>
    <row r="2340" spans="1:8" x14ac:dyDescent="0.25">
      <c r="A2340" s="9">
        <v>2016</v>
      </c>
      <c r="B2340" t="s">
        <v>15</v>
      </c>
      <c r="C2340" t="s">
        <v>23</v>
      </c>
      <c r="D2340" s="9">
        <v>10</v>
      </c>
      <c r="E2340" s="9">
        <v>3</v>
      </c>
      <c r="F2340" s="9">
        <f>VLOOKUP(D2340,'Tablas auxiliares'!$H$1:$Q$28,Calculadora!$J$2+1,FALSE)*IF(VLOOKUP($A2340,'Tablas auxiliares'!$B$2:$C$6,2,FALSE)-Calculadora!$K$2=0,1,0)*IF($L$2=2,IFERROR(VLOOKUP(B2340,'Tablas auxiliares'!$AD$2:$AH$27,5,FALSE),0),1)</f>
        <v>0</v>
      </c>
      <c r="G2340" s="9">
        <f>VLOOKUP(E2340,'Tablas auxiliares'!$H$1:$Q$28,Calculadora!$J$2+1,FALSE)*IF(VLOOKUP($A2340,'Tablas auxiliares'!$B$2:$C$6,2,FALSE)-Calculadora!$K$2=0,1,0)*IF($L$2=2,IFERROR(VLOOKUP(B2340,'Tablas auxiliares'!$AD$2:$AH$27,5,FALSE),0),1)</f>
        <v>0</v>
      </c>
      <c r="H2340" s="9">
        <f t="shared" si="46"/>
        <v>0</v>
      </c>
    </row>
    <row r="2341" spans="1:8" x14ac:dyDescent="0.25">
      <c r="A2341" s="9">
        <v>2016</v>
      </c>
      <c r="B2341" t="s">
        <v>15</v>
      </c>
      <c r="C2341" t="s">
        <v>24</v>
      </c>
      <c r="D2341" s="9">
        <v>13</v>
      </c>
      <c r="E2341" s="9">
        <v>10</v>
      </c>
      <c r="F2341" s="9">
        <f>VLOOKUP(D2341,'Tablas auxiliares'!$H$1:$Q$28,Calculadora!$J$2+1,FALSE)*IF(VLOOKUP($A2341,'Tablas auxiliares'!$B$2:$C$6,2,FALSE)-Calculadora!$K$2=0,1,0)*IF($L$2=2,IFERROR(VLOOKUP(B2341,'Tablas auxiliares'!$AD$2:$AH$27,5,FALSE),0),1)</f>
        <v>0</v>
      </c>
      <c r="G2341" s="9">
        <f>VLOOKUP(E2341,'Tablas auxiliares'!$H$1:$Q$28,Calculadora!$J$2+1,FALSE)*IF(VLOOKUP($A2341,'Tablas auxiliares'!$B$2:$C$6,2,FALSE)-Calculadora!$K$2=0,1,0)*IF($L$2=2,IFERROR(VLOOKUP(B2341,'Tablas auxiliares'!$AD$2:$AH$27,5,FALSE),0),1)</f>
        <v>0</v>
      </c>
      <c r="H2341" s="9">
        <f t="shared" si="46"/>
        <v>0</v>
      </c>
    </row>
    <row r="2342" spans="1:8" x14ac:dyDescent="0.25">
      <c r="A2342" s="9">
        <v>2016</v>
      </c>
      <c r="B2342" t="s">
        <v>15</v>
      </c>
      <c r="C2342" t="s">
        <v>25</v>
      </c>
      <c r="D2342" s="9">
        <v>25</v>
      </c>
      <c r="E2342" s="9">
        <v>18</v>
      </c>
      <c r="F2342" s="9">
        <f>VLOOKUP(D2342,'Tablas auxiliares'!$H$1:$Q$28,Calculadora!$J$2+1,FALSE)*IF(VLOOKUP($A2342,'Tablas auxiliares'!$B$2:$C$6,2,FALSE)-Calculadora!$K$2=0,1,0)*IF($L$2=2,IFERROR(VLOOKUP(B2342,'Tablas auxiliares'!$AD$2:$AH$27,5,FALSE),0),1)</f>
        <v>0</v>
      </c>
      <c r="G2342" s="9">
        <f>VLOOKUP(E2342,'Tablas auxiliares'!$H$1:$Q$28,Calculadora!$J$2+1,FALSE)*IF(VLOOKUP($A2342,'Tablas auxiliares'!$B$2:$C$6,2,FALSE)-Calculadora!$K$2=0,1,0)*IF($L$2=2,IFERROR(VLOOKUP(B2342,'Tablas auxiliares'!$AD$2:$AH$27,5,FALSE),0),1)</f>
        <v>0</v>
      </c>
      <c r="H2342" s="9">
        <f t="shared" si="46"/>
        <v>0</v>
      </c>
    </row>
    <row r="2343" spans="1:8" x14ac:dyDescent="0.25">
      <c r="A2343" s="9">
        <v>2016</v>
      </c>
      <c r="B2343" t="s">
        <v>15</v>
      </c>
      <c r="C2343" t="s">
        <v>7</v>
      </c>
      <c r="D2343" s="9">
        <v>18</v>
      </c>
      <c r="E2343" s="9">
        <v>24</v>
      </c>
      <c r="F2343" s="9">
        <f>VLOOKUP(D2343,'Tablas auxiliares'!$H$1:$Q$28,Calculadora!$J$2+1,FALSE)*IF(VLOOKUP($A2343,'Tablas auxiliares'!$B$2:$C$6,2,FALSE)-Calculadora!$K$2=0,1,0)*IF($L$2=2,IFERROR(VLOOKUP(B2343,'Tablas auxiliares'!$AD$2:$AH$27,5,FALSE),0),1)</f>
        <v>0</v>
      </c>
      <c r="G2343" s="9">
        <f>VLOOKUP(E2343,'Tablas auxiliares'!$H$1:$Q$28,Calculadora!$J$2+1,FALSE)*IF(VLOOKUP($A2343,'Tablas auxiliares'!$B$2:$C$6,2,FALSE)-Calculadora!$K$2=0,1,0)*IF($L$2=2,IFERROR(VLOOKUP(B2343,'Tablas auxiliares'!$AD$2:$AH$27,5,FALSE),0),1)</f>
        <v>0</v>
      </c>
      <c r="H2343" s="9">
        <f t="shared" si="46"/>
        <v>0</v>
      </c>
    </row>
    <row r="2344" spans="1:8" x14ac:dyDescent="0.25">
      <c r="A2344" s="9">
        <v>2016</v>
      </c>
      <c r="B2344" t="s">
        <v>15</v>
      </c>
      <c r="C2344" t="s">
        <v>8</v>
      </c>
      <c r="D2344" s="9">
        <v>8</v>
      </c>
      <c r="E2344" s="9">
        <v>9</v>
      </c>
      <c r="F2344" s="9">
        <f>VLOOKUP(D2344,'Tablas auxiliares'!$H$1:$Q$28,Calculadora!$J$2+1,FALSE)*IF(VLOOKUP($A2344,'Tablas auxiliares'!$B$2:$C$6,2,FALSE)-Calculadora!$K$2=0,1,0)*IF($L$2=2,IFERROR(VLOOKUP(B2344,'Tablas auxiliares'!$AD$2:$AH$27,5,FALSE),0),1)</f>
        <v>0</v>
      </c>
      <c r="G2344" s="9">
        <f>VLOOKUP(E2344,'Tablas auxiliares'!$H$1:$Q$28,Calculadora!$J$2+1,FALSE)*IF(VLOOKUP($A2344,'Tablas auxiliares'!$B$2:$C$6,2,FALSE)-Calculadora!$K$2=0,1,0)*IF($L$2=2,IFERROR(VLOOKUP(B2344,'Tablas auxiliares'!$AD$2:$AH$27,5,FALSE),0),1)</f>
        <v>0</v>
      </c>
      <c r="H2344" s="9">
        <f t="shared" si="46"/>
        <v>0</v>
      </c>
    </row>
    <row r="2345" spans="1:8" x14ac:dyDescent="0.25">
      <c r="A2345" s="9">
        <v>2016</v>
      </c>
      <c r="B2345" t="s">
        <v>15</v>
      </c>
      <c r="C2345" t="s">
        <v>26</v>
      </c>
      <c r="D2345" s="9">
        <v>19</v>
      </c>
      <c r="E2345" s="9">
        <v>11</v>
      </c>
      <c r="F2345" s="9">
        <f>VLOOKUP(D2345,'Tablas auxiliares'!$H$1:$Q$28,Calculadora!$J$2+1,FALSE)*IF(VLOOKUP($A2345,'Tablas auxiliares'!$B$2:$C$6,2,FALSE)-Calculadora!$K$2=0,1,0)*IF($L$2=2,IFERROR(VLOOKUP(B2345,'Tablas auxiliares'!$AD$2:$AH$27,5,FALSE),0),1)</f>
        <v>0</v>
      </c>
      <c r="G2345" s="9">
        <f>VLOOKUP(E2345,'Tablas auxiliares'!$H$1:$Q$28,Calculadora!$J$2+1,FALSE)*IF(VLOOKUP($A2345,'Tablas auxiliares'!$B$2:$C$6,2,FALSE)-Calculadora!$K$2=0,1,0)*IF($L$2=2,IFERROR(VLOOKUP(B2345,'Tablas auxiliares'!$AD$2:$AH$27,5,FALSE),0),1)</f>
        <v>0</v>
      </c>
      <c r="H2345" s="9">
        <f t="shared" si="46"/>
        <v>0</v>
      </c>
    </row>
    <row r="2346" spans="1:8" x14ac:dyDescent="0.25">
      <c r="A2346" s="9">
        <v>2016</v>
      </c>
      <c r="B2346" t="s">
        <v>15</v>
      </c>
      <c r="C2346" t="s">
        <v>27</v>
      </c>
      <c r="D2346" s="9">
        <v>16</v>
      </c>
      <c r="E2346" s="9">
        <v>16</v>
      </c>
      <c r="F2346" s="9">
        <f>VLOOKUP(D2346,'Tablas auxiliares'!$H$1:$Q$28,Calculadora!$J$2+1,FALSE)*IF(VLOOKUP($A2346,'Tablas auxiliares'!$B$2:$C$6,2,FALSE)-Calculadora!$K$2=0,1,0)*IF($L$2=2,IFERROR(VLOOKUP(B2346,'Tablas auxiliares'!$AD$2:$AH$27,5,FALSE),0),1)</f>
        <v>0</v>
      </c>
      <c r="G2346" s="9">
        <f>VLOOKUP(E2346,'Tablas auxiliares'!$H$1:$Q$28,Calculadora!$J$2+1,FALSE)*IF(VLOOKUP($A2346,'Tablas auxiliares'!$B$2:$C$6,2,FALSE)-Calculadora!$K$2=0,1,0)*IF($L$2=2,IFERROR(VLOOKUP(B2346,'Tablas auxiliares'!$AD$2:$AH$27,5,FALSE),0),1)</f>
        <v>0</v>
      </c>
      <c r="H2346" s="9">
        <f t="shared" si="46"/>
        <v>0</v>
      </c>
    </row>
    <row r="2347" spans="1:8" x14ac:dyDescent="0.25">
      <c r="A2347" s="9">
        <v>2016</v>
      </c>
      <c r="B2347" t="s">
        <v>15</v>
      </c>
      <c r="C2347" t="s">
        <v>28</v>
      </c>
      <c r="D2347" s="9">
        <v>4</v>
      </c>
      <c r="E2347" s="9">
        <v>7</v>
      </c>
      <c r="F2347" s="9">
        <f>VLOOKUP(D2347,'Tablas auxiliares'!$H$1:$Q$28,Calculadora!$J$2+1,FALSE)*IF(VLOOKUP($A2347,'Tablas auxiliares'!$B$2:$C$6,2,FALSE)-Calculadora!$K$2=0,1,0)*IF($L$2=2,IFERROR(VLOOKUP(B2347,'Tablas auxiliares'!$AD$2:$AH$27,5,FALSE),0),1)</f>
        <v>0</v>
      </c>
      <c r="G2347" s="9">
        <f>VLOOKUP(E2347,'Tablas auxiliares'!$H$1:$Q$28,Calculadora!$J$2+1,FALSE)*IF(VLOOKUP($A2347,'Tablas auxiliares'!$B$2:$C$6,2,FALSE)-Calculadora!$K$2=0,1,0)*IF($L$2=2,IFERROR(VLOOKUP(B2347,'Tablas auxiliares'!$AD$2:$AH$27,5,FALSE),0),1)</f>
        <v>0</v>
      </c>
      <c r="H2347" s="9">
        <f t="shared" si="46"/>
        <v>0</v>
      </c>
    </row>
    <row r="2348" spans="1:8" x14ac:dyDescent="0.25">
      <c r="A2348" s="9">
        <v>2016</v>
      </c>
      <c r="B2348" t="s">
        <v>15</v>
      </c>
      <c r="C2348" t="s">
        <v>29</v>
      </c>
      <c r="D2348" s="9">
        <v>20</v>
      </c>
      <c r="E2348" s="9">
        <v>14</v>
      </c>
      <c r="F2348" s="9">
        <f>VLOOKUP(D2348,'Tablas auxiliares'!$H$1:$Q$28,Calculadora!$J$2+1,FALSE)*IF(VLOOKUP($A2348,'Tablas auxiliares'!$B$2:$C$6,2,FALSE)-Calculadora!$K$2=0,1,0)*IF($L$2=2,IFERROR(VLOOKUP(B2348,'Tablas auxiliares'!$AD$2:$AH$27,5,FALSE),0),1)</f>
        <v>0</v>
      </c>
      <c r="G2348" s="9">
        <f>VLOOKUP(E2348,'Tablas auxiliares'!$H$1:$Q$28,Calculadora!$J$2+1,FALSE)*IF(VLOOKUP($A2348,'Tablas auxiliares'!$B$2:$C$6,2,FALSE)-Calculadora!$K$2=0,1,0)*IF($L$2=2,IFERROR(VLOOKUP(B2348,'Tablas auxiliares'!$AD$2:$AH$27,5,FALSE),0),1)</f>
        <v>0</v>
      </c>
      <c r="H2348" s="9">
        <f t="shared" si="46"/>
        <v>0</v>
      </c>
    </row>
    <row r="2349" spans="1:8" x14ac:dyDescent="0.25">
      <c r="A2349" s="9">
        <v>2016</v>
      </c>
      <c r="B2349" t="s">
        <v>15</v>
      </c>
      <c r="C2349" t="s">
        <v>9</v>
      </c>
      <c r="D2349" s="9">
        <v>2</v>
      </c>
      <c r="E2349" s="9">
        <v>8</v>
      </c>
      <c r="F2349" s="9">
        <f>VLOOKUP(D2349,'Tablas auxiliares'!$H$1:$Q$28,Calculadora!$J$2+1,FALSE)*IF(VLOOKUP($A2349,'Tablas auxiliares'!$B$2:$C$6,2,FALSE)-Calculadora!$K$2=0,1,0)*IF($L$2=2,IFERROR(VLOOKUP(B2349,'Tablas auxiliares'!$AD$2:$AH$27,5,FALSE),0),1)</f>
        <v>0</v>
      </c>
      <c r="G2349" s="9">
        <f>VLOOKUP(E2349,'Tablas auxiliares'!$H$1:$Q$28,Calculadora!$J$2+1,FALSE)*IF(VLOOKUP($A2349,'Tablas auxiliares'!$B$2:$C$6,2,FALSE)-Calculadora!$K$2=0,1,0)*IF($L$2=2,IFERROR(VLOOKUP(B2349,'Tablas auxiliares'!$AD$2:$AH$27,5,FALSE),0),1)</f>
        <v>0</v>
      </c>
      <c r="H2349" s="9">
        <f t="shared" si="46"/>
        <v>0</v>
      </c>
    </row>
    <row r="2350" spans="1:8" x14ac:dyDescent="0.25">
      <c r="A2350" s="9">
        <v>2016</v>
      </c>
      <c r="B2350" t="s">
        <v>15</v>
      </c>
      <c r="C2350" t="s">
        <v>30</v>
      </c>
      <c r="D2350" s="9">
        <v>17</v>
      </c>
      <c r="E2350" s="9">
        <v>13</v>
      </c>
      <c r="F2350" s="9">
        <f>VLOOKUP(D2350,'Tablas auxiliares'!$H$1:$Q$28,Calculadora!$J$2+1,FALSE)*IF(VLOOKUP($A2350,'Tablas auxiliares'!$B$2:$C$6,2,FALSE)-Calculadora!$K$2=0,1,0)*IF($L$2=2,IFERROR(VLOOKUP(B2350,'Tablas auxiliares'!$AD$2:$AH$27,5,FALSE),0),1)</f>
        <v>0</v>
      </c>
      <c r="G2350" s="9">
        <f>VLOOKUP(E2350,'Tablas auxiliares'!$H$1:$Q$28,Calculadora!$J$2+1,FALSE)*IF(VLOOKUP($A2350,'Tablas auxiliares'!$B$2:$C$6,2,FALSE)-Calculadora!$K$2=0,1,0)*IF($L$2=2,IFERROR(VLOOKUP(B2350,'Tablas auxiliares'!$AD$2:$AH$27,5,FALSE),0),1)</f>
        <v>0</v>
      </c>
      <c r="H2350" s="9">
        <f t="shared" si="46"/>
        <v>0</v>
      </c>
    </row>
    <row r="2351" spans="1:8" x14ac:dyDescent="0.25">
      <c r="A2351" s="9">
        <v>2016</v>
      </c>
      <c r="B2351" t="s">
        <v>15</v>
      </c>
      <c r="C2351" t="s">
        <v>10</v>
      </c>
      <c r="D2351" s="9">
        <v>3</v>
      </c>
      <c r="E2351" s="9">
        <v>1</v>
      </c>
      <c r="F2351" s="9">
        <f>VLOOKUP(D2351,'Tablas auxiliares'!$H$1:$Q$28,Calculadora!$J$2+1,FALSE)*IF(VLOOKUP($A2351,'Tablas auxiliares'!$B$2:$C$6,2,FALSE)-Calculadora!$K$2=0,1,0)*IF($L$2=2,IFERROR(VLOOKUP(B2351,'Tablas auxiliares'!$AD$2:$AH$27,5,FALSE),0),1)</f>
        <v>0</v>
      </c>
      <c r="G2351" s="9">
        <f>VLOOKUP(E2351,'Tablas auxiliares'!$H$1:$Q$28,Calculadora!$J$2+1,FALSE)*IF(VLOOKUP($A2351,'Tablas auxiliares'!$B$2:$C$6,2,FALSE)-Calculadora!$K$2=0,1,0)*IF($L$2=2,IFERROR(VLOOKUP(B2351,'Tablas auxiliares'!$AD$2:$AH$27,5,FALSE),0),1)</f>
        <v>0</v>
      </c>
      <c r="H2351" s="9">
        <f t="shared" si="46"/>
        <v>0</v>
      </c>
    </row>
    <row r="2352" spans="1:8" x14ac:dyDescent="0.25">
      <c r="A2352" s="9">
        <v>2016</v>
      </c>
      <c r="B2352" t="s">
        <v>15</v>
      </c>
      <c r="C2352" t="s">
        <v>31</v>
      </c>
      <c r="D2352" s="9">
        <v>24</v>
      </c>
      <c r="E2352" s="9">
        <v>23</v>
      </c>
      <c r="F2352" s="9">
        <f>VLOOKUP(D2352,'Tablas auxiliares'!$H$1:$Q$28,Calculadora!$J$2+1,FALSE)*IF(VLOOKUP($A2352,'Tablas auxiliares'!$B$2:$C$6,2,FALSE)-Calculadora!$K$2=0,1,0)*IF($L$2=2,IFERROR(VLOOKUP(B2352,'Tablas auxiliares'!$AD$2:$AH$27,5,FALSE),0),1)</f>
        <v>0</v>
      </c>
      <c r="G2352" s="9">
        <f>VLOOKUP(E2352,'Tablas auxiliares'!$H$1:$Q$28,Calculadora!$J$2+1,FALSE)*IF(VLOOKUP($A2352,'Tablas auxiliares'!$B$2:$C$6,2,FALSE)-Calculadora!$K$2=0,1,0)*IF($L$2=2,IFERROR(VLOOKUP(B2352,'Tablas auxiliares'!$AD$2:$AH$27,5,FALSE),0),1)</f>
        <v>0</v>
      </c>
      <c r="H2352" s="9">
        <f t="shared" si="46"/>
        <v>0</v>
      </c>
    </row>
    <row r="2353" spans="1:8" x14ac:dyDescent="0.25">
      <c r="A2353" s="9">
        <v>2016</v>
      </c>
      <c r="B2353" t="s">
        <v>15</v>
      </c>
      <c r="C2353" t="s">
        <v>32</v>
      </c>
      <c r="D2353" s="9">
        <v>7</v>
      </c>
      <c r="E2353" s="9">
        <v>2</v>
      </c>
      <c r="F2353" s="9">
        <f>VLOOKUP(D2353,'Tablas auxiliares'!$H$1:$Q$28,Calculadora!$J$2+1,FALSE)*IF(VLOOKUP($A2353,'Tablas auxiliares'!$B$2:$C$6,2,FALSE)-Calculadora!$K$2=0,1,0)*IF($L$2=2,IFERROR(VLOOKUP(B2353,'Tablas auxiliares'!$AD$2:$AH$27,5,FALSE),0),1)</f>
        <v>0</v>
      </c>
      <c r="G2353" s="9">
        <f>VLOOKUP(E2353,'Tablas auxiliares'!$H$1:$Q$28,Calculadora!$J$2+1,FALSE)*IF(VLOOKUP($A2353,'Tablas auxiliares'!$B$2:$C$6,2,FALSE)-Calculadora!$K$2=0,1,0)*IF($L$2=2,IFERROR(VLOOKUP(B2353,'Tablas auxiliares'!$AD$2:$AH$27,5,FALSE),0),1)</f>
        <v>0</v>
      </c>
      <c r="H2353" s="9">
        <f t="shared" si="46"/>
        <v>0</v>
      </c>
    </row>
    <row r="2354" spans="1:8" x14ac:dyDescent="0.25">
      <c r="A2354" s="9">
        <v>2016</v>
      </c>
      <c r="B2354" t="s">
        <v>15</v>
      </c>
      <c r="C2354" t="s">
        <v>33</v>
      </c>
      <c r="D2354" s="9">
        <v>6</v>
      </c>
      <c r="E2354" s="9">
        <v>5</v>
      </c>
      <c r="F2354" s="9">
        <f>VLOOKUP(D2354,'Tablas auxiliares'!$H$1:$Q$28,Calculadora!$J$2+1,FALSE)*IF(VLOOKUP($A2354,'Tablas auxiliares'!$B$2:$C$6,2,FALSE)-Calculadora!$K$2=0,1,0)*IF($L$2=2,IFERROR(VLOOKUP(B2354,'Tablas auxiliares'!$AD$2:$AH$27,5,FALSE),0),1)</f>
        <v>0</v>
      </c>
      <c r="G2354" s="9">
        <f>VLOOKUP(E2354,'Tablas auxiliares'!$H$1:$Q$28,Calculadora!$J$2+1,FALSE)*IF(VLOOKUP($A2354,'Tablas auxiliares'!$B$2:$C$6,2,FALSE)-Calculadora!$K$2=0,1,0)*IF($L$2=2,IFERROR(VLOOKUP(B2354,'Tablas auxiliares'!$AD$2:$AH$27,5,FALSE),0),1)</f>
        <v>0</v>
      </c>
      <c r="H2354" s="9">
        <f t="shared" si="46"/>
        <v>0</v>
      </c>
    </row>
    <row r="2355" spans="1:8" x14ac:dyDescent="0.25">
      <c r="A2355" s="9">
        <v>2016</v>
      </c>
      <c r="B2355" t="s">
        <v>15</v>
      </c>
      <c r="C2355" t="s">
        <v>34</v>
      </c>
      <c r="D2355" s="9">
        <v>15</v>
      </c>
      <c r="E2355" s="9">
        <v>17</v>
      </c>
      <c r="F2355" s="9">
        <f>VLOOKUP(D2355,'Tablas auxiliares'!$H$1:$Q$28,Calculadora!$J$2+1,FALSE)*IF(VLOOKUP($A2355,'Tablas auxiliares'!$B$2:$C$6,2,FALSE)-Calculadora!$K$2=0,1,0)*IF($L$2=2,IFERROR(VLOOKUP(B2355,'Tablas auxiliares'!$AD$2:$AH$27,5,FALSE),0),1)</f>
        <v>0</v>
      </c>
      <c r="G2355" s="9">
        <f>VLOOKUP(E2355,'Tablas auxiliares'!$H$1:$Q$28,Calculadora!$J$2+1,FALSE)*IF(VLOOKUP($A2355,'Tablas auxiliares'!$B$2:$C$6,2,FALSE)-Calculadora!$K$2=0,1,0)*IF($L$2=2,IFERROR(VLOOKUP(B2355,'Tablas auxiliares'!$AD$2:$AH$27,5,FALSE),0),1)</f>
        <v>0</v>
      </c>
      <c r="H2355" s="9">
        <f t="shared" si="46"/>
        <v>0</v>
      </c>
    </row>
    <row r="2356" spans="1:8" x14ac:dyDescent="0.25">
      <c r="A2356" s="9">
        <v>2016</v>
      </c>
      <c r="B2356" t="s">
        <v>15</v>
      </c>
      <c r="C2356" t="s">
        <v>35</v>
      </c>
      <c r="D2356" s="9">
        <v>11</v>
      </c>
      <c r="E2356" s="9">
        <v>22</v>
      </c>
      <c r="F2356" s="9">
        <f>VLOOKUP(D2356,'Tablas auxiliares'!$H$1:$Q$28,Calculadora!$J$2+1,FALSE)*IF(VLOOKUP($A2356,'Tablas auxiliares'!$B$2:$C$6,2,FALSE)-Calculadora!$K$2=0,1,0)*IF($L$2=2,IFERROR(VLOOKUP(B2356,'Tablas auxiliares'!$AD$2:$AH$27,5,FALSE),0),1)</f>
        <v>0</v>
      </c>
      <c r="G2356" s="9">
        <f>VLOOKUP(E2356,'Tablas auxiliares'!$H$1:$Q$28,Calculadora!$J$2+1,FALSE)*IF(VLOOKUP($A2356,'Tablas auxiliares'!$B$2:$C$6,2,FALSE)-Calculadora!$K$2=0,1,0)*IF($L$2=2,IFERROR(VLOOKUP(B2356,'Tablas auxiliares'!$AD$2:$AH$27,5,FALSE),0),1)</f>
        <v>0</v>
      </c>
      <c r="H2356" s="9">
        <f t="shared" si="46"/>
        <v>0</v>
      </c>
    </row>
    <row r="2357" spans="1:8" x14ac:dyDescent="0.25">
      <c r="A2357" s="9">
        <v>2016</v>
      </c>
      <c r="B2357" t="s">
        <v>15</v>
      </c>
      <c r="C2357" t="s">
        <v>36</v>
      </c>
      <c r="D2357" s="9">
        <v>1</v>
      </c>
      <c r="E2357" s="9">
        <v>4</v>
      </c>
      <c r="F2357" s="9">
        <f>VLOOKUP(D2357,'Tablas auxiliares'!$H$1:$Q$28,Calculadora!$J$2+1,FALSE)*IF(VLOOKUP($A2357,'Tablas auxiliares'!$B$2:$C$6,2,FALSE)-Calculadora!$K$2=0,1,0)*IF($L$2=2,IFERROR(VLOOKUP(B2357,'Tablas auxiliares'!$AD$2:$AH$27,5,FALSE),0),1)</f>
        <v>0</v>
      </c>
      <c r="G2357" s="9">
        <f>VLOOKUP(E2357,'Tablas auxiliares'!$H$1:$Q$28,Calculadora!$J$2+1,FALSE)*IF(VLOOKUP($A2357,'Tablas auxiliares'!$B$2:$C$6,2,FALSE)-Calculadora!$K$2=0,1,0)*IF($L$2=2,IFERROR(VLOOKUP(B2357,'Tablas auxiliares'!$AD$2:$AH$27,5,FALSE),0),1)</f>
        <v>0</v>
      </c>
      <c r="H2357" s="9">
        <f t="shared" si="46"/>
        <v>0</v>
      </c>
    </row>
    <row r="2358" spans="1:8" x14ac:dyDescent="0.25">
      <c r="A2358" s="9">
        <v>2016</v>
      </c>
      <c r="B2358" t="s">
        <v>15</v>
      </c>
      <c r="C2358" t="s">
        <v>11</v>
      </c>
      <c r="D2358" s="9">
        <v>14</v>
      </c>
      <c r="E2358" s="9">
        <v>19</v>
      </c>
      <c r="F2358" s="9">
        <f>VLOOKUP(D2358,'Tablas auxiliares'!$H$1:$Q$28,Calculadora!$J$2+1,FALSE)*IF(VLOOKUP($A2358,'Tablas auxiliares'!$B$2:$C$6,2,FALSE)-Calculadora!$K$2=0,1,0)*IF($L$2=2,IFERROR(VLOOKUP(B2358,'Tablas auxiliares'!$AD$2:$AH$27,5,FALSE),0),1)</f>
        <v>0</v>
      </c>
      <c r="G2358" s="9">
        <f>VLOOKUP(E2358,'Tablas auxiliares'!$H$1:$Q$28,Calculadora!$J$2+1,FALSE)*IF(VLOOKUP($A2358,'Tablas auxiliares'!$B$2:$C$6,2,FALSE)-Calculadora!$K$2=0,1,0)*IF($L$2=2,IFERROR(VLOOKUP(B2358,'Tablas auxiliares'!$AD$2:$AH$27,5,FALSE),0),1)</f>
        <v>0</v>
      </c>
      <c r="H2358" s="9">
        <f t="shared" si="46"/>
        <v>0</v>
      </c>
    </row>
    <row r="2359" spans="1:8" x14ac:dyDescent="0.25">
      <c r="A2359" s="9">
        <v>2016</v>
      </c>
      <c r="B2359" t="s">
        <v>15</v>
      </c>
      <c r="C2359" t="s">
        <v>12</v>
      </c>
      <c r="D2359" s="9">
        <v>23</v>
      </c>
      <c r="E2359" s="9">
        <v>26</v>
      </c>
      <c r="F2359" s="9">
        <f>VLOOKUP(D2359,'Tablas auxiliares'!$H$1:$Q$28,Calculadora!$J$2+1,FALSE)*IF(VLOOKUP($A2359,'Tablas auxiliares'!$B$2:$C$6,2,FALSE)-Calculadora!$K$2=0,1,0)*IF($L$2=2,IFERROR(VLOOKUP(B2359,'Tablas auxiliares'!$AD$2:$AH$27,5,FALSE),0),1)</f>
        <v>0</v>
      </c>
      <c r="G2359" s="9">
        <f>VLOOKUP(E2359,'Tablas auxiliares'!$H$1:$Q$28,Calculadora!$J$2+1,FALSE)*IF(VLOOKUP($A2359,'Tablas auxiliares'!$B$2:$C$6,2,FALSE)-Calculadora!$K$2=0,1,0)*IF($L$2=2,IFERROR(VLOOKUP(B2359,'Tablas auxiliares'!$AD$2:$AH$27,5,FALSE),0),1)</f>
        <v>0</v>
      </c>
      <c r="H2359" s="9">
        <f t="shared" si="46"/>
        <v>0</v>
      </c>
    </row>
    <row r="2360" spans="1:8" x14ac:dyDescent="0.25">
      <c r="A2360" s="9">
        <v>2016</v>
      </c>
      <c r="B2360" t="s">
        <v>15</v>
      </c>
      <c r="C2360" t="s">
        <v>13</v>
      </c>
      <c r="D2360" s="9">
        <v>26</v>
      </c>
      <c r="E2360" s="9">
        <v>6</v>
      </c>
      <c r="F2360" s="9">
        <f>VLOOKUP(D2360,'Tablas auxiliares'!$H$1:$Q$28,Calculadora!$J$2+1,FALSE)*IF(VLOOKUP($A2360,'Tablas auxiliares'!$B$2:$C$6,2,FALSE)-Calculadora!$K$2=0,1,0)*IF($L$2=2,IFERROR(VLOOKUP(B2360,'Tablas auxiliares'!$AD$2:$AH$27,5,FALSE),0),1)</f>
        <v>0</v>
      </c>
      <c r="G2360" s="9">
        <f>VLOOKUP(E2360,'Tablas auxiliares'!$H$1:$Q$28,Calculadora!$J$2+1,FALSE)*IF(VLOOKUP($A2360,'Tablas auxiliares'!$B$2:$C$6,2,FALSE)-Calculadora!$K$2=0,1,0)*IF($L$2=2,IFERROR(VLOOKUP(B2360,'Tablas auxiliares'!$AD$2:$AH$27,5,FALSE),0),1)</f>
        <v>0</v>
      </c>
      <c r="H2360" s="9">
        <f t="shared" si="46"/>
        <v>0</v>
      </c>
    </row>
    <row r="2361" spans="1:8" x14ac:dyDescent="0.25">
      <c r="A2361" s="9">
        <v>2016</v>
      </c>
      <c r="B2361" t="s">
        <v>15</v>
      </c>
      <c r="C2361" t="s">
        <v>37</v>
      </c>
      <c r="D2361" s="9">
        <v>21</v>
      </c>
      <c r="E2361" s="9">
        <v>25</v>
      </c>
      <c r="F2361" s="9">
        <f>VLOOKUP(D2361,'Tablas auxiliares'!$H$1:$Q$28,Calculadora!$J$2+1,FALSE)*IF(VLOOKUP($A2361,'Tablas auxiliares'!$B$2:$C$6,2,FALSE)-Calculadora!$K$2=0,1,0)*IF($L$2=2,IFERROR(VLOOKUP(B2361,'Tablas auxiliares'!$AD$2:$AH$27,5,FALSE),0),1)</f>
        <v>0</v>
      </c>
      <c r="G2361" s="9">
        <f>VLOOKUP(E2361,'Tablas auxiliares'!$H$1:$Q$28,Calculadora!$J$2+1,FALSE)*IF(VLOOKUP($A2361,'Tablas auxiliares'!$B$2:$C$6,2,FALSE)-Calculadora!$K$2=0,1,0)*IF($L$2=2,IFERROR(VLOOKUP(B2361,'Tablas auxiliares'!$AD$2:$AH$27,5,FALSE),0),1)</f>
        <v>0</v>
      </c>
      <c r="H2361" s="9">
        <f t="shared" si="46"/>
        <v>0</v>
      </c>
    </row>
    <row r="2362" spans="1:8" x14ac:dyDescent="0.25">
      <c r="A2362" s="9">
        <v>2016</v>
      </c>
      <c r="B2362" t="s">
        <v>15</v>
      </c>
      <c r="C2362" t="s">
        <v>14</v>
      </c>
      <c r="D2362" s="9">
        <v>9</v>
      </c>
      <c r="E2362" s="9">
        <v>12</v>
      </c>
      <c r="F2362" s="9">
        <f>VLOOKUP(D2362,'Tablas auxiliares'!$H$1:$Q$28,Calculadora!$J$2+1,FALSE)*IF(VLOOKUP($A2362,'Tablas auxiliares'!$B$2:$C$6,2,FALSE)-Calculadora!$K$2=0,1,0)*IF($L$2=2,IFERROR(VLOOKUP(B2362,'Tablas auxiliares'!$AD$2:$AH$27,5,FALSE),0),1)</f>
        <v>0</v>
      </c>
      <c r="G2362" s="9">
        <f>VLOOKUP(E2362,'Tablas auxiliares'!$H$1:$Q$28,Calculadora!$J$2+1,FALSE)*IF(VLOOKUP($A2362,'Tablas auxiliares'!$B$2:$C$6,2,FALSE)-Calculadora!$K$2=0,1,0)*IF($L$2=2,IFERROR(VLOOKUP(B2362,'Tablas auxiliares'!$AD$2:$AH$27,5,FALSE),0),1)</f>
        <v>0</v>
      </c>
      <c r="H2362" s="9">
        <f t="shared" si="46"/>
        <v>0</v>
      </c>
    </row>
    <row r="2363" spans="1:8" x14ac:dyDescent="0.25">
      <c r="A2363" s="9">
        <v>2016</v>
      </c>
      <c r="B2363" t="s">
        <v>8</v>
      </c>
      <c r="C2363" t="s">
        <v>20</v>
      </c>
      <c r="D2363" s="9">
        <v>2</v>
      </c>
      <c r="E2363" s="9">
        <v>13</v>
      </c>
      <c r="F2363" s="9">
        <f>VLOOKUP(D2363,'Tablas auxiliares'!$H$1:$Q$28,Calculadora!$J$2+1,FALSE)*IF(VLOOKUP($A2363,'Tablas auxiliares'!$B$2:$C$6,2,FALSE)-Calculadora!$K$2=0,1,0)*IF($L$2=2,IFERROR(VLOOKUP(B2363,'Tablas auxiliares'!$AD$2:$AH$27,5,FALSE),0),1)</f>
        <v>0</v>
      </c>
      <c r="G2363" s="9">
        <f>VLOOKUP(E2363,'Tablas auxiliares'!$H$1:$Q$28,Calculadora!$J$2+1,FALSE)*IF(VLOOKUP($A2363,'Tablas auxiliares'!$B$2:$C$6,2,FALSE)-Calculadora!$K$2=0,1,0)*IF($L$2=2,IFERROR(VLOOKUP(B2363,'Tablas auxiliares'!$AD$2:$AH$27,5,FALSE),0),1)</f>
        <v>0</v>
      </c>
      <c r="H2363" s="9">
        <f t="shared" si="46"/>
        <v>0</v>
      </c>
    </row>
    <row r="2364" spans="1:8" x14ac:dyDescent="0.25">
      <c r="A2364" s="9">
        <v>2016</v>
      </c>
      <c r="B2364" t="s">
        <v>8</v>
      </c>
      <c r="C2364" t="s">
        <v>21</v>
      </c>
      <c r="D2364" s="9">
        <v>16</v>
      </c>
      <c r="E2364" s="9">
        <v>24</v>
      </c>
      <c r="F2364" s="9">
        <f>VLOOKUP(D2364,'Tablas auxiliares'!$H$1:$Q$28,Calculadora!$J$2+1,FALSE)*IF(VLOOKUP($A2364,'Tablas auxiliares'!$B$2:$C$6,2,FALSE)-Calculadora!$K$2=0,1,0)*IF($L$2=2,IFERROR(VLOOKUP(B2364,'Tablas auxiliares'!$AD$2:$AH$27,5,FALSE),0),1)</f>
        <v>0</v>
      </c>
      <c r="G2364" s="9">
        <f>VLOOKUP(E2364,'Tablas auxiliares'!$H$1:$Q$28,Calculadora!$J$2+1,FALSE)*IF(VLOOKUP($A2364,'Tablas auxiliares'!$B$2:$C$6,2,FALSE)-Calculadora!$K$2=0,1,0)*IF($L$2=2,IFERROR(VLOOKUP(B2364,'Tablas auxiliares'!$AD$2:$AH$27,5,FALSE),0),1)</f>
        <v>0</v>
      </c>
      <c r="H2364" s="9">
        <f t="shared" si="46"/>
        <v>0</v>
      </c>
    </row>
    <row r="2365" spans="1:8" x14ac:dyDescent="0.25">
      <c r="A2365" s="9">
        <v>2016</v>
      </c>
      <c r="B2365" t="s">
        <v>8</v>
      </c>
      <c r="C2365" t="s">
        <v>22</v>
      </c>
      <c r="D2365" s="9">
        <v>9</v>
      </c>
      <c r="E2365" s="9">
        <v>23</v>
      </c>
      <c r="F2365" s="9">
        <f>VLOOKUP(D2365,'Tablas auxiliares'!$H$1:$Q$28,Calculadora!$J$2+1,FALSE)*IF(VLOOKUP($A2365,'Tablas auxiliares'!$B$2:$C$6,2,FALSE)-Calculadora!$K$2=0,1,0)*IF($L$2=2,IFERROR(VLOOKUP(B2365,'Tablas auxiliares'!$AD$2:$AH$27,5,FALSE),0),1)</f>
        <v>0</v>
      </c>
      <c r="G2365" s="9">
        <f>VLOOKUP(E2365,'Tablas auxiliares'!$H$1:$Q$28,Calculadora!$J$2+1,FALSE)*IF(VLOOKUP($A2365,'Tablas auxiliares'!$B$2:$C$6,2,FALSE)-Calculadora!$K$2=0,1,0)*IF($L$2=2,IFERROR(VLOOKUP(B2365,'Tablas auxiliares'!$AD$2:$AH$27,5,FALSE),0),1)</f>
        <v>0</v>
      </c>
      <c r="H2365" s="9">
        <f t="shared" si="46"/>
        <v>0</v>
      </c>
    </row>
    <row r="2366" spans="1:8" x14ac:dyDescent="0.25">
      <c r="A2366" s="9">
        <v>2016</v>
      </c>
      <c r="B2366" t="s">
        <v>8</v>
      </c>
      <c r="C2366" t="s">
        <v>23</v>
      </c>
      <c r="D2366" s="9">
        <v>18</v>
      </c>
      <c r="E2366" s="9">
        <v>10</v>
      </c>
      <c r="F2366" s="9">
        <f>VLOOKUP(D2366,'Tablas auxiliares'!$H$1:$Q$28,Calculadora!$J$2+1,FALSE)*IF(VLOOKUP($A2366,'Tablas auxiliares'!$B$2:$C$6,2,FALSE)-Calculadora!$K$2=0,1,0)*IF($L$2=2,IFERROR(VLOOKUP(B2366,'Tablas auxiliares'!$AD$2:$AH$27,5,FALSE),0),1)</f>
        <v>0</v>
      </c>
      <c r="G2366" s="9">
        <f>VLOOKUP(E2366,'Tablas auxiliares'!$H$1:$Q$28,Calculadora!$J$2+1,FALSE)*IF(VLOOKUP($A2366,'Tablas auxiliares'!$B$2:$C$6,2,FALSE)-Calculadora!$K$2=0,1,0)*IF($L$2=2,IFERROR(VLOOKUP(B2366,'Tablas auxiliares'!$AD$2:$AH$27,5,FALSE),0),1)</f>
        <v>0</v>
      </c>
      <c r="H2366" s="9">
        <f t="shared" si="46"/>
        <v>0</v>
      </c>
    </row>
    <row r="2367" spans="1:8" x14ac:dyDescent="0.25">
      <c r="A2367" s="9">
        <v>2016</v>
      </c>
      <c r="B2367" t="s">
        <v>8</v>
      </c>
      <c r="C2367" t="s">
        <v>24</v>
      </c>
      <c r="D2367" s="9">
        <v>21</v>
      </c>
      <c r="E2367" s="9">
        <v>16</v>
      </c>
      <c r="F2367" s="9">
        <f>VLOOKUP(D2367,'Tablas auxiliares'!$H$1:$Q$28,Calculadora!$J$2+1,FALSE)*IF(VLOOKUP($A2367,'Tablas auxiliares'!$B$2:$C$6,2,FALSE)-Calculadora!$K$2=0,1,0)*IF($L$2=2,IFERROR(VLOOKUP(B2367,'Tablas auxiliares'!$AD$2:$AH$27,5,FALSE),0),1)</f>
        <v>0</v>
      </c>
      <c r="G2367" s="9">
        <f>VLOOKUP(E2367,'Tablas auxiliares'!$H$1:$Q$28,Calculadora!$J$2+1,FALSE)*IF(VLOOKUP($A2367,'Tablas auxiliares'!$B$2:$C$6,2,FALSE)-Calculadora!$K$2=0,1,0)*IF($L$2=2,IFERROR(VLOOKUP(B2367,'Tablas auxiliares'!$AD$2:$AH$27,5,FALSE),0),1)</f>
        <v>0</v>
      </c>
      <c r="H2367" s="9">
        <f t="shared" si="46"/>
        <v>0</v>
      </c>
    </row>
    <row r="2368" spans="1:8" x14ac:dyDescent="0.25">
      <c r="A2368" s="9">
        <v>2016</v>
      </c>
      <c r="B2368" t="s">
        <v>8</v>
      </c>
      <c r="C2368" t="s">
        <v>25</v>
      </c>
      <c r="D2368" s="9">
        <v>24</v>
      </c>
      <c r="E2368" s="9">
        <v>18</v>
      </c>
      <c r="F2368" s="9">
        <f>VLOOKUP(D2368,'Tablas auxiliares'!$H$1:$Q$28,Calculadora!$J$2+1,FALSE)*IF(VLOOKUP($A2368,'Tablas auxiliares'!$B$2:$C$6,2,FALSE)-Calculadora!$K$2=0,1,0)*IF($L$2=2,IFERROR(VLOOKUP(B2368,'Tablas auxiliares'!$AD$2:$AH$27,5,FALSE),0),1)</f>
        <v>0</v>
      </c>
      <c r="G2368" s="9">
        <f>VLOOKUP(E2368,'Tablas auxiliares'!$H$1:$Q$28,Calculadora!$J$2+1,FALSE)*IF(VLOOKUP($A2368,'Tablas auxiliares'!$B$2:$C$6,2,FALSE)-Calculadora!$K$2=0,1,0)*IF($L$2=2,IFERROR(VLOOKUP(B2368,'Tablas auxiliares'!$AD$2:$AH$27,5,FALSE),0),1)</f>
        <v>0</v>
      </c>
      <c r="H2368" s="9">
        <f t="shared" si="46"/>
        <v>0</v>
      </c>
    </row>
    <row r="2369" spans="1:8" x14ac:dyDescent="0.25">
      <c r="A2369" s="9">
        <v>2016</v>
      </c>
      <c r="B2369" t="s">
        <v>8</v>
      </c>
      <c r="C2369" t="s">
        <v>7</v>
      </c>
      <c r="D2369" s="9">
        <v>12</v>
      </c>
      <c r="E2369" s="9">
        <v>9</v>
      </c>
      <c r="F2369" s="9">
        <f>VLOOKUP(D2369,'Tablas auxiliares'!$H$1:$Q$28,Calculadora!$J$2+1,FALSE)*IF(VLOOKUP($A2369,'Tablas auxiliares'!$B$2:$C$6,2,FALSE)-Calculadora!$K$2=0,1,0)*IF($L$2=2,IFERROR(VLOOKUP(B2369,'Tablas auxiliares'!$AD$2:$AH$27,5,FALSE),0),1)</f>
        <v>0</v>
      </c>
      <c r="G2369" s="9">
        <f>VLOOKUP(E2369,'Tablas auxiliares'!$H$1:$Q$28,Calculadora!$J$2+1,FALSE)*IF(VLOOKUP($A2369,'Tablas auxiliares'!$B$2:$C$6,2,FALSE)-Calculadora!$K$2=0,1,0)*IF($L$2=2,IFERROR(VLOOKUP(B2369,'Tablas auxiliares'!$AD$2:$AH$27,5,FALSE),0),1)</f>
        <v>0</v>
      </c>
      <c r="H2369" s="9">
        <f t="shared" si="46"/>
        <v>0</v>
      </c>
    </row>
    <row r="2370" spans="1:8" x14ac:dyDescent="0.25">
      <c r="A2370" s="9">
        <v>2016</v>
      </c>
      <c r="B2370" t="s">
        <v>8</v>
      </c>
      <c r="C2370" t="s">
        <v>26</v>
      </c>
      <c r="D2370" s="9">
        <v>20</v>
      </c>
      <c r="E2370" s="9">
        <v>8</v>
      </c>
      <c r="F2370" s="9">
        <f>VLOOKUP(D2370,'Tablas auxiliares'!$H$1:$Q$28,Calculadora!$J$2+1,FALSE)*IF(VLOOKUP($A2370,'Tablas auxiliares'!$B$2:$C$6,2,FALSE)-Calculadora!$K$2=0,1,0)*IF($L$2=2,IFERROR(VLOOKUP(B2370,'Tablas auxiliares'!$AD$2:$AH$27,5,FALSE),0),1)</f>
        <v>0</v>
      </c>
      <c r="G2370" s="9">
        <f>VLOOKUP(E2370,'Tablas auxiliares'!$H$1:$Q$28,Calculadora!$J$2+1,FALSE)*IF(VLOOKUP($A2370,'Tablas auxiliares'!$B$2:$C$6,2,FALSE)-Calculadora!$K$2=0,1,0)*IF($L$2=2,IFERROR(VLOOKUP(B2370,'Tablas auxiliares'!$AD$2:$AH$27,5,FALSE),0),1)</f>
        <v>0</v>
      </c>
      <c r="H2370" s="9">
        <f t="shared" si="46"/>
        <v>0</v>
      </c>
    </row>
    <row r="2371" spans="1:8" x14ac:dyDescent="0.25">
      <c r="A2371" s="9">
        <v>2016</v>
      </c>
      <c r="B2371" t="s">
        <v>8</v>
      </c>
      <c r="C2371" t="s">
        <v>27</v>
      </c>
      <c r="D2371" s="9">
        <v>25</v>
      </c>
      <c r="E2371" s="9">
        <v>22</v>
      </c>
      <c r="F2371" s="9">
        <f>VLOOKUP(D2371,'Tablas auxiliares'!$H$1:$Q$28,Calculadora!$J$2+1,FALSE)*IF(VLOOKUP($A2371,'Tablas auxiliares'!$B$2:$C$6,2,FALSE)-Calculadora!$K$2=0,1,0)*IF($L$2=2,IFERROR(VLOOKUP(B2371,'Tablas auxiliares'!$AD$2:$AH$27,5,FALSE),0),1)</f>
        <v>0</v>
      </c>
      <c r="G2371" s="9">
        <f>VLOOKUP(E2371,'Tablas auxiliares'!$H$1:$Q$28,Calculadora!$J$2+1,FALSE)*IF(VLOOKUP($A2371,'Tablas auxiliares'!$B$2:$C$6,2,FALSE)-Calculadora!$K$2=0,1,0)*IF($L$2=2,IFERROR(VLOOKUP(B2371,'Tablas auxiliares'!$AD$2:$AH$27,5,FALSE),0),1)</f>
        <v>0</v>
      </c>
      <c r="H2371" s="9">
        <f t="shared" ref="H2371:H2434" si="47">IF($M$2=2,0,F2371)+IF($M$2=3,0,G2371)</f>
        <v>0</v>
      </c>
    </row>
    <row r="2372" spans="1:8" x14ac:dyDescent="0.25">
      <c r="A2372" s="9">
        <v>2016</v>
      </c>
      <c r="B2372" t="s">
        <v>8</v>
      </c>
      <c r="C2372" t="s">
        <v>28</v>
      </c>
      <c r="D2372" s="9">
        <v>22</v>
      </c>
      <c r="E2372" s="9">
        <v>12</v>
      </c>
      <c r="F2372" s="9">
        <f>VLOOKUP(D2372,'Tablas auxiliares'!$H$1:$Q$28,Calculadora!$J$2+1,FALSE)*IF(VLOOKUP($A2372,'Tablas auxiliares'!$B$2:$C$6,2,FALSE)-Calculadora!$K$2=0,1,0)*IF($L$2=2,IFERROR(VLOOKUP(B2372,'Tablas auxiliares'!$AD$2:$AH$27,5,FALSE),0),1)</f>
        <v>0</v>
      </c>
      <c r="G2372" s="9">
        <f>VLOOKUP(E2372,'Tablas auxiliares'!$H$1:$Q$28,Calculadora!$J$2+1,FALSE)*IF(VLOOKUP($A2372,'Tablas auxiliares'!$B$2:$C$6,2,FALSE)-Calculadora!$K$2=0,1,0)*IF($L$2=2,IFERROR(VLOOKUP(B2372,'Tablas auxiliares'!$AD$2:$AH$27,5,FALSE),0),1)</f>
        <v>0</v>
      </c>
      <c r="H2372" s="9">
        <f t="shared" si="47"/>
        <v>0</v>
      </c>
    </row>
    <row r="2373" spans="1:8" x14ac:dyDescent="0.25">
      <c r="A2373" s="9">
        <v>2016</v>
      </c>
      <c r="B2373" t="s">
        <v>8</v>
      </c>
      <c r="C2373" t="s">
        <v>29</v>
      </c>
      <c r="D2373" s="9">
        <v>11</v>
      </c>
      <c r="E2373" s="9">
        <v>5</v>
      </c>
      <c r="F2373" s="9">
        <f>VLOOKUP(D2373,'Tablas auxiliares'!$H$1:$Q$28,Calculadora!$J$2+1,FALSE)*IF(VLOOKUP($A2373,'Tablas auxiliares'!$B$2:$C$6,2,FALSE)-Calculadora!$K$2=0,1,0)*IF($L$2=2,IFERROR(VLOOKUP(B2373,'Tablas auxiliares'!$AD$2:$AH$27,5,FALSE),0),1)</f>
        <v>0</v>
      </c>
      <c r="G2373" s="9">
        <f>VLOOKUP(E2373,'Tablas auxiliares'!$H$1:$Q$28,Calculadora!$J$2+1,FALSE)*IF(VLOOKUP($A2373,'Tablas auxiliares'!$B$2:$C$6,2,FALSE)-Calculadora!$K$2=0,1,0)*IF($L$2=2,IFERROR(VLOOKUP(B2373,'Tablas auxiliares'!$AD$2:$AH$27,5,FALSE),0),1)</f>
        <v>0</v>
      </c>
      <c r="H2373" s="9">
        <f t="shared" si="47"/>
        <v>0</v>
      </c>
    </row>
    <row r="2374" spans="1:8" x14ac:dyDescent="0.25">
      <c r="A2374" s="9">
        <v>2016</v>
      </c>
      <c r="B2374" t="s">
        <v>8</v>
      </c>
      <c r="C2374" t="s">
        <v>9</v>
      </c>
      <c r="D2374" s="9">
        <v>3</v>
      </c>
      <c r="E2374" s="9">
        <v>6</v>
      </c>
      <c r="F2374" s="9">
        <f>VLOOKUP(D2374,'Tablas auxiliares'!$H$1:$Q$28,Calculadora!$J$2+1,FALSE)*IF(VLOOKUP($A2374,'Tablas auxiliares'!$B$2:$C$6,2,FALSE)-Calculadora!$K$2=0,1,0)*IF($L$2=2,IFERROR(VLOOKUP(B2374,'Tablas auxiliares'!$AD$2:$AH$27,5,FALSE),0),1)</f>
        <v>0</v>
      </c>
      <c r="G2374" s="9">
        <f>VLOOKUP(E2374,'Tablas auxiliares'!$H$1:$Q$28,Calculadora!$J$2+1,FALSE)*IF(VLOOKUP($A2374,'Tablas auxiliares'!$B$2:$C$6,2,FALSE)-Calculadora!$K$2=0,1,0)*IF($L$2=2,IFERROR(VLOOKUP(B2374,'Tablas auxiliares'!$AD$2:$AH$27,5,FALSE),0),1)</f>
        <v>0</v>
      </c>
      <c r="H2374" s="9">
        <f t="shared" si="47"/>
        <v>0</v>
      </c>
    </row>
    <row r="2375" spans="1:8" x14ac:dyDescent="0.25">
      <c r="A2375" s="9">
        <v>2016</v>
      </c>
      <c r="B2375" t="s">
        <v>8</v>
      </c>
      <c r="C2375" t="s">
        <v>30</v>
      </c>
      <c r="D2375" s="9">
        <v>23</v>
      </c>
      <c r="E2375" s="9">
        <v>4</v>
      </c>
      <c r="F2375" s="9">
        <f>VLOOKUP(D2375,'Tablas auxiliares'!$H$1:$Q$28,Calculadora!$J$2+1,FALSE)*IF(VLOOKUP($A2375,'Tablas auxiliares'!$B$2:$C$6,2,FALSE)-Calculadora!$K$2=0,1,0)*IF($L$2=2,IFERROR(VLOOKUP(B2375,'Tablas auxiliares'!$AD$2:$AH$27,5,FALSE),0),1)</f>
        <v>0</v>
      </c>
      <c r="G2375" s="9">
        <f>VLOOKUP(E2375,'Tablas auxiliares'!$H$1:$Q$28,Calculadora!$J$2+1,FALSE)*IF(VLOOKUP($A2375,'Tablas auxiliares'!$B$2:$C$6,2,FALSE)-Calculadora!$K$2=0,1,0)*IF($L$2=2,IFERROR(VLOOKUP(B2375,'Tablas auxiliares'!$AD$2:$AH$27,5,FALSE),0),1)</f>
        <v>0</v>
      </c>
      <c r="H2375" s="9">
        <f t="shared" si="47"/>
        <v>0</v>
      </c>
    </row>
    <row r="2376" spans="1:8" x14ac:dyDescent="0.25">
      <c r="A2376" s="9">
        <v>2016</v>
      </c>
      <c r="B2376" t="s">
        <v>8</v>
      </c>
      <c r="C2376" t="s">
        <v>10</v>
      </c>
      <c r="D2376" s="9">
        <v>6</v>
      </c>
      <c r="E2376" s="9">
        <v>11</v>
      </c>
      <c r="F2376" s="9">
        <f>VLOOKUP(D2376,'Tablas auxiliares'!$H$1:$Q$28,Calculadora!$J$2+1,FALSE)*IF(VLOOKUP($A2376,'Tablas auxiliares'!$B$2:$C$6,2,FALSE)-Calculadora!$K$2=0,1,0)*IF($L$2=2,IFERROR(VLOOKUP(B2376,'Tablas auxiliares'!$AD$2:$AH$27,5,FALSE),0),1)</f>
        <v>0</v>
      </c>
      <c r="G2376" s="9">
        <f>VLOOKUP(E2376,'Tablas auxiliares'!$H$1:$Q$28,Calculadora!$J$2+1,FALSE)*IF(VLOOKUP($A2376,'Tablas auxiliares'!$B$2:$C$6,2,FALSE)-Calculadora!$K$2=0,1,0)*IF($L$2=2,IFERROR(VLOOKUP(B2376,'Tablas auxiliares'!$AD$2:$AH$27,5,FALSE),0),1)</f>
        <v>0</v>
      </c>
      <c r="H2376" s="9">
        <f t="shared" si="47"/>
        <v>0</v>
      </c>
    </row>
    <row r="2377" spans="1:8" x14ac:dyDescent="0.25">
      <c r="A2377" s="9">
        <v>2016</v>
      </c>
      <c r="B2377" t="s">
        <v>8</v>
      </c>
      <c r="C2377" t="s">
        <v>31</v>
      </c>
      <c r="D2377" s="9">
        <v>10</v>
      </c>
      <c r="E2377" s="9">
        <v>15</v>
      </c>
      <c r="F2377" s="9">
        <f>VLOOKUP(D2377,'Tablas auxiliares'!$H$1:$Q$28,Calculadora!$J$2+1,FALSE)*IF(VLOOKUP($A2377,'Tablas auxiliares'!$B$2:$C$6,2,FALSE)-Calculadora!$K$2=0,1,0)*IF($L$2=2,IFERROR(VLOOKUP(B2377,'Tablas auxiliares'!$AD$2:$AH$27,5,FALSE),0),1)</f>
        <v>0</v>
      </c>
      <c r="G2377" s="9">
        <f>VLOOKUP(E2377,'Tablas auxiliares'!$H$1:$Q$28,Calculadora!$J$2+1,FALSE)*IF(VLOOKUP($A2377,'Tablas auxiliares'!$B$2:$C$6,2,FALSE)-Calculadora!$K$2=0,1,0)*IF($L$2=2,IFERROR(VLOOKUP(B2377,'Tablas auxiliares'!$AD$2:$AH$27,5,FALSE),0),1)</f>
        <v>0</v>
      </c>
      <c r="H2377" s="9">
        <f t="shared" si="47"/>
        <v>0</v>
      </c>
    </row>
    <row r="2378" spans="1:8" x14ac:dyDescent="0.25">
      <c r="A2378" s="9">
        <v>2016</v>
      </c>
      <c r="B2378" t="s">
        <v>8</v>
      </c>
      <c r="C2378" t="s">
        <v>32</v>
      </c>
      <c r="D2378" s="9">
        <v>15</v>
      </c>
      <c r="E2378" s="9">
        <v>25</v>
      </c>
      <c r="F2378" s="9">
        <f>VLOOKUP(D2378,'Tablas auxiliares'!$H$1:$Q$28,Calculadora!$J$2+1,FALSE)*IF(VLOOKUP($A2378,'Tablas auxiliares'!$B$2:$C$6,2,FALSE)-Calculadora!$K$2=0,1,0)*IF($L$2=2,IFERROR(VLOOKUP(B2378,'Tablas auxiliares'!$AD$2:$AH$27,5,FALSE),0),1)</f>
        <v>0</v>
      </c>
      <c r="G2378" s="9">
        <f>VLOOKUP(E2378,'Tablas auxiliares'!$H$1:$Q$28,Calculadora!$J$2+1,FALSE)*IF(VLOOKUP($A2378,'Tablas auxiliares'!$B$2:$C$6,2,FALSE)-Calculadora!$K$2=0,1,0)*IF($L$2=2,IFERROR(VLOOKUP(B2378,'Tablas auxiliares'!$AD$2:$AH$27,5,FALSE),0),1)</f>
        <v>0</v>
      </c>
      <c r="H2378" s="9">
        <f t="shared" si="47"/>
        <v>0</v>
      </c>
    </row>
    <row r="2379" spans="1:8" x14ac:dyDescent="0.25">
      <c r="A2379" s="9">
        <v>2016</v>
      </c>
      <c r="B2379" t="s">
        <v>8</v>
      </c>
      <c r="C2379" t="s">
        <v>33</v>
      </c>
      <c r="D2379" s="9">
        <v>5</v>
      </c>
      <c r="E2379" s="9">
        <v>1</v>
      </c>
      <c r="F2379" s="9">
        <f>VLOOKUP(D2379,'Tablas auxiliares'!$H$1:$Q$28,Calculadora!$J$2+1,FALSE)*IF(VLOOKUP($A2379,'Tablas auxiliares'!$B$2:$C$6,2,FALSE)-Calculadora!$K$2=0,1,0)*IF($L$2=2,IFERROR(VLOOKUP(B2379,'Tablas auxiliares'!$AD$2:$AH$27,5,FALSE),0),1)</f>
        <v>0</v>
      </c>
      <c r="G2379" s="9">
        <f>VLOOKUP(E2379,'Tablas auxiliares'!$H$1:$Q$28,Calculadora!$J$2+1,FALSE)*IF(VLOOKUP($A2379,'Tablas auxiliares'!$B$2:$C$6,2,FALSE)-Calculadora!$K$2=0,1,0)*IF($L$2=2,IFERROR(VLOOKUP(B2379,'Tablas auxiliares'!$AD$2:$AH$27,5,FALSE),0),1)</f>
        <v>0</v>
      </c>
      <c r="H2379" s="9">
        <f t="shared" si="47"/>
        <v>0</v>
      </c>
    </row>
    <row r="2380" spans="1:8" x14ac:dyDescent="0.25">
      <c r="A2380" s="9">
        <v>2016</v>
      </c>
      <c r="B2380" t="s">
        <v>8</v>
      </c>
      <c r="C2380" t="s">
        <v>34</v>
      </c>
      <c r="D2380" s="9">
        <v>7</v>
      </c>
      <c r="E2380" s="9">
        <v>17</v>
      </c>
      <c r="F2380" s="9">
        <f>VLOOKUP(D2380,'Tablas auxiliares'!$H$1:$Q$28,Calculadora!$J$2+1,FALSE)*IF(VLOOKUP($A2380,'Tablas auxiliares'!$B$2:$C$6,2,FALSE)-Calculadora!$K$2=0,1,0)*IF($L$2=2,IFERROR(VLOOKUP(B2380,'Tablas auxiliares'!$AD$2:$AH$27,5,FALSE),0),1)</f>
        <v>0</v>
      </c>
      <c r="G2380" s="9">
        <f>VLOOKUP(E2380,'Tablas auxiliares'!$H$1:$Q$28,Calculadora!$J$2+1,FALSE)*IF(VLOOKUP($A2380,'Tablas auxiliares'!$B$2:$C$6,2,FALSE)-Calculadora!$K$2=0,1,0)*IF($L$2=2,IFERROR(VLOOKUP(B2380,'Tablas auxiliares'!$AD$2:$AH$27,5,FALSE),0),1)</f>
        <v>0</v>
      </c>
      <c r="H2380" s="9">
        <f t="shared" si="47"/>
        <v>0</v>
      </c>
    </row>
    <row r="2381" spans="1:8" x14ac:dyDescent="0.25">
      <c r="A2381" s="9">
        <v>2016</v>
      </c>
      <c r="B2381" t="s">
        <v>8</v>
      </c>
      <c r="C2381" t="s">
        <v>35</v>
      </c>
      <c r="D2381" s="9">
        <v>14</v>
      </c>
      <c r="E2381" s="9">
        <v>14</v>
      </c>
      <c r="F2381" s="9">
        <f>VLOOKUP(D2381,'Tablas auxiliares'!$H$1:$Q$28,Calculadora!$J$2+1,FALSE)*IF(VLOOKUP($A2381,'Tablas auxiliares'!$B$2:$C$6,2,FALSE)-Calculadora!$K$2=0,1,0)*IF($L$2=2,IFERROR(VLOOKUP(B2381,'Tablas auxiliares'!$AD$2:$AH$27,5,FALSE),0),1)</f>
        <v>0</v>
      </c>
      <c r="G2381" s="9">
        <f>VLOOKUP(E2381,'Tablas auxiliares'!$H$1:$Q$28,Calculadora!$J$2+1,FALSE)*IF(VLOOKUP($A2381,'Tablas auxiliares'!$B$2:$C$6,2,FALSE)-Calculadora!$K$2=0,1,0)*IF($L$2=2,IFERROR(VLOOKUP(B2381,'Tablas auxiliares'!$AD$2:$AH$27,5,FALSE),0),1)</f>
        <v>0</v>
      </c>
      <c r="H2381" s="9">
        <f t="shared" si="47"/>
        <v>0</v>
      </c>
    </row>
    <row r="2382" spans="1:8" x14ac:dyDescent="0.25">
      <c r="A2382" s="9">
        <v>2016</v>
      </c>
      <c r="B2382" t="s">
        <v>8</v>
      </c>
      <c r="C2382" t="s">
        <v>36</v>
      </c>
      <c r="D2382" s="9">
        <v>17</v>
      </c>
      <c r="E2382" s="9">
        <v>2</v>
      </c>
      <c r="F2382" s="9">
        <f>VLOOKUP(D2382,'Tablas auxiliares'!$H$1:$Q$28,Calculadora!$J$2+1,FALSE)*IF(VLOOKUP($A2382,'Tablas auxiliares'!$B$2:$C$6,2,FALSE)-Calculadora!$K$2=0,1,0)*IF($L$2=2,IFERROR(VLOOKUP(B2382,'Tablas auxiliares'!$AD$2:$AH$27,5,FALSE),0),1)</f>
        <v>0</v>
      </c>
      <c r="G2382" s="9">
        <f>VLOOKUP(E2382,'Tablas auxiliares'!$H$1:$Q$28,Calculadora!$J$2+1,FALSE)*IF(VLOOKUP($A2382,'Tablas auxiliares'!$B$2:$C$6,2,FALSE)-Calculadora!$K$2=0,1,0)*IF($L$2=2,IFERROR(VLOOKUP(B2382,'Tablas auxiliares'!$AD$2:$AH$27,5,FALSE),0),1)</f>
        <v>0</v>
      </c>
      <c r="H2382" s="9">
        <f t="shared" si="47"/>
        <v>0</v>
      </c>
    </row>
    <row r="2383" spans="1:8" x14ac:dyDescent="0.25">
      <c r="A2383" s="9">
        <v>2016</v>
      </c>
      <c r="B2383" t="s">
        <v>8</v>
      </c>
      <c r="C2383" t="s">
        <v>11</v>
      </c>
      <c r="D2383" s="9">
        <v>4</v>
      </c>
      <c r="E2383" s="9">
        <v>19</v>
      </c>
      <c r="F2383" s="9">
        <f>VLOOKUP(D2383,'Tablas auxiliares'!$H$1:$Q$28,Calculadora!$J$2+1,FALSE)*IF(VLOOKUP($A2383,'Tablas auxiliares'!$B$2:$C$6,2,FALSE)-Calculadora!$K$2=0,1,0)*IF($L$2=2,IFERROR(VLOOKUP(B2383,'Tablas auxiliares'!$AD$2:$AH$27,5,FALSE),0),1)</f>
        <v>0</v>
      </c>
      <c r="G2383" s="9">
        <f>VLOOKUP(E2383,'Tablas auxiliares'!$H$1:$Q$28,Calculadora!$J$2+1,FALSE)*IF(VLOOKUP($A2383,'Tablas auxiliares'!$B$2:$C$6,2,FALSE)-Calculadora!$K$2=0,1,0)*IF($L$2=2,IFERROR(VLOOKUP(B2383,'Tablas auxiliares'!$AD$2:$AH$27,5,FALSE),0),1)</f>
        <v>0</v>
      </c>
      <c r="H2383" s="9">
        <f t="shared" si="47"/>
        <v>0</v>
      </c>
    </row>
    <row r="2384" spans="1:8" x14ac:dyDescent="0.25">
      <c r="A2384" s="9">
        <v>2016</v>
      </c>
      <c r="B2384" t="s">
        <v>8</v>
      </c>
      <c r="C2384" t="s">
        <v>12</v>
      </c>
      <c r="D2384" s="9">
        <v>8</v>
      </c>
      <c r="E2384" s="9">
        <v>20</v>
      </c>
      <c r="F2384" s="9">
        <f>VLOOKUP(D2384,'Tablas auxiliares'!$H$1:$Q$28,Calculadora!$J$2+1,FALSE)*IF(VLOOKUP($A2384,'Tablas auxiliares'!$B$2:$C$6,2,FALSE)-Calculadora!$K$2=0,1,0)*IF($L$2=2,IFERROR(VLOOKUP(B2384,'Tablas auxiliares'!$AD$2:$AH$27,5,FALSE),0),1)</f>
        <v>0</v>
      </c>
      <c r="G2384" s="9">
        <f>VLOOKUP(E2384,'Tablas auxiliares'!$H$1:$Q$28,Calculadora!$J$2+1,FALSE)*IF(VLOOKUP($A2384,'Tablas auxiliares'!$B$2:$C$6,2,FALSE)-Calculadora!$K$2=0,1,0)*IF($L$2=2,IFERROR(VLOOKUP(B2384,'Tablas auxiliares'!$AD$2:$AH$27,5,FALSE),0),1)</f>
        <v>0</v>
      </c>
      <c r="H2384" s="9">
        <f t="shared" si="47"/>
        <v>0</v>
      </c>
    </row>
    <row r="2385" spans="1:8" x14ac:dyDescent="0.25">
      <c r="A2385" s="9">
        <v>2016</v>
      </c>
      <c r="B2385" t="s">
        <v>8</v>
      </c>
      <c r="C2385" t="s">
        <v>13</v>
      </c>
      <c r="D2385" s="9">
        <v>19</v>
      </c>
      <c r="E2385" s="9">
        <v>7</v>
      </c>
      <c r="F2385" s="9">
        <f>VLOOKUP(D2385,'Tablas auxiliares'!$H$1:$Q$28,Calculadora!$J$2+1,FALSE)*IF(VLOOKUP($A2385,'Tablas auxiliares'!$B$2:$C$6,2,FALSE)-Calculadora!$K$2=0,1,0)*IF($L$2=2,IFERROR(VLOOKUP(B2385,'Tablas auxiliares'!$AD$2:$AH$27,5,FALSE),0),1)</f>
        <v>0</v>
      </c>
      <c r="G2385" s="9">
        <f>VLOOKUP(E2385,'Tablas auxiliares'!$H$1:$Q$28,Calculadora!$J$2+1,FALSE)*IF(VLOOKUP($A2385,'Tablas auxiliares'!$B$2:$C$6,2,FALSE)-Calculadora!$K$2=0,1,0)*IF($L$2=2,IFERROR(VLOOKUP(B2385,'Tablas auxiliares'!$AD$2:$AH$27,5,FALSE),0),1)</f>
        <v>0</v>
      </c>
      <c r="H2385" s="9">
        <f t="shared" si="47"/>
        <v>0</v>
      </c>
    </row>
    <row r="2386" spans="1:8" x14ac:dyDescent="0.25">
      <c r="A2386" s="9">
        <v>2016</v>
      </c>
      <c r="B2386" t="s">
        <v>8</v>
      </c>
      <c r="C2386" t="s">
        <v>37</v>
      </c>
      <c r="D2386" s="9">
        <v>13</v>
      </c>
      <c r="E2386" s="9">
        <v>21</v>
      </c>
      <c r="F2386" s="9">
        <f>VLOOKUP(D2386,'Tablas auxiliares'!$H$1:$Q$28,Calculadora!$J$2+1,FALSE)*IF(VLOOKUP($A2386,'Tablas auxiliares'!$B$2:$C$6,2,FALSE)-Calculadora!$K$2=0,1,0)*IF($L$2=2,IFERROR(VLOOKUP(B2386,'Tablas auxiliares'!$AD$2:$AH$27,5,FALSE),0),1)</f>
        <v>0</v>
      </c>
      <c r="G2386" s="9">
        <f>VLOOKUP(E2386,'Tablas auxiliares'!$H$1:$Q$28,Calculadora!$J$2+1,FALSE)*IF(VLOOKUP($A2386,'Tablas auxiliares'!$B$2:$C$6,2,FALSE)-Calculadora!$K$2=0,1,0)*IF($L$2=2,IFERROR(VLOOKUP(B2386,'Tablas auxiliares'!$AD$2:$AH$27,5,FALSE),0),1)</f>
        <v>0</v>
      </c>
      <c r="H2386" s="9">
        <f t="shared" si="47"/>
        <v>0</v>
      </c>
    </row>
    <row r="2387" spans="1:8" x14ac:dyDescent="0.25">
      <c r="A2387" s="9">
        <v>2016</v>
      </c>
      <c r="B2387" t="s">
        <v>8</v>
      </c>
      <c r="C2387" t="s">
        <v>14</v>
      </c>
      <c r="D2387" s="9">
        <v>1</v>
      </c>
      <c r="E2387" s="9">
        <v>3</v>
      </c>
      <c r="F2387" s="9">
        <f>VLOOKUP(D2387,'Tablas auxiliares'!$H$1:$Q$28,Calculadora!$J$2+1,FALSE)*IF(VLOOKUP($A2387,'Tablas auxiliares'!$B$2:$C$6,2,FALSE)-Calculadora!$K$2=0,1,0)*IF($L$2=2,IFERROR(VLOOKUP(B2387,'Tablas auxiliares'!$AD$2:$AH$27,5,FALSE),0),1)</f>
        <v>0</v>
      </c>
      <c r="G2387" s="9">
        <f>VLOOKUP(E2387,'Tablas auxiliares'!$H$1:$Q$28,Calculadora!$J$2+1,FALSE)*IF(VLOOKUP($A2387,'Tablas auxiliares'!$B$2:$C$6,2,FALSE)-Calculadora!$K$2=0,1,0)*IF($L$2=2,IFERROR(VLOOKUP(B2387,'Tablas auxiliares'!$AD$2:$AH$27,5,FALSE),0),1)</f>
        <v>0</v>
      </c>
      <c r="H2387" s="9">
        <f t="shared" si="47"/>
        <v>0</v>
      </c>
    </row>
    <row r="2388" spans="1:8" x14ac:dyDescent="0.25">
      <c r="A2388" s="9">
        <v>2016</v>
      </c>
      <c r="B2388" t="s">
        <v>32</v>
      </c>
      <c r="C2388" t="s">
        <v>20</v>
      </c>
      <c r="D2388" s="9">
        <v>12</v>
      </c>
      <c r="E2388" s="9">
        <v>18</v>
      </c>
      <c r="F2388" s="9">
        <f>VLOOKUP(D2388,'Tablas auxiliares'!$H$1:$Q$28,Calculadora!$J$2+1,FALSE)*IF(VLOOKUP($A2388,'Tablas auxiliares'!$B$2:$C$6,2,FALSE)-Calculadora!$K$2=0,1,0)*IF($L$2=2,IFERROR(VLOOKUP(B2388,'Tablas auxiliares'!$AD$2:$AH$27,5,FALSE),0),1)</f>
        <v>0</v>
      </c>
      <c r="G2388" s="9">
        <f>VLOOKUP(E2388,'Tablas auxiliares'!$H$1:$Q$28,Calculadora!$J$2+1,FALSE)*IF(VLOOKUP($A2388,'Tablas auxiliares'!$B$2:$C$6,2,FALSE)-Calculadora!$K$2=0,1,0)*IF($L$2=2,IFERROR(VLOOKUP(B2388,'Tablas auxiliares'!$AD$2:$AH$27,5,FALSE),0),1)</f>
        <v>0</v>
      </c>
      <c r="H2388" s="9">
        <f t="shared" si="47"/>
        <v>0</v>
      </c>
    </row>
    <row r="2389" spans="1:8" x14ac:dyDescent="0.25">
      <c r="A2389" s="9">
        <v>2016</v>
      </c>
      <c r="B2389" t="s">
        <v>32</v>
      </c>
      <c r="C2389" t="s">
        <v>21</v>
      </c>
      <c r="D2389" s="9">
        <v>2</v>
      </c>
      <c r="E2389" s="9">
        <v>20</v>
      </c>
      <c r="F2389" s="9">
        <f>VLOOKUP(D2389,'Tablas auxiliares'!$H$1:$Q$28,Calculadora!$J$2+1,FALSE)*IF(VLOOKUP($A2389,'Tablas auxiliares'!$B$2:$C$6,2,FALSE)-Calculadora!$K$2=0,1,0)*IF($L$2=2,IFERROR(VLOOKUP(B2389,'Tablas auxiliares'!$AD$2:$AH$27,5,FALSE),0),1)</f>
        <v>0</v>
      </c>
      <c r="G2389" s="9">
        <f>VLOOKUP(E2389,'Tablas auxiliares'!$H$1:$Q$28,Calculadora!$J$2+1,FALSE)*IF(VLOOKUP($A2389,'Tablas auxiliares'!$B$2:$C$6,2,FALSE)-Calculadora!$K$2=0,1,0)*IF($L$2=2,IFERROR(VLOOKUP(B2389,'Tablas auxiliares'!$AD$2:$AH$27,5,FALSE),0),1)</f>
        <v>0</v>
      </c>
      <c r="H2389" s="9">
        <f t="shared" si="47"/>
        <v>0</v>
      </c>
    </row>
    <row r="2390" spans="1:8" x14ac:dyDescent="0.25">
      <c r="A2390" s="9">
        <v>2016</v>
      </c>
      <c r="B2390" t="s">
        <v>32</v>
      </c>
      <c r="C2390" t="s">
        <v>22</v>
      </c>
      <c r="D2390" s="9">
        <v>14</v>
      </c>
      <c r="E2390" s="9">
        <v>15</v>
      </c>
      <c r="F2390" s="9">
        <f>VLOOKUP(D2390,'Tablas auxiliares'!$H$1:$Q$28,Calculadora!$J$2+1,FALSE)*IF(VLOOKUP($A2390,'Tablas auxiliares'!$B$2:$C$6,2,FALSE)-Calculadora!$K$2=0,1,0)*IF($L$2=2,IFERROR(VLOOKUP(B2390,'Tablas auxiliares'!$AD$2:$AH$27,5,FALSE),0),1)</f>
        <v>0</v>
      </c>
      <c r="G2390" s="9">
        <f>VLOOKUP(E2390,'Tablas auxiliares'!$H$1:$Q$28,Calculadora!$J$2+1,FALSE)*IF(VLOOKUP($A2390,'Tablas auxiliares'!$B$2:$C$6,2,FALSE)-Calculadora!$K$2=0,1,0)*IF($L$2=2,IFERROR(VLOOKUP(B2390,'Tablas auxiliares'!$AD$2:$AH$27,5,FALSE),0),1)</f>
        <v>0</v>
      </c>
      <c r="H2390" s="9">
        <f t="shared" si="47"/>
        <v>0</v>
      </c>
    </row>
    <row r="2391" spans="1:8" x14ac:dyDescent="0.25">
      <c r="A2391" s="9">
        <v>2016</v>
      </c>
      <c r="B2391" t="s">
        <v>32</v>
      </c>
      <c r="C2391" t="s">
        <v>23</v>
      </c>
      <c r="D2391" s="9">
        <v>19</v>
      </c>
      <c r="E2391" s="9">
        <v>14</v>
      </c>
      <c r="F2391" s="9">
        <f>VLOOKUP(D2391,'Tablas auxiliares'!$H$1:$Q$28,Calculadora!$J$2+1,FALSE)*IF(VLOOKUP($A2391,'Tablas auxiliares'!$B$2:$C$6,2,FALSE)-Calculadora!$K$2=0,1,0)*IF($L$2=2,IFERROR(VLOOKUP(B2391,'Tablas auxiliares'!$AD$2:$AH$27,5,FALSE),0),1)</f>
        <v>0</v>
      </c>
      <c r="G2391" s="9">
        <f>VLOOKUP(E2391,'Tablas auxiliares'!$H$1:$Q$28,Calculadora!$J$2+1,FALSE)*IF(VLOOKUP($A2391,'Tablas auxiliares'!$B$2:$C$6,2,FALSE)-Calculadora!$K$2=0,1,0)*IF($L$2=2,IFERROR(VLOOKUP(B2391,'Tablas auxiliares'!$AD$2:$AH$27,5,FALSE),0),1)</f>
        <v>0</v>
      </c>
      <c r="H2391" s="9">
        <f t="shared" si="47"/>
        <v>0</v>
      </c>
    </row>
    <row r="2392" spans="1:8" x14ac:dyDescent="0.25">
      <c r="A2392" s="9">
        <v>2016</v>
      </c>
      <c r="B2392" t="s">
        <v>32</v>
      </c>
      <c r="C2392" t="s">
        <v>24</v>
      </c>
      <c r="D2392" s="9">
        <v>6</v>
      </c>
      <c r="E2392" s="9">
        <v>8</v>
      </c>
      <c r="F2392" s="9">
        <f>VLOOKUP(D2392,'Tablas auxiliares'!$H$1:$Q$28,Calculadora!$J$2+1,FALSE)*IF(VLOOKUP($A2392,'Tablas auxiliares'!$B$2:$C$6,2,FALSE)-Calculadora!$K$2=0,1,0)*IF($L$2=2,IFERROR(VLOOKUP(B2392,'Tablas auxiliares'!$AD$2:$AH$27,5,FALSE),0),1)</f>
        <v>0</v>
      </c>
      <c r="G2392" s="9">
        <f>VLOOKUP(E2392,'Tablas auxiliares'!$H$1:$Q$28,Calculadora!$J$2+1,FALSE)*IF(VLOOKUP($A2392,'Tablas auxiliares'!$B$2:$C$6,2,FALSE)-Calculadora!$K$2=0,1,0)*IF($L$2=2,IFERROR(VLOOKUP(B2392,'Tablas auxiliares'!$AD$2:$AH$27,5,FALSE),0),1)</f>
        <v>0</v>
      </c>
      <c r="H2392" s="9">
        <f t="shared" si="47"/>
        <v>0</v>
      </c>
    </row>
    <row r="2393" spans="1:8" x14ac:dyDescent="0.25">
      <c r="A2393" s="9">
        <v>2016</v>
      </c>
      <c r="B2393" t="s">
        <v>32</v>
      </c>
      <c r="C2393" t="s">
        <v>25</v>
      </c>
      <c r="D2393" s="9">
        <v>8</v>
      </c>
      <c r="E2393" s="9">
        <v>11</v>
      </c>
      <c r="F2393" s="9">
        <f>VLOOKUP(D2393,'Tablas auxiliares'!$H$1:$Q$28,Calculadora!$J$2+1,FALSE)*IF(VLOOKUP($A2393,'Tablas auxiliares'!$B$2:$C$6,2,FALSE)-Calculadora!$K$2=0,1,0)*IF($L$2=2,IFERROR(VLOOKUP(B2393,'Tablas auxiliares'!$AD$2:$AH$27,5,FALSE),0),1)</f>
        <v>0</v>
      </c>
      <c r="G2393" s="9">
        <f>VLOOKUP(E2393,'Tablas auxiliares'!$H$1:$Q$28,Calculadora!$J$2+1,FALSE)*IF(VLOOKUP($A2393,'Tablas auxiliares'!$B$2:$C$6,2,FALSE)-Calculadora!$K$2=0,1,0)*IF($L$2=2,IFERROR(VLOOKUP(B2393,'Tablas auxiliares'!$AD$2:$AH$27,5,FALSE),0),1)</f>
        <v>0</v>
      </c>
      <c r="H2393" s="9">
        <f t="shared" si="47"/>
        <v>0</v>
      </c>
    </row>
    <row r="2394" spans="1:8" x14ac:dyDescent="0.25">
      <c r="A2394" s="9">
        <v>2016</v>
      </c>
      <c r="B2394" t="s">
        <v>32</v>
      </c>
      <c r="C2394" t="s">
        <v>7</v>
      </c>
      <c r="D2394" s="9">
        <v>4</v>
      </c>
      <c r="E2394" s="9">
        <v>22</v>
      </c>
      <c r="F2394" s="9">
        <f>VLOOKUP(D2394,'Tablas auxiliares'!$H$1:$Q$28,Calculadora!$J$2+1,FALSE)*IF(VLOOKUP($A2394,'Tablas auxiliares'!$B$2:$C$6,2,FALSE)-Calculadora!$K$2=0,1,0)*IF($L$2=2,IFERROR(VLOOKUP(B2394,'Tablas auxiliares'!$AD$2:$AH$27,5,FALSE),0),1)</f>
        <v>0</v>
      </c>
      <c r="G2394" s="9">
        <f>VLOOKUP(E2394,'Tablas auxiliares'!$H$1:$Q$28,Calculadora!$J$2+1,FALSE)*IF(VLOOKUP($A2394,'Tablas auxiliares'!$B$2:$C$6,2,FALSE)-Calculadora!$K$2=0,1,0)*IF($L$2=2,IFERROR(VLOOKUP(B2394,'Tablas auxiliares'!$AD$2:$AH$27,5,FALSE),0),1)</f>
        <v>0</v>
      </c>
      <c r="H2394" s="9">
        <f t="shared" si="47"/>
        <v>0</v>
      </c>
    </row>
    <row r="2395" spans="1:8" x14ac:dyDescent="0.25">
      <c r="A2395" s="9">
        <v>2016</v>
      </c>
      <c r="B2395" t="s">
        <v>32</v>
      </c>
      <c r="C2395" t="s">
        <v>8</v>
      </c>
      <c r="D2395" s="9">
        <v>20</v>
      </c>
      <c r="E2395" s="9">
        <v>10</v>
      </c>
      <c r="F2395" s="9">
        <f>VLOOKUP(D2395,'Tablas auxiliares'!$H$1:$Q$28,Calculadora!$J$2+1,FALSE)*IF(VLOOKUP($A2395,'Tablas auxiliares'!$B$2:$C$6,2,FALSE)-Calculadora!$K$2=0,1,0)*IF($L$2=2,IFERROR(VLOOKUP(B2395,'Tablas auxiliares'!$AD$2:$AH$27,5,FALSE),0),1)</f>
        <v>0</v>
      </c>
      <c r="G2395" s="9">
        <f>VLOOKUP(E2395,'Tablas auxiliares'!$H$1:$Q$28,Calculadora!$J$2+1,FALSE)*IF(VLOOKUP($A2395,'Tablas auxiliares'!$B$2:$C$6,2,FALSE)-Calculadora!$K$2=0,1,0)*IF($L$2=2,IFERROR(VLOOKUP(B2395,'Tablas auxiliares'!$AD$2:$AH$27,5,FALSE),0),1)</f>
        <v>0</v>
      </c>
      <c r="H2395" s="9">
        <f t="shared" si="47"/>
        <v>0</v>
      </c>
    </row>
    <row r="2396" spans="1:8" x14ac:dyDescent="0.25">
      <c r="A2396" s="9">
        <v>2016</v>
      </c>
      <c r="B2396" t="s">
        <v>32</v>
      </c>
      <c r="C2396" t="s">
        <v>26</v>
      </c>
      <c r="D2396" s="9">
        <v>18</v>
      </c>
      <c r="E2396" s="9">
        <v>4</v>
      </c>
      <c r="F2396" s="9">
        <f>VLOOKUP(D2396,'Tablas auxiliares'!$H$1:$Q$28,Calculadora!$J$2+1,FALSE)*IF(VLOOKUP($A2396,'Tablas auxiliares'!$B$2:$C$6,2,FALSE)-Calculadora!$K$2=0,1,0)*IF($L$2=2,IFERROR(VLOOKUP(B2396,'Tablas auxiliares'!$AD$2:$AH$27,5,FALSE),0),1)</f>
        <v>0</v>
      </c>
      <c r="G2396" s="9">
        <f>VLOOKUP(E2396,'Tablas auxiliares'!$H$1:$Q$28,Calculadora!$J$2+1,FALSE)*IF(VLOOKUP($A2396,'Tablas auxiliares'!$B$2:$C$6,2,FALSE)-Calculadora!$K$2=0,1,0)*IF($L$2=2,IFERROR(VLOOKUP(B2396,'Tablas auxiliares'!$AD$2:$AH$27,5,FALSE),0),1)</f>
        <v>0</v>
      </c>
      <c r="H2396" s="9">
        <f t="shared" si="47"/>
        <v>0</v>
      </c>
    </row>
    <row r="2397" spans="1:8" x14ac:dyDescent="0.25">
      <c r="A2397" s="9">
        <v>2016</v>
      </c>
      <c r="B2397" t="s">
        <v>32</v>
      </c>
      <c r="C2397" t="s">
        <v>27</v>
      </c>
      <c r="D2397" s="9">
        <v>24</v>
      </c>
      <c r="E2397" s="9">
        <v>16</v>
      </c>
      <c r="F2397" s="9">
        <f>VLOOKUP(D2397,'Tablas auxiliares'!$H$1:$Q$28,Calculadora!$J$2+1,FALSE)*IF(VLOOKUP($A2397,'Tablas auxiliares'!$B$2:$C$6,2,FALSE)-Calculadora!$K$2=0,1,0)*IF($L$2=2,IFERROR(VLOOKUP(B2397,'Tablas auxiliares'!$AD$2:$AH$27,5,FALSE),0),1)</f>
        <v>0</v>
      </c>
      <c r="G2397" s="9">
        <f>VLOOKUP(E2397,'Tablas auxiliares'!$H$1:$Q$28,Calculadora!$J$2+1,FALSE)*IF(VLOOKUP($A2397,'Tablas auxiliares'!$B$2:$C$6,2,FALSE)-Calculadora!$K$2=0,1,0)*IF($L$2=2,IFERROR(VLOOKUP(B2397,'Tablas auxiliares'!$AD$2:$AH$27,5,FALSE),0),1)</f>
        <v>0</v>
      </c>
      <c r="H2397" s="9">
        <f t="shared" si="47"/>
        <v>0</v>
      </c>
    </row>
    <row r="2398" spans="1:8" x14ac:dyDescent="0.25">
      <c r="A2398" s="9">
        <v>2016</v>
      </c>
      <c r="B2398" t="s">
        <v>32</v>
      </c>
      <c r="C2398" t="s">
        <v>28</v>
      </c>
      <c r="D2398" s="9">
        <v>3</v>
      </c>
      <c r="E2398" s="9">
        <v>9</v>
      </c>
      <c r="F2398" s="9">
        <f>VLOOKUP(D2398,'Tablas auxiliares'!$H$1:$Q$28,Calculadora!$J$2+1,FALSE)*IF(VLOOKUP($A2398,'Tablas auxiliares'!$B$2:$C$6,2,FALSE)-Calculadora!$K$2=0,1,0)*IF($L$2=2,IFERROR(VLOOKUP(B2398,'Tablas auxiliares'!$AD$2:$AH$27,5,FALSE),0),1)</f>
        <v>0</v>
      </c>
      <c r="G2398" s="9">
        <f>VLOOKUP(E2398,'Tablas auxiliares'!$H$1:$Q$28,Calculadora!$J$2+1,FALSE)*IF(VLOOKUP($A2398,'Tablas auxiliares'!$B$2:$C$6,2,FALSE)-Calculadora!$K$2=0,1,0)*IF($L$2=2,IFERROR(VLOOKUP(B2398,'Tablas auxiliares'!$AD$2:$AH$27,5,FALSE),0),1)</f>
        <v>0</v>
      </c>
      <c r="H2398" s="9">
        <f t="shared" si="47"/>
        <v>0</v>
      </c>
    </row>
    <row r="2399" spans="1:8" x14ac:dyDescent="0.25">
      <c r="A2399" s="9">
        <v>2016</v>
      </c>
      <c r="B2399" t="s">
        <v>32</v>
      </c>
      <c r="C2399" t="s">
        <v>29</v>
      </c>
      <c r="D2399" s="9">
        <v>17</v>
      </c>
      <c r="E2399" s="9">
        <v>7</v>
      </c>
      <c r="F2399" s="9">
        <f>VLOOKUP(D2399,'Tablas auxiliares'!$H$1:$Q$28,Calculadora!$J$2+1,FALSE)*IF(VLOOKUP($A2399,'Tablas auxiliares'!$B$2:$C$6,2,FALSE)-Calculadora!$K$2=0,1,0)*IF($L$2=2,IFERROR(VLOOKUP(B2399,'Tablas auxiliares'!$AD$2:$AH$27,5,FALSE),0),1)</f>
        <v>0</v>
      </c>
      <c r="G2399" s="9">
        <f>VLOOKUP(E2399,'Tablas auxiliares'!$H$1:$Q$28,Calculadora!$J$2+1,FALSE)*IF(VLOOKUP($A2399,'Tablas auxiliares'!$B$2:$C$6,2,FALSE)-Calculadora!$K$2=0,1,0)*IF($L$2=2,IFERROR(VLOOKUP(B2399,'Tablas auxiliares'!$AD$2:$AH$27,5,FALSE),0),1)</f>
        <v>0</v>
      </c>
      <c r="H2399" s="9">
        <f t="shared" si="47"/>
        <v>0</v>
      </c>
    </row>
    <row r="2400" spans="1:8" x14ac:dyDescent="0.25">
      <c r="A2400" s="9">
        <v>2016</v>
      </c>
      <c r="B2400" t="s">
        <v>32</v>
      </c>
      <c r="C2400" t="s">
        <v>9</v>
      </c>
      <c r="D2400" s="9">
        <v>1</v>
      </c>
      <c r="E2400" s="9">
        <v>6</v>
      </c>
      <c r="F2400" s="9">
        <f>VLOOKUP(D2400,'Tablas auxiliares'!$H$1:$Q$28,Calculadora!$J$2+1,FALSE)*IF(VLOOKUP($A2400,'Tablas auxiliares'!$B$2:$C$6,2,FALSE)-Calculadora!$K$2=0,1,0)*IF($L$2=2,IFERROR(VLOOKUP(B2400,'Tablas auxiliares'!$AD$2:$AH$27,5,FALSE),0),1)</f>
        <v>0</v>
      </c>
      <c r="G2400" s="9">
        <f>VLOOKUP(E2400,'Tablas auxiliares'!$H$1:$Q$28,Calculadora!$J$2+1,FALSE)*IF(VLOOKUP($A2400,'Tablas auxiliares'!$B$2:$C$6,2,FALSE)-Calculadora!$K$2=0,1,0)*IF($L$2=2,IFERROR(VLOOKUP(B2400,'Tablas auxiliares'!$AD$2:$AH$27,5,FALSE),0),1)</f>
        <v>0</v>
      </c>
      <c r="H2400" s="9">
        <f t="shared" si="47"/>
        <v>0</v>
      </c>
    </row>
    <row r="2401" spans="1:8" x14ac:dyDescent="0.25">
      <c r="A2401" s="9">
        <v>2016</v>
      </c>
      <c r="B2401" t="s">
        <v>32</v>
      </c>
      <c r="C2401" t="s">
        <v>30</v>
      </c>
      <c r="D2401" s="9">
        <v>10</v>
      </c>
      <c r="E2401" s="9">
        <v>13</v>
      </c>
      <c r="F2401" s="9">
        <f>VLOOKUP(D2401,'Tablas auxiliares'!$H$1:$Q$28,Calculadora!$J$2+1,FALSE)*IF(VLOOKUP($A2401,'Tablas auxiliares'!$B$2:$C$6,2,FALSE)-Calculadora!$K$2=0,1,0)*IF($L$2=2,IFERROR(VLOOKUP(B2401,'Tablas auxiliares'!$AD$2:$AH$27,5,FALSE),0),1)</f>
        <v>0</v>
      </c>
      <c r="G2401" s="9">
        <f>VLOOKUP(E2401,'Tablas auxiliares'!$H$1:$Q$28,Calculadora!$J$2+1,FALSE)*IF(VLOOKUP($A2401,'Tablas auxiliares'!$B$2:$C$6,2,FALSE)-Calculadora!$K$2=0,1,0)*IF($L$2=2,IFERROR(VLOOKUP(B2401,'Tablas auxiliares'!$AD$2:$AH$27,5,FALSE),0),1)</f>
        <v>0</v>
      </c>
      <c r="H2401" s="9">
        <f t="shared" si="47"/>
        <v>0</v>
      </c>
    </row>
    <row r="2402" spans="1:8" x14ac:dyDescent="0.25">
      <c r="A2402" s="9">
        <v>2016</v>
      </c>
      <c r="B2402" t="s">
        <v>32</v>
      </c>
      <c r="C2402" t="s">
        <v>10</v>
      </c>
      <c r="D2402" s="9">
        <v>9</v>
      </c>
      <c r="E2402" s="9">
        <v>1</v>
      </c>
      <c r="F2402" s="9">
        <f>VLOOKUP(D2402,'Tablas auxiliares'!$H$1:$Q$28,Calculadora!$J$2+1,FALSE)*IF(VLOOKUP($A2402,'Tablas auxiliares'!$B$2:$C$6,2,FALSE)-Calculadora!$K$2=0,1,0)*IF($L$2=2,IFERROR(VLOOKUP(B2402,'Tablas auxiliares'!$AD$2:$AH$27,5,FALSE),0),1)</f>
        <v>0</v>
      </c>
      <c r="G2402" s="9">
        <f>VLOOKUP(E2402,'Tablas auxiliares'!$H$1:$Q$28,Calculadora!$J$2+1,FALSE)*IF(VLOOKUP($A2402,'Tablas auxiliares'!$B$2:$C$6,2,FALSE)-Calculadora!$K$2=0,1,0)*IF($L$2=2,IFERROR(VLOOKUP(B2402,'Tablas auxiliares'!$AD$2:$AH$27,5,FALSE),0),1)</f>
        <v>0</v>
      </c>
      <c r="H2402" s="9">
        <f t="shared" si="47"/>
        <v>0</v>
      </c>
    </row>
    <row r="2403" spans="1:8" x14ac:dyDescent="0.25">
      <c r="A2403" s="9">
        <v>2016</v>
      </c>
      <c r="B2403" t="s">
        <v>32</v>
      </c>
      <c r="C2403" t="s">
        <v>31</v>
      </c>
      <c r="D2403" s="9">
        <v>15</v>
      </c>
      <c r="E2403" s="9">
        <v>23</v>
      </c>
      <c r="F2403" s="9">
        <f>VLOOKUP(D2403,'Tablas auxiliares'!$H$1:$Q$28,Calculadora!$J$2+1,FALSE)*IF(VLOOKUP($A2403,'Tablas auxiliares'!$B$2:$C$6,2,FALSE)-Calculadora!$K$2=0,1,0)*IF($L$2=2,IFERROR(VLOOKUP(B2403,'Tablas auxiliares'!$AD$2:$AH$27,5,FALSE),0),1)</f>
        <v>0</v>
      </c>
      <c r="G2403" s="9">
        <f>VLOOKUP(E2403,'Tablas auxiliares'!$H$1:$Q$28,Calculadora!$J$2+1,FALSE)*IF(VLOOKUP($A2403,'Tablas auxiliares'!$B$2:$C$6,2,FALSE)-Calculadora!$K$2=0,1,0)*IF($L$2=2,IFERROR(VLOOKUP(B2403,'Tablas auxiliares'!$AD$2:$AH$27,5,FALSE),0),1)</f>
        <v>0</v>
      </c>
      <c r="H2403" s="9">
        <f t="shared" si="47"/>
        <v>0</v>
      </c>
    </row>
    <row r="2404" spans="1:8" x14ac:dyDescent="0.25">
      <c r="A2404" s="9">
        <v>2016</v>
      </c>
      <c r="B2404" t="s">
        <v>32</v>
      </c>
      <c r="C2404" t="s">
        <v>33</v>
      </c>
      <c r="D2404" s="9">
        <v>5</v>
      </c>
      <c r="E2404" s="9">
        <v>3</v>
      </c>
      <c r="F2404" s="9">
        <f>VLOOKUP(D2404,'Tablas auxiliares'!$H$1:$Q$28,Calculadora!$J$2+1,FALSE)*IF(VLOOKUP($A2404,'Tablas auxiliares'!$B$2:$C$6,2,FALSE)-Calculadora!$K$2=0,1,0)*IF($L$2=2,IFERROR(VLOOKUP(B2404,'Tablas auxiliares'!$AD$2:$AH$27,5,FALSE),0),1)</f>
        <v>0</v>
      </c>
      <c r="G2404" s="9">
        <f>VLOOKUP(E2404,'Tablas auxiliares'!$H$1:$Q$28,Calculadora!$J$2+1,FALSE)*IF(VLOOKUP($A2404,'Tablas auxiliares'!$B$2:$C$6,2,FALSE)-Calculadora!$K$2=0,1,0)*IF($L$2=2,IFERROR(VLOOKUP(B2404,'Tablas auxiliares'!$AD$2:$AH$27,5,FALSE),0),1)</f>
        <v>0</v>
      </c>
      <c r="H2404" s="9">
        <f t="shared" si="47"/>
        <v>0</v>
      </c>
    </row>
    <row r="2405" spans="1:8" x14ac:dyDescent="0.25">
      <c r="A2405" s="9">
        <v>2016</v>
      </c>
      <c r="B2405" t="s">
        <v>32</v>
      </c>
      <c r="C2405" t="s">
        <v>34</v>
      </c>
      <c r="D2405" s="9">
        <v>22</v>
      </c>
      <c r="E2405" s="9">
        <v>19</v>
      </c>
      <c r="F2405" s="9">
        <f>VLOOKUP(D2405,'Tablas auxiliares'!$H$1:$Q$28,Calculadora!$J$2+1,FALSE)*IF(VLOOKUP($A2405,'Tablas auxiliares'!$B$2:$C$6,2,FALSE)-Calculadora!$K$2=0,1,0)*IF($L$2=2,IFERROR(VLOOKUP(B2405,'Tablas auxiliares'!$AD$2:$AH$27,5,FALSE),0),1)</f>
        <v>0</v>
      </c>
      <c r="G2405" s="9">
        <f>VLOOKUP(E2405,'Tablas auxiliares'!$H$1:$Q$28,Calculadora!$J$2+1,FALSE)*IF(VLOOKUP($A2405,'Tablas auxiliares'!$B$2:$C$6,2,FALSE)-Calculadora!$K$2=0,1,0)*IF($L$2=2,IFERROR(VLOOKUP(B2405,'Tablas auxiliares'!$AD$2:$AH$27,5,FALSE),0),1)</f>
        <v>0</v>
      </c>
      <c r="H2405" s="9">
        <f t="shared" si="47"/>
        <v>0</v>
      </c>
    </row>
    <row r="2406" spans="1:8" x14ac:dyDescent="0.25">
      <c r="A2406" s="9">
        <v>2016</v>
      </c>
      <c r="B2406" t="s">
        <v>32</v>
      </c>
      <c r="C2406" t="s">
        <v>35</v>
      </c>
      <c r="D2406" s="9">
        <v>11</v>
      </c>
      <c r="E2406" s="9">
        <v>17</v>
      </c>
      <c r="F2406" s="9">
        <f>VLOOKUP(D2406,'Tablas auxiliares'!$H$1:$Q$28,Calculadora!$J$2+1,FALSE)*IF(VLOOKUP($A2406,'Tablas auxiliares'!$B$2:$C$6,2,FALSE)-Calculadora!$K$2=0,1,0)*IF($L$2=2,IFERROR(VLOOKUP(B2406,'Tablas auxiliares'!$AD$2:$AH$27,5,FALSE),0),1)</f>
        <v>0</v>
      </c>
      <c r="G2406" s="9">
        <f>VLOOKUP(E2406,'Tablas auxiliares'!$H$1:$Q$28,Calculadora!$J$2+1,FALSE)*IF(VLOOKUP($A2406,'Tablas auxiliares'!$B$2:$C$6,2,FALSE)-Calculadora!$K$2=0,1,0)*IF($L$2=2,IFERROR(VLOOKUP(B2406,'Tablas auxiliares'!$AD$2:$AH$27,5,FALSE),0),1)</f>
        <v>0</v>
      </c>
      <c r="H2406" s="9">
        <f t="shared" si="47"/>
        <v>0</v>
      </c>
    </row>
    <row r="2407" spans="1:8" x14ac:dyDescent="0.25">
      <c r="A2407" s="9">
        <v>2016</v>
      </c>
      <c r="B2407" t="s">
        <v>32</v>
      </c>
      <c r="C2407" t="s">
        <v>36</v>
      </c>
      <c r="D2407" s="9">
        <v>16</v>
      </c>
      <c r="E2407" s="9">
        <v>2</v>
      </c>
      <c r="F2407" s="9">
        <f>VLOOKUP(D2407,'Tablas auxiliares'!$H$1:$Q$28,Calculadora!$J$2+1,FALSE)*IF(VLOOKUP($A2407,'Tablas auxiliares'!$B$2:$C$6,2,FALSE)-Calculadora!$K$2=0,1,0)*IF($L$2=2,IFERROR(VLOOKUP(B2407,'Tablas auxiliares'!$AD$2:$AH$27,5,FALSE),0),1)</f>
        <v>0</v>
      </c>
      <c r="G2407" s="9">
        <f>VLOOKUP(E2407,'Tablas auxiliares'!$H$1:$Q$28,Calculadora!$J$2+1,FALSE)*IF(VLOOKUP($A2407,'Tablas auxiliares'!$B$2:$C$6,2,FALSE)-Calculadora!$K$2=0,1,0)*IF($L$2=2,IFERROR(VLOOKUP(B2407,'Tablas auxiliares'!$AD$2:$AH$27,5,FALSE),0),1)</f>
        <v>0</v>
      </c>
      <c r="H2407" s="9">
        <f t="shared" si="47"/>
        <v>0</v>
      </c>
    </row>
    <row r="2408" spans="1:8" x14ac:dyDescent="0.25">
      <c r="A2408" s="9">
        <v>2016</v>
      </c>
      <c r="B2408" t="s">
        <v>32</v>
      </c>
      <c r="C2408" t="s">
        <v>11</v>
      </c>
      <c r="D2408" s="9">
        <v>13</v>
      </c>
      <c r="E2408" s="9">
        <v>24</v>
      </c>
      <c r="F2408" s="9">
        <f>VLOOKUP(D2408,'Tablas auxiliares'!$H$1:$Q$28,Calculadora!$J$2+1,FALSE)*IF(VLOOKUP($A2408,'Tablas auxiliares'!$B$2:$C$6,2,FALSE)-Calculadora!$K$2=0,1,0)*IF($L$2=2,IFERROR(VLOOKUP(B2408,'Tablas auxiliares'!$AD$2:$AH$27,5,FALSE),0),1)</f>
        <v>0</v>
      </c>
      <c r="G2408" s="9">
        <f>VLOOKUP(E2408,'Tablas auxiliares'!$H$1:$Q$28,Calculadora!$J$2+1,FALSE)*IF(VLOOKUP($A2408,'Tablas auxiliares'!$B$2:$C$6,2,FALSE)-Calculadora!$K$2=0,1,0)*IF($L$2=2,IFERROR(VLOOKUP(B2408,'Tablas auxiliares'!$AD$2:$AH$27,5,FALSE),0),1)</f>
        <v>0</v>
      </c>
      <c r="H2408" s="9">
        <f t="shared" si="47"/>
        <v>0</v>
      </c>
    </row>
    <row r="2409" spans="1:8" x14ac:dyDescent="0.25">
      <c r="A2409" s="9">
        <v>2016</v>
      </c>
      <c r="B2409" t="s">
        <v>32</v>
      </c>
      <c r="C2409" t="s">
        <v>12</v>
      </c>
      <c r="D2409" s="9">
        <v>25</v>
      </c>
      <c r="E2409" s="9">
        <v>21</v>
      </c>
      <c r="F2409" s="9">
        <f>VLOOKUP(D2409,'Tablas auxiliares'!$H$1:$Q$28,Calculadora!$J$2+1,FALSE)*IF(VLOOKUP($A2409,'Tablas auxiliares'!$B$2:$C$6,2,FALSE)-Calculadora!$K$2=0,1,0)*IF($L$2=2,IFERROR(VLOOKUP(B2409,'Tablas auxiliares'!$AD$2:$AH$27,5,FALSE),0),1)</f>
        <v>0</v>
      </c>
      <c r="G2409" s="9">
        <f>VLOOKUP(E2409,'Tablas auxiliares'!$H$1:$Q$28,Calculadora!$J$2+1,FALSE)*IF(VLOOKUP($A2409,'Tablas auxiliares'!$B$2:$C$6,2,FALSE)-Calculadora!$K$2=0,1,0)*IF($L$2=2,IFERROR(VLOOKUP(B2409,'Tablas auxiliares'!$AD$2:$AH$27,5,FALSE),0),1)</f>
        <v>0</v>
      </c>
      <c r="H2409" s="9">
        <f t="shared" si="47"/>
        <v>0</v>
      </c>
    </row>
    <row r="2410" spans="1:8" x14ac:dyDescent="0.25">
      <c r="A2410" s="9">
        <v>2016</v>
      </c>
      <c r="B2410" t="s">
        <v>32</v>
      </c>
      <c r="C2410" t="s">
        <v>13</v>
      </c>
      <c r="D2410" s="9">
        <v>21</v>
      </c>
      <c r="E2410" s="9">
        <v>5</v>
      </c>
      <c r="F2410" s="9">
        <f>VLOOKUP(D2410,'Tablas auxiliares'!$H$1:$Q$28,Calculadora!$J$2+1,FALSE)*IF(VLOOKUP($A2410,'Tablas auxiliares'!$B$2:$C$6,2,FALSE)-Calculadora!$K$2=0,1,0)*IF($L$2=2,IFERROR(VLOOKUP(B2410,'Tablas auxiliares'!$AD$2:$AH$27,5,FALSE),0),1)</f>
        <v>0</v>
      </c>
      <c r="G2410" s="9">
        <f>VLOOKUP(E2410,'Tablas auxiliares'!$H$1:$Q$28,Calculadora!$J$2+1,FALSE)*IF(VLOOKUP($A2410,'Tablas auxiliares'!$B$2:$C$6,2,FALSE)-Calculadora!$K$2=0,1,0)*IF($L$2=2,IFERROR(VLOOKUP(B2410,'Tablas auxiliares'!$AD$2:$AH$27,5,FALSE),0),1)</f>
        <v>0</v>
      </c>
      <c r="H2410" s="9">
        <f t="shared" si="47"/>
        <v>0</v>
      </c>
    </row>
    <row r="2411" spans="1:8" x14ac:dyDescent="0.25">
      <c r="A2411" s="9">
        <v>2016</v>
      </c>
      <c r="B2411" t="s">
        <v>32</v>
      </c>
      <c r="C2411" t="s">
        <v>37</v>
      </c>
      <c r="D2411" s="9">
        <v>23</v>
      </c>
      <c r="E2411" s="9">
        <v>25</v>
      </c>
      <c r="F2411" s="9">
        <f>VLOOKUP(D2411,'Tablas auxiliares'!$H$1:$Q$28,Calculadora!$J$2+1,FALSE)*IF(VLOOKUP($A2411,'Tablas auxiliares'!$B$2:$C$6,2,FALSE)-Calculadora!$K$2=0,1,0)*IF($L$2=2,IFERROR(VLOOKUP(B2411,'Tablas auxiliares'!$AD$2:$AH$27,5,FALSE),0),1)</f>
        <v>0</v>
      </c>
      <c r="G2411" s="9">
        <f>VLOOKUP(E2411,'Tablas auxiliares'!$H$1:$Q$28,Calculadora!$J$2+1,FALSE)*IF(VLOOKUP($A2411,'Tablas auxiliares'!$B$2:$C$6,2,FALSE)-Calculadora!$K$2=0,1,0)*IF($L$2=2,IFERROR(VLOOKUP(B2411,'Tablas auxiliares'!$AD$2:$AH$27,5,FALSE),0),1)</f>
        <v>0</v>
      </c>
      <c r="H2411" s="9">
        <f t="shared" si="47"/>
        <v>0</v>
      </c>
    </row>
    <row r="2412" spans="1:8" x14ac:dyDescent="0.25">
      <c r="A2412" s="9">
        <v>2016</v>
      </c>
      <c r="B2412" t="s">
        <v>32</v>
      </c>
      <c r="C2412" t="s">
        <v>14</v>
      </c>
      <c r="D2412" s="9">
        <v>7</v>
      </c>
      <c r="E2412" s="9">
        <v>12</v>
      </c>
      <c r="F2412" s="9">
        <f>VLOOKUP(D2412,'Tablas auxiliares'!$H$1:$Q$28,Calculadora!$J$2+1,FALSE)*IF(VLOOKUP($A2412,'Tablas auxiliares'!$B$2:$C$6,2,FALSE)-Calculadora!$K$2=0,1,0)*IF($L$2=2,IFERROR(VLOOKUP(B2412,'Tablas auxiliares'!$AD$2:$AH$27,5,FALSE),0),1)</f>
        <v>0</v>
      </c>
      <c r="G2412" s="9">
        <f>VLOOKUP(E2412,'Tablas auxiliares'!$H$1:$Q$28,Calculadora!$J$2+1,FALSE)*IF(VLOOKUP($A2412,'Tablas auxiliares'!$B$2:$C$6,2,FALSE)-Calculadora!$K$2=0,1,0)*IF($L$2=2,IFERROR(VLOOKUP(B2412,'Tablas auxiliares'!$AD$2:$AH$27,5,FALSE),0),1)</f>
        <v>0</v>
      </c>
      <c r="H2412" s="9">
        <f t="shared" si="47"/>
        <v>0</v>
      </c>
    </row>
    <row r="2413" spans="1:8" x14ac:dyDescent="0.25">
      <c r="A2413" s="9">
        <v>2016</v>
      </c>
      <c r="B2413" t="s">
        <v>30</v>
      </c>
      <c r="C2413" t="s">
        <v>20</v>
      </c>
      <c r="D2413" s="9">
        <v>23</v>
      </c>
      <c r="E2413" s="9">
        <v>17</v>
      </c>
      <c r="F2413" s="9">
        <f>VLOOKUP(D2413,'Tablas auxiliares'!$H$1:$Q$28,Calculadora!$J$2+1,FALSE)*IF(VLOOKUP($A2413,'Tablas auxiliares'!$B$2:$C$6,2,FALSE)-Calculadora!$K$2=0,1,0)*IF($L$2=2,IFERROR(VLOOKUP(B2413,'Tablas auxiliares'!$AD$2:$AH$27,5,FALSE),0),1)</f>
        <v>0</v>
      </c>
      <c r="G2413" s="9">
        <f>VLOOKUP(E2413,'Tablas auxiliares'!$H$1:$Q$28,Calculadora!$J$2+1,FALSE)*IF(VLOOKUP($A2413,'Tablas auxiliares'!$B$2:$C$6,2,FALSE)-Calculadora!$K$2=0,1,0)*IF($L$2=2,IFERROR(VLOOKUP(B2413,'Tablas auxiliares'!$AD$2:$AH$27,5,FALSE),0),1)</f>
        <v>0</v>
      </c>
      <c r="H2413" s="9">
        <f t="shared" si="47"/>
        <v>0</v>
      </c>
    </row>
    <row r="2414" spans="1:8" x14ac:dyDescent="0.25">
      <c r="A2414" s="9">
        <v>2016</v>
      </c>
      <c r="B2414" t="s">
        <v>30</v>
      </c>
      <c r="C2414" t="s">
        <v>21</v>
      </c>
      <c r="D2414" s="9">
        <v>11</v>
      </c>
      <c r="E2414" s="9">
        <v>24</v>
      </c>
      <c r="F2414" s="9">
        <f>VLOOKUP(D2414,'Tablas auxiliares'!$H$1:$Q$28,Calculadora!$J$2+1,FALSE)*IF(VLOOKUP($A2414,'Tablas auxiliares'!$B$2:$C$6,2,FALSE)-Calculadora!$K$2=0,1,0)*IF($L$2=2,IFERROR(VLOOKUP(B2414,'Tablas auxiliares'!$AD$2:$AH$27,5,FALSE),0),1)</f>
        <v>0</v>
      </c>
      <c r="G2414" s="9">
        <f>VLOOKUP(E2414,'Tablas auxiliares'!$H$1:$Q$28,Calculadora!$J$2+1,FALSE)*IF(VLOOKUP($A2414,'Tablas auxiliares'!$B$2:$C$6,2,FALSE)-Calculadora!$K$2=0,1,0)*IF($L$2=2,IFERROR(VLOOKUP(B2414,'Tablas auxiliares'!$AD$2:$AH$27,5,FALSE),0),1)</f>
        <v>0</v>
      </c>
      <c r="H2414" s="9">
        <f t="shared" si="47"/>
        <v>0</v>
      </c>
    </row>
    <row r="2415" spans="1:8" x14ac:dyDescent="0.25">
      <c r="A2415" s="9">
        <v>2016</v>
      </c>
      <c r="B2415" t="s">
        <v>30</v>
      </c>
      <c r="C2415" t="s">
        <v>22</v>
      </c>
      <c r="D2415" s="9">
        <v>24</v>
      </c>
      <c r="E2415" s="9">
        <v>20</v>
      </c>
      <c r="F2415" s="9">
        <f>VLOOKUP(D2415,'Tablas auxiliares'!$H$1:$Q$28,Calculadora!$J$2+1,FALSE)*IF(VLOOKUP($A2415,'Tablas auxiliares'!$B$2:$C$6,2,FALSE)-Calculadora!$K$2=0,1,0)*IF($L$2=2,IFERROR(VLOOKUP(B2415,'Tablas auxiliares'!$AD$2:$AH$27,5,FALSE),0),1)</f>
        <v>0</v>
      </c>
      <c r="G2415" s="9">
        <f>VLOOKUP(E2415,'Tablas auxiliares'!$H$1:$Q$28,Calculadora!$J$2+1,FALSE)*IF(VLOOKUP($A2415,'Tablas auxiliares'!$B$2:$C$6,2,FALSE)-Calculadora!$K$2=0,1,0)*IF($L$2=2,IFERROR(VLOOKUP(B2415,'Tablas auxiliares'!$AD$2:$AH$27,5,FALSE),0),1)</f>
        <v>0</v>
      </c>
      <c r="H2415" s="9">
        <f t="shared" si="47"/>
        <v>0</v>
      </c>
    </row>
    <row r="2416" spans="1:8" x14ac:dyDescent="0.25">
      <c r="A2416" s="9">
        <v>2016</v>
      </c>
      <c r="B2416" t="s">
        <v>30</v>
      </c>
      <c r="C2416" t="s">
        <v>23</v>
      </c>
      <c r="D2416" s="9">
        <v>9</v>
      </c>
      <c r="E2416" s="9">
        <v>11</v>
      </c>
      <c r="F2416" s="9">
        <f>VLOOKUP(D2416,'Tablas auxiliares'!$H$1:$Q$28,Calculadora!$J$2+1,FALSE)*IF(VLOOKUP($A2416,'Tablas auxiliares'!$B$2:$C$6,2,FALSE)-Calculadora!$K$2=0,1,0)*IF($L$2=2,IFERROR(VLOOKUP(B2416,'Tablas auxiliares'!$AD$2:$AH$27,5,FALSE),0),1)</f>
        <v>0</v>
      </c>
      <c r="G2416" s="9">
        <f>VLOOKUP(E2416,'Tablas auxiliares'!$H$1:$Q$28,Calculadora!$J$2+1,FALSE)*IF(VLOOKUP($A2416,'Tablas auxiliares'!$B$2:$C$6,2,FALSE)-Calculadora!$K$2=0,1,0)*IF($L$2=2,IFERROR(VLOOKUP(B2416,'Tablas auxiliares'!$AD$2:$AH$27,5,FALSE),0),1)</f>
        <v>0</v>
      </c>
      <c r="H2416" s="9">
        <f t="shared" si="47"/>
        <v>0</v>
      </c>
    </row>
    <row r="2417" spans="1:8" x14ac:dyDescent="0.25">
      <c r="A2417" s="9">
        <v>2016</v>
      </c>
      <c r="B2417" t="s">
        <v>30</v>
      </c>
      <c r="C2417" t="s">
        <v>24</v>
      </c>
      <c r="D2417" s="9">
        <v>7</v>
      </c>
      <c r="E2417" s="9">
        <v>7</v>
      </c>
      <c r="F2417" s="9">
        <f>VLOOKUP(D2417,'Tablas auxiliares'!$H$1:$Q$28,Calculadora!$J$2+1,FALSE)*IF(VLOOKUP($A2417,'Tablas auxiliares'!$B$2:$C$6,2,FALSE)-Calculadora!$K$2=0,1,0)*IF($L$2=2,IFERROR(VLOOKUP(B2417,'Tablas auxiliares'!$AD$2:$AH$27,5,FALSE),0),1)</f>
        <v>0</v>
      </c>
      <c r="G2417" s="9">
        <f>VLOOKUP(E2417,'Tablas auxiliares'!$H$1:$Q$28,Calculadora!$J$2+1,FALSE)*IF(VLOOKUP($A2417,'Tablas auxiliares'!$B$2:$C$6,2,FALSE)-Calculadora!$K$2=0,1,0)*IF($L$2=2,IFERROR(VLOOKUP(B2417,'Tablas auxiliares'!$AD$2:$AH$27,5,FALSE),0),1)</f>
        <v>0</v>
      </c>
      <c r="H2417" s="9">
        <f t="shared" si="47"/>
        <v>0</v>
      </c>
    </row>
    <row r="2418" spans="1:8" x14ac:dyDescent="0.25">
      <c r="A2418" s="9">
        <v>2016</v>
      </c>
      <c r="B2418" t="s">
        <v>30</v>
      </c>
      <c r="C2418" t="s">
        <v>25</v>
      </c>
      <c r="D2418" s="9">
        <v>8</v>
      </c>
      <c r="E2418" s="9">
        <v>12</v>
      </c>
      <c r="F2418" s="9">
        <f>VLOOKUP(D2418,'Tablas auxiliares'!$H$1:$Q$28,Calculadora!$J$2+1,FALSE)*IF(VLOOKUP($A2418,'Tablas auxiliares'!$B$2:$C$6,2,FALSE)-Calculadora!$K$2=0,1,0)*IF($L$2=2,IFERROR(VLOOKUP(B2418,'Tablas auxiliares'!$AD$2:$AH$27,5,FALSE),0),1)</f>
        <v>0</v>
      </c>
      <c r="G2418" s="9">
        <f>VLOOKUP(E2418,'Tablas auxiliares'!$H$1:$Q$28,Calculadora!$J$2+1,FALSE)*IF(VLOOKUP($A2418,'Tablas auxiliares'!$B$2:$C$6,2,FALSE)-Calculadora!$K$2=0,1,0)*IF($L$2=2,IFERROR(VLOOKUP(B2418,'Tablas auxiliares'!$AD$2:$AH$27,5,FALSE),0),1)</f>
        <v>0</v>
      </c>
      <c r="H2418" s="9">
        <f t="shared" si="47"/>
        <v>0</v>
      </c>
    </row>
    <row r="2419" spans="1:8" x14ac:dyDescent="0.25">
      <c r="A2419" s="9">
        <v>2016</v>
      </c>
      <c r="B2419" t="s">
        <v>30</v>
      </c>
      <c r="C2419" t="s">
        <v>7</v>
      </c>
      <c r="D2419" s="9">
        <v>6</v>
      </c>
      <c r="E2419" s="9">
        <v>15</v>
      </c>
      <c r="F2419" s="9">
        <f>VLOOKUP(D2419,'Tablas auxiliares'!$H$1:$Q$28,Calculadora!$J$2+1,FALSE)*IF(VLOOKUP($A2419,'Tablas auxiliares'!$B$2:$C$6,2,FALSE)-Calculadora!$K$2=0,1,0)*IF($L$2=2,IFERROR(VLOOKUP(B2419,'Tablas auxiliares'!$AD$2:$AH$27,5,FALSE),0),1)</f>
        <v>0</v>
      </c>
      <c r="G2419" s="9">
        <f>VLOOKUP(E2419,'Tablas auxiliares'!$H$1:$Q$28,Calculadora!$J$2+1,FALSE)*IF(VLOOKUP($A2419,'Tablas auxiliares'!$B$2:$C$6,2,FALSE)-Calculadora!$K$2=0,1,0)*IF($L$2=2,IFERROR(VLOOKUP(B2419,'Tablas auxiliares'!$AD$2:$AH$27,5,FALSE),0),1)</f>
        <v>0</v>
      </c>
      <c r="H2419" s="9">
        <f t="shared" si="47"/>
        <v>0</v>
      </c>
    </row>
    <row r="2420" spans="1:8" x14ac:dyDescent="0.25">
      <c r="A2420" s="9">
        <v>2016</v>
      </c>
      <c r="B2420" t="s">
        <v>30</v>
      </c>
      <c r="C2420" t="s">
        <v>8</v>
      </c>
      <c r="D2420" s="9">
        <v>17</v>
      </c>
      <c r="E2420" s="9">
        <v>1</v>
      </c>
      <c r="F2420" s="9">
        <f>VLOOKUP(D2420,'Tablas auxiliares'!$H$1:$Q$28,Calculadora!$J$2+1,FALSE)*IF(VLOOKUP($A2420,'Tablas auxiliares'!$B$2:$C$6,2,FALSE)-Calculadora!$K$2=0,1,0)*IF($L$2=2,IFERROR(VLOOKUP(B2420,'Tablas auxiliares'!$AD$2:$AH$27,5,FALSE),0),1)</f>
        <v>0</v>
      </c>
      <c r="G2420" s="9">
        <f>VLOOKUP(E2420,'Tablas auxiliares'!$H$1:$Q$28,Calculadora!$J$2+1,FALSE)*IF(VLOOKUP($A2420,'Tablas auxiliares'!$B$2:$C$6,2,FALSE)-Calculadora!$K$2=0,1,0)*IF($L$2=2,IFERROR(VLOOKUP(B2420,'Tablas auxiliares'!$AD$2:$AH$27,5,FALSE),0),1)</f>
        <v>0</v>
      </c>
      <c r="H2420" s="9">
        <f t="shared" si="47"/>
        <v>0</v>
      </c>
    </row>
    <row r="2421" spans="1:8" x14ac:dyDescent="0.25">
      <c r="A2421" s="9">
        <v>2016</v>
      </c>
      <c r="B2421" t="s">
        <v>30</v>
      </c>
      <c r="C2421" t="s">
        <v>26</v>
      </c>
      <c r="D2421" s="9">
        <v>14</v>
      </c>
      <c r="E2421" s="9">
        <v>10</v>
      </c>
      <c r="F2421" s="9">
        <f>VLOOKUP(D2421,'Tablas auxiliares'!$H$1:$Q$28,Calculadora!$J$2+1,FALSE)*IF(VLOOKUP($A2421,'Tablas auxiliares'!$B$2:$C$6,2,FALSE)-Calculadora!$K$2=0,1,0)*IF($L$2=2,IFERROR(VLOOKUP(B2421,'Tablas auxiliares'!$AD$2:$AH$27,5,FALSE),0),1)</f>
        <v>0</v>
      </c>
      <c r="G2421" s="9">
        <f>VLOOKUP(E2421,'Tablas auxiliares'!$H$1:$Q$28,Calculadora!$J$2+1,FALSE)*IF(VLOOKUP($A2421,'Tablas auxiliares'!$B$2:$C$6,2,FALSE)-Calculadora!$K$2=0,1,0)*IF($L$2=2,IFERROR(VLOOKUP(B2421,'Tablas auxiliares'!$AD$2:$AH$27,5,FALSE),0),1)</f>
        <v>0</v>
      </c>
      <c r="H2421" s="9">
        <f t="shared" si="47"/>
        <v>0</v>
      </c>
    </row>
    <row r="2422" spans="1:8" x14ac:dyDescent="0.25">
      <c r="A2422" s="9">
        <v>2016</v>
      </c>
      <c r="B2422" t="s">
        <v>30</v>
      </c>
      <c r="C2422" t="s">
        <v>27</v>
      </c>
      <c r="D2422" s="9">
        <v>20</v>
      </c>
      <c r="E2422" s="9">
        <v>22</v>
      </c>
      <c r="F2422" s="9">
        <f>VLOOKUP(D2422,'Tablas auxiliares'!$H$1:$Q$28,Calculadora!$J$2+1,FALSE)*IF(VLOOKUP($A2422,'Tablas auxiliares'!$B$2:$C$6,2,FALSE)-Calculadora!$K$2=0,1,0)*IF($L$2=2,IFERROR(VLOOKUP(B2422,'Tablas auxiliares'!$AD$2:$AH$27,5,FALSE),0),1)</f>
        <v>0</v>
      </c>
      <c r="G2422" s="9">
        <f>VLOOKUP(E2422,'Tablas auxiliares'!$H$1:$Q$28,Calculadora!$J$2+1,FALSE)*IF(VLOOKUP($A2422,'Tablas auxiliares'!$B$2:$C$6,2,FALSE)-Calculadora!$K$2=0,1,0)*IF($L$2=2,IFERROR(VLOOKUP(B2422,'Tablas auxiliares'!$AD$2:$AH$27,5,FALSE),0),1)</f>
        <v>0</v>
      </c>
      <c r="H2422" s="9">
        <f t="shared" si="47"/>
        <v>0</v>
      </c>
    </row>
    <row r="2423" spans="1:8" x14ac:dyDescent="0.25">
      <c r="A2423" s="9">
        <v>2016</v>
      </c>
      <c r="B2423" t="s">
        <v>30</v>
      </c>
      <c r="C2423" t="s">
        <v>28</v>
      </c>
      <c r="D2423" s="9">
        <v>4</v>
      </c>
      <c r="E2423" s="9">
        <v>5</v>
      </c>
      <c r="F2423" s="9">
        <f>VLOOKUP(D2423,'Tablas auxiliares'!$H$1:$Q$28,Calculadora!$J$2+1,FALSE)*IF(VLOOKUP($A2423,'Tablas auxiliares'!$B$2:$C$6,2,FALSE)-Calculadora!$K$2=0,1,0)*IF($L$2=2,IFERROR(VLOOKUP(B2423,'Tablas auxiliares'!$AD$2:$AH$27,5,FALSE),0),1)</f>
        <v>0</v>
      </c>
      <c r="G2423" s="9">
        <f>VLOOKUP(E2423,'Tablas auxiliares'!$H$1:$Q$28,Calculadora!$J$2+1,FALSE)*IF(VLOOKUP($A2423,'Tablas auxiliares'!$B$2:$C$6,2,FALSE)-Calculadora!$K$2=0,1,0)*IF($L$2=2,IFERROR(VLOOKUP(B2423,'Tablas auxiliares'!$AD$2:$AH$27,5,FALSE),0),1)</f>
        <v>0</v>
      </c>
      <c r="H2423" s="9">
        <f t="shared" si="47"/>
        <v>0</v>
      </c>
    </row>
    <row r="2424" spans="1:8" x14ac:dyDescent="0.25">
      <c r="A2424" s="9">
        <v>2016</v>
      </c>
      <c r="B2424" t="s">
        <v>30</v>
      </c>
      <c r="C2424" t="s">
        <v>29</v>
      </c>
      <c r="D2424" s="9">
        <v>25</v>
      </c>
      <c r="E2424" s="9">
        <v>9</v>
      </c>
      <c r="F2424" s="9">
        <f>VLOOKUP(D2424,'Tablas auxiliares'!$H$1:$Q$28,Calculadora!$J$2+1,FALSE)*IF(VLOOKUP($A2424,'Tablas auxiliares'!$B$2:$C$6,2,FALSE)-Calculadora!$K$2=0,1,0)*IF($L$2=2,IFERROR(VLOOKUP(B2424,'Tablas auxiliares'!$AD$2:$AH$27,5,FALSE),0),1)</f>
        <v>0</v>
      </c>
      <c r="G2424" s="9">
        <f>VLOOKUP(E2424,'Tablas auxiliares'!$H$1:$Q$28,Calculadora!$J$2+1,FALSE)*IF(VLOOKUP($A2424,'Tablas auxiliares'!$B$2:$C$6,2,FALSE)-Calculadora!$K$2=0,1,0)*IF($L$2=2,IFERROR(VLOOKUP(B2424,'Tablas auxiliares'!$AD$2:$AH$27,5,FALSE),0),1)</f>
        <v>0</v>
      </c>
      <c r="H2424" s="9">
        <f t="shared" si="47"/>
        <v>0</v>
      </c>
    </row>
    <row r="2425" spans="1:8" x14ac:dyDescent="0.25">
      <c r="A2425" s="9">
        <v>2016</v>
      </c>
      <c r="B2425" t="s">
        <v>30</v>
      </c>
      <c r="C2425" t="s">
        <v>9</v>
      </c>
      <c r="D2425" s="9">
        <v>2</v>
      </c>
      <c r="E2425" s="9">
        <v>6</v>
      </c>
      <c r="F2425" s="9">
        <f>VLOOKUP(D2425,'Tablas auxiliares'!$H$1:$Q$28,Calculadora!$J$2+1,FALSE)*IF(VLOOKUP($A2425,'Tablas auxiliares'!$B$2:$C$6,2,FALSE)-Calculadora!$K$2=0,1,0)*IF($L$2=2,IFERROR(VLOOKUP(B2425,'Tablas auxiliares'!$AD$2:$AH$27,5,FALSE),0),1)</f>
        <v>0</v>
      </c>
      <c r="G2425" s="9">
        <f>VLOOKUP(E2425,'Tablas auxiliares'!$H$1:$Q$28,Calculadora!$J$2+1,FALSE)*IF(VLOOKUP($A2425,'Tablas auxiliares'!$B$2:$C$6,2,FALSE)-Calculadora!$K$2=0,1,0)*IF($L$2=2,IFERROR(VLOOKUP(B2425,'Tablas auxiliares'!$AD$2:$AH$27,5,FALSE),0),1)</f>
        <v>0</v>
      </c>
      <c r="H2425" s="9">
        <f t="shared" si="47"/>
        <v>0</v>
      </c>
    </row>
    <row r="2426" spans="1:8" x14ac:dyDescent="0.25">
      <c r="A2426" s="9">
        <v>2016</v>
      </c>
      <c r="B2426" t="s">
        <v>30</v>
      </c>
      <c r="C2426" t="s">
        <v>10</v>
      </c>
      <c r="D2426" s="9">
        <v>13</v>
      </c>
      <c r="E2426" s="9">
        <v>16</v>
      </c>
      <c r="F2426" s="9">
        <f>VLOOKUP(D2426,'Tablas auxiliares'!$H$1:$Q$28,Calculadora!$J$2+1,FALSE)*IF(VLOOKUP($A2426,'Tablas auxiliares'!$B$2:$C$6,2,FALSE)-Calculadora!$K$2=0,1,0)*IF($L$2=2,IFERROR(VLOOKUP(B2426,'Tablas auxiliares'!$AD$2:$AH$27,5,FALSE),0),1)</f>
        <v>0</v>
      </c>
      <c r="G2426" s="9">
        <f>VLOOKUP(E2426,'Tablas auxiliares'!$H$1:$Q$28,Calculadora!$J$2+1,FALSE)*IF(VLOOKUP($A2426,'Tablas auxiliares'!$B$2:$C$6,2,FALSE)-Calculadora!$K$2=0,1,0)*IF($L$2=2,IFERROR(VLOOKUP(B2426,'Tablas auxiliares'!$AD$2:$AH$27,5,FALSE),0),1)</f>
        <v>0</v>
      </c>
      <c r="H2426" s="9">
        <f t="shared" si="47"/>
        <v>0</v>
      </c>
    </row>
    <row r="2427" spans="1:8" x14ac:dyDescent="0.25">
      <c r="A2427" s="9">
        <v>2016</v>
      </c>
      <c r="B2427" t="s">
        <v>30</v>
      </c>
      <c r="C2427" t="s">
        <v>31</v>
      </c>
      <c r="D2427" s="9">
        <v>15</v>
      </c>
      <c r="E2427" s="9">
        <v>8</v>
      </c>
      <c r="F2427" s="9">
        <f>VLOOKUP(D2427,'Tablas auxiliares'!$H$1:$Q$28,Calculadora!$J$2+1,FALSE)*IF(VLOOKUP($A2427,'Tablas auxiliares'!$B$2:$C$6,2,FALSE)-Calculadora!$K$2=0,1,0)*IF($L$2=2,IFERROR(VLOOKUP(B2427,'Tablas auxiliares'!$AD$2:$AH$27,5,FALSE),0),1)</f>
        <v>0</v>
      </c>
      <c r="G2427" s="9">
        <f>VLOOKUP(E2427,'Tablas auxiliares'!$H$1:$Q$28,Calculadora!$J$2+1,FALSE)*IF(VLOOKUP($A2427,'Tablas auxiliares'!$B$2:$C$6,2,FALSE)-Calculadora!$K$2=0,1,0)*IF($L$2=2,IFERROR(VLOOKUP(B2427,'Tablas auxiliares'!$AD$2:$AH$27,5,FALSE),0),1)</f>
        <v>0</v>
      </c>
      <c r="H2427" s="9">
        <f t="shared" si="47"/>
        <v>0</v>
      </c>
    </row>
    <row r="2428" spans="1:8" x14ac:dyDescent="0.25">
      <c r="A2428" s="9">
        <v>2016</v>
      </c>
      <c r="B2428" t="s">
        <v>30</v>
      </c>
      <c r="C2428" t="s">
        <v>32</v>
      </c>
      <c r="D2428" s="9">
        <v>10</v>
      </c>
      <c r="E2428" s="9">
        <v>25</v>
      </c>
      <c r="F2428" s="9">
        <f>VLOOKUP(D2428,'Tablas auxiliares'!$H$1:$Q$28,Calculadora!$J$2+1,FALSE)*IF(VLOOKUP($A2428,'Tablas auxiliares'!$B$2:$C$6,2,FALSE)-Calculadora!$K$2=0,1,0)*IF($L$2=2,IFERROR(VLOOKUP(B2428,'Tablas auxiliares'!$AD$2:$AH$27,5,FALSE),0),1)</f>
        <v>0</v>
      </c>
      <c r="G2428" s="9">
        <f>VLOOKUP(E2428,'Tablas auxiliares'!$H$1:$Q$28,Calculadora!$J$2+1,FALSE)*IF(VLOOKUP($A2428,'Tablas auxiliares'!$B$2:$C$6,2,FALSE)-Calculadora!$K$2=0,1,0)*IF($L$2=2,IFERROR(VLOOKUP(B2428,'Tablas auxiliares'!$AD$2:$AH$27,5,FALSE),0),1)</f>
        <v>0</v>
      </c>
      <c r="H2428" s="9">
        <f t="shared" si="47"/>
        <v>0</v>
      </c>
    </row>
    <row r="2429" spans="1:8" x14ac:dyDescent="0.25">
      <c r="A2429" s="9">
        <v>2016</v>
      </c>
      <c r="B2429" t="s">
        <v>30</v>
      </c>
      <c r="C2429" t="s">
        <v>33</v>
      </c>
      <c r="D2429" s="9">
        <v>1</v>
      </c>
      <c r="E2429" s="9">
        <v>2</v>
      </c>
      <c r="F2429" s="9">
        <f>VLOOKUP(D2429,'Tablas auxiliares'!$H$1:$Q$28,Calculadora!$J$2+1,FALSE)*IF(VLOOKUP($A2429,'Tablas auxiliares'!$B$2:$C$6,2,FALSE)-Calculadora!$K$2=0,1,0)*IF($L$2=2,IFERROR(VLOOKUP(B2429,'Tablas auxiliares'!$AD$2:$AH$27,5,FALSE),0),1)</f>
        <v>0</v>
      </c>
      <c r="G2429" s="9">
        <f>VLOOKUP(E2429,'Tablas auxiliares'!$H$1:$Q$28,Calculadora!$J$2+1,FALSE)*IF(VLOOKUP($A2429,'Tablas auxiliares'!$B$2:$C$6,2,FALSE)-Calculadora!$K$2=0,1,0)*IF($L$2=2,IFERROR(VLOOKUP(B2429,'Tablas auxiliares'!$AD$2:$AH$27,5,FALSE),0),1)</f>
        <v>0</v>
      </c>
      <c r="H2429" s="9">
        <f t="shared" si="47"/>
        <v>0</v>
      </c>
    </row>
    <row r="2430" spans="1:8" x14ac:dyDescent="0.25">
      <c r="A2430" s="9">
        <v>2016</v>
      </c>
      <c r="B2430" t="s">
        <v>30</v>
      </c>
      <c r="C2430" t="s">
        <v>34</v>
      </c>
      <c r="D2430" s="9">
        <v>16</v>
      </c>
      <c r="E2430" s="9">
        <v>21</v>
      </c>
      <c r="F2430" s="9">
        <f>VLOOKUP(D2430,'Tablas auxiliares'!$H$1:$Q$28,Calculadora!$J$2+1,FALSE)*IF(VLOOKUP($A2430,'Tablas auxiliares'!$B$2:$C$6,2,FALSE)-Calculadora!$K$2=0,1,0)*IF($L$2=2,IFERROR(VLOOKUP(B2430,'Tablas auxiliares'!$AD$2:$AH$27,5,FALSE),0),1)</f>
        <v>0</v>
      </c>
      <c r="G2430" s="9">
        <f>VLOOKUP(E2430,'Tablas auxiliares'!$H$1:$Q$28,Calculadora!$J$2+1,FALSE)*IF(VLOOKUP($A2430,'Tablas auxiliares'!$B$2:$C$6,2,FALSE)-Calculadora!$K$2=0,1,0)*IF($L$2=2,IFERROR(VLOOKUP(B2430,'Tablas auxiliares'!$AD$2:$AH$27,5,FALSE),0),1)</f>
        <v>0</v>
      </c>
      <c r="H2430" s="9">
        <f t="shared" si="47"/>
        <v>0</v>
      </c>
    </row>
    <row r="2431" spans="1:8" x14ac:dyDescent="0.25">
      <c r="A2431" s="9">
        <v>2016</v>
      </c>
      <c r="B2431" t="s">
        <v>30</v>
      </c>
      <c r="C2431" t="s">
        <v>35</v>
      </c>
      <c r="D2431" s="9">
        <v>12</v>
      </c>
      <c r="E2431" s="9">
        <v>14</v>
      </c>
      <c r="F2431" s="9">
        <f>VLOOKUP(D2431,'Tablas auxiliares'!$H$1:$Q$28,Calculadora!$J$2+1,FALSE)*IF(VLOOKUP($A2431,'Tablas auxiliares'!$B$2:$C$6,2,FALSE)-Calculadora!$K$2=0,1,0)*IF($L$2=2,IFERROR(VLOOKUP(B2431,'Tablas auxiliares'!$AD$2:$AH$27,5,FALSE),0),1)</f>
        <v>0</v>
      </c>
      <c r="G2431" s="9">
        <f>VLOOKUP(E2431,'Tablas auxiliares'!$H$1:$Q$28,Calculadora!$J$2+1,FALSE)*IF(VLOOKUP($A2431,'Tablas auxiliares'!$B$2:$C$6,2,FALSE)-Calculadora!$K$2=0,1,0)*IF($L$2=2,IFERROR(VLOOKUP(B2431,'Tablas auxiliares'!$AD$2:$AH$27,5,FALSE),0),1)</f>
        <v>0</v>
      </c>
      <c r="H2431" s="9">
        <f t="shared" si="47"/>
        <v>0</v>
      </c>
    </row>
    <row r="2432" spans="1:8" x14ac:dyDescent="0.25">
      <c r="A2432" s="9">
        <v>2016</v>
      </c>
      <c r="B2432" t="s">
        <v>30</v>
      </c>
      <c r="C2432" t="s">
        <v>36</v>
      </c>
      <c r="D2432" s="9">
        <v>18</v>
      </c>
      <c r="E2432" s="9">
        <v>4</v>
      </c>
      <c r="F2432" s="9">
        <f>VLOOKUP(D2432,'Tablas auxiliares'!$H$1:$Q$28,Calculadora!$J$2+1,FALSE)*IF(VLOOKUP($A2432,'Tablas auxiliares'!$B$2:$C$6,2,FALSE)-Calculadora!$K$2=0,1,0)*IF($L$2=2,IFERROR(VLOOKUP(B2432,'Tablas auxiliares'!$AD$2:$AH$27,5,FALSE),0),1)</f>
        <v>0</v>
      </c>
      <c r="G2432" s="9">
        <f>VLOOKUP(E2432,'Tablas auxiliares'!$H$1:$Q$28,Calculadora!$J$2+1,FALSE)*IF(VLOOKUP($A2432,'Tablas auxiliares'!$B$2:$C$6,2,FALSE)-Calculadora!$K$2=0,1,0)*IF($L$2=2,IFERROR(VLOOKUP(B2432,'Tablas auxiliares'!$AD$2:$AH$27,5,FALSE),0),1)</f>
        <v>0</v>
      </c>
      <c r="H2432" s="9">
        <f t="shared" si="47"/>
        <v>0</v>
      </c>
    </row>
    <row r="2433" spans="1:8" x14ac:dyDescent="0.25">
      <c r="A2433" s="9">
        <v>2016</v>
      </c>
      <c r="B2433" t="s">
        <v>30</v>
      </c>
      <c r="C2433" t="s">
        <v>11</v>
      </c>
      <c r="D2433" s="9">
        <v>5</v>
      </c>
      <c r="E2433" s="9">
        <v>18</v>
      </c>
      <c r="F2433" s="9">
        <f>VLOOKUP(D2433,'Tablas auxiliares'!$H$1:$Q$28,Calculadora!$J$2+1,FALSE)*IF(VLOOKUP($A2433,'Tablas auxiliares'!$B$2:$C$6,2,FALSE)-Calculadora!$K$2=0,1,0)*IF($L$2=2,IFERROR(VLOOKUP(B2433,'Tablas auxiliares'!$AD$2:$AH$27,5,FALSE),0),1)</f>
        <v>0</v>
      </c>
      <c r="G2433" s="9">
        <f>VLOOKUP(E2433,'Tablas auxiliares'!$H$1:$Q$28,Calculadora!$J$2+1,FALSE)*IF(VLOOKUP($A2433,'Tablas auxiliares'!$B$2:$C$6,2,FALSE)-Calculadora!$K$2=0,1,0)*IF($L$2=2,IFERROR(VLOOKUP(B2433,'Tablas auxiliares'!$AD$2:$AH$27,5,FALSE),0),1)</f>
        <v>0</v>
      </c>
      <c r="H2433" s="9">
        <f t="shared" si="47"/>
        <v>0</v>
      </c>
    </row>
    <row r="2434" spans="1:8" x14ac:dyDescent="0.25">
      <c r="A2434" s="9">
        <v>2016</v>
      </c>
      <c r="B2434" t="s">
        <v>30</v>
      </c>
      <c r="C2434" t="s">
        <v>12</v>
      </c>
      <c r="D2434" s="9">
        <v>22</v>
      </c>
      <c r="E2434" s="9">
        <v>23</v>
      </c>
      <c r="F2434" s="9">
        <f>VLOOKUP(D2434,'Tablas auxiliares'!$H$1:$Q$28,Calculadora!$J$2+1,FALSE)*IF(VLOOKUP($A2434,'Tablas auxiliares'!$B$2:$C$6,2,FALSE)-Calculadora!$K$2=0,1,0)*IF($L$2=2,IFERROR(VLOOKUP(B2434,'Tablas auxiliares'!$AD$2:$AH$27,5,FALSE),0),1)</f>
        <v>0</v>
      </c>
      <c r="G2434" s="9">
        <f>VLOOKUP(E2434,'Tablas auxiliares'!$H$1:$Q$28,Calculadora!$J$2+1,FALSE)*IF(VLOOKUP($A2434,'Tablas auxiliares'!$B$2:$C$6,2,FALSE)-Calculadora!$K$2=0,1,0)*IF($L$2=2,IFERROR(VLOOKUP(B2434,'Tablas auxiliares'!$AD$2:$AH$27,5,FALSE),0),1)</f>
        <v>0</v>
      </c>
      <c r="H2434" s="9">
        <f t="shared" si="47"/>
        <v>0</v>
      </c>
    </row>
    <row r="2435" spans="1:8" x14ac:dyDescent="0.25">
      <c r="A2435" s="9">
        <v>2016</v>
      </c>
      <c r="B2435" t="s">
        <v>30</v>
      </c>
      <c r="C2435" t="s">
        <v>13</v>
      </c>
      <c r="D2435" s="9">
        <v>19</v>
      </c>
      <c r="E2435" s="9">
        <v>13</v>
      </c>
      <c r="F2435" s="9">
        <f>VLOOKUP(D2435,'Tablas auxiliares'!$H$1:$Q$28,Calculadora!$J$2+1,FALSE)*IF(VLOOKUP($A2435,'Tablas auxiliares'!$B$2:$C$6,2,FALSE)-Calculadora!$K$2=0,1,0)*IF($L$2=2,IFERROR(VLOOKUP(B2435,'Tablas auxiliares'!$AD$2:$AH$27,5,FALSE),0),1)</f>
        <v>0</v>
      </c>
      <c r="G2435" s="9">
        <f>VLOOKUP(E2435,'Tablas auxiliares'!$H$1:$Q$28,Calculadora!$J$2+1,FALSE)*IF(VLOOKUP($A2435,'Tablas auxiliares'!$B$2:$C$6,2,FALSE)-Calculadora!$K$2=0,1,0)*IF($L$2=2,IFERROR(VLOOKUP(B2435,'Tablas auxiliares'!$AD$2:$AH$27,5,FALSE),0),1)</f>
        <v>0</v>
      </c>
      <c r="H2435" s="9">
        <f t="shared" ref="H2435:H2498" si="48">IF($M$2=2,0,F2435)+IF($M$2=3,0,G2435)</f>
        <v>0</v>
      </c>
    </row>
    <row r="2436" spans="1:8" x14ac:dyDescent="0.25">
      <c r="A2436" s="9">
        <v>2016</v>
      </c>
      <c r="B2436" t="s">
        <v>30</v>
      </c>
      <c r="C2436" t="s">
        <v>37</v>
      </c>
      <c r="D2436" s="9">
        <v>21</v>
      </c>
      <c r="E2436" s="9">
        <v>19</v>
      </c>
      <c r="F2436" s="9">
        <f>VLOOKUP(D2436,'Tablas auxiliares'!$H$1:$Q$28,Calculadora!$J$2+1,FALSE)*IF(VLOOKUP($A2436,'Tablas auxiliares'!$B$2:$C$6,2,FALSE)-Calculadora!$K$2=0,1,0)*IF($L$2=2,IFERROR(VLOOKUP(B2436,'Tablas auxiliares'!$AD$2:$AH$27,5,FALSE),0),1)</f>
        <v>0</v>
      </c>
      <c r="G2436" s="9">
        <f>VLOOKUP(E2436,'Tablas auxiliares'!$H$1:$Q$28,Calculadora!$J$2+1,FALSE)*IF(VLOOKUP($A2436,'Tablas auxiliares'!$B$2:$C$6,2,FALSE)-Calculadora!$K$2=0,1,0)*IF($L$2=2,IFERROR(VLOOKUP(B2436,'Tablas auxiliares'!$AD$2:$AH$27,5,FALSE),0),1)</f>
        <v>0</v>
      </c>
      <c r="H2436" s="9">
        <f t="shared" si="48"/>
        <v>0</v>
      </c>
    </row>
    <row r="2437" spans="1:8" x14ac:dyDescent="0.25">
      <c r="A2437" s="9">
        <v>2016</v>
      </c>
      <c r="B2437" t="s">
        <v>30</v>
      </c>
      <c r="C2437" t="s">
        <v>14</v>
      </c>
      <c r="D2437" s="9">
        <v>3</v>
      </c>
      <c r="E2437" s="9">
        <v>3</v>
      </c>
      <c r="F2437" s="9">
        <f>VLOOKUP(D2437,'Tablas auxiliares'!$H$1:$Q$28,Calculadora!$J$2+1,FALSE)*IF(VLOOKUP($A2437,'Tablas auxiliares'!$B$2:$C$6,2,FALSE)-Calculadora!$K$2=0,1,0)*IF($L$2=2,IFERROR(VLOOKUP(B2437,'Tablas auxiliares'!$AD$2:$AH$27,5,FALSE),0),1)</f>
        <v>0</v>
      </c>
      <c r="G2437" s="9">
        <f>VLOOKUP(E2437,'Tablas auxiliares'!$H$1:$Q$28,Calculadora!$J$2+1,FALSE)*IF(VLOOKUP($A2437,'Tablas auxiliares'!$B$2:$C$6,2,FALSE)-Calculadora!$K$2=0,1,0)*IF($L$2=2,IFERROR(VLOOKUP(B2437,'Tablas auxiliares'!$AD$2:$AH$27,5,FALSE),0),1)</f>
        <v>0</v>
      </c>
      <c r="H2437" s="9">
        <f t="shared" si="48"/>
        <v>0</v>
      </c>
    </row>
    <row r="2438" spans="1:8" x14ac:dyDescent="0.25">
      <c r="A2438" s="9">
        <v>2016</v>
      </c>
      <c r="B2438" t="s">
        <v>21</v>
      </c>
      <c r="C2438" t="s">
        <v>20</v>
      </c>
      <c r="D2438" s="9">
        <v>9</v>
      </c>
      <c r="E2438" s="9">
        <v>20</v>
      </c>
      <c r="F2438" s="9">
        <f>VLOOKUP(D2438,'Tablas auxiliares'!$H$1:$Q$28,Calculadora!$J$2+1,FALSE)*IF(VLOOKUP($A2438,'Tablas auxiliares'!$B$2:$C$6,2,FALSE)-Calculadora!$K$2=0,1,0)*IF($L$2=2,IFERROR(VLOOKUP(B2438,'Tablas auxiliares'!$AD$2:$AH$27,5,FALSE),0),1)</f>
        <v>0</v>
      </c>
      <c r="G2438" s="9">
        <f>VLOOKUP(E2438,'Tablas auxiliares'!$H$1:$Q$28,Calculadora!$J$2+1,FALSE)*IF(VLOOKUP($A2438,'Tablas auxiliares'!$B$2:$C$6,2,FALSE)-Calculadora!$K$2=0,1,0)*IF($L$2=2,IFERROR(VLOOKUP(B2438,'Tablas auxiliares'!$AD$2:$AH$27,5,FALSE),0),1)</f>
        <v>0</v>
      </c>
      <c r="H2438" s="9">
        <f t="shared" si="48"/>
        <v>0</v>
      </c>
    </row>
    <row r="2439" spans="1:8" x14ac:dyDescent="0.25">
      <c r="A2439" s="9">
        <v>2016</v>
      </c>
      <c r="B2439" t="s">
        <v>21</v>
      </c>
      <c r="C2439" t="s">
        <v>22</v>
      </c>
      <c r="D2439" s="9">
        <v>4</v>
      </c>
      <c r="E2439" s="9">
        <v>18</v>
      </c>
      <c r="F2439" s="9">
        <f>VLOOKUP(D2439,'Tablas auxiliares'!$H$1:$Q$28,Calculadora!$J$2+1,FALSE)*IF(VLOOKUP($A2439,'Tablas auxiliares'!$B$2:$C$6,2,FALSE)-Calculadora!$K$2=0,1,0)*IF($L$2=2,IFERROR(VLOOKUP(B2439,'Tablas auxiliares'!$AD$2:$AH$27,5,FALSE),0),1)</f>
        <v>0</v>
      </c>
      <c r="G2439" s="9">
        <f>VLOOKUP(E2439,'Tablas auxiliares'!$H$1:$Q$28,Calculadora!$J$2+1,FALSE)*IF(VLOOKUP($A2439,'Tablas auxiliares'!$B$2:$C$6,2,FALSE)-Calculadora!$K$2=0,1,0)*IF($L$2=2,IFERROR(VLOOKUP(B2439,'Tablas auxiliares'!$AD$2:$AH$27,5,FALSE),0),1)</f>
        <v>0</v>
      </c>
      <c r="H2439" s="9">
        <f t="shared" si="48"/>
        <v>0</v>
      </c>
    </row>
    <row r="2440" spans="1:8" x14ac:dyDescent="0.25">
      <c r="A2440" s="9">
        <v>2016</v>
      </c>
      <c r="B2440" t="s">
        <v>21</v>
      </c>
      <c r="C2440" t="s">
        <v>23</v>
      </c>
      <c r="D2440" s="9">
        <v>17</v>
      </c>
      <c r="E2440" s="9">
        <v>5</v>
      </c>
      <c r="F2440" s="9">
        <f>VLOOKUP(D2440,'Tablas auxiliares'!$H$1:$Q$28,Calculadora!$J$2+1,FALSE)*IF(VLOOKUP($A2440,'Tablas auxiliares'!$B$2:$C$6,2,FALSE)-Calculadora!$K$2=0,1,0)*IF($L$2=2,IFERROR(VLOOKUP(B2440,'Tablas auxiliares'!$AD$2:$AH$27,5,FALSE),0),1)</f>
        <v>0</v>
      </c>
      <c r="G2440" s="9">
        <f>VLOOKUP(E2440,'Tablas auxiliares'!$H$1:$Q$28,Calculadora!$J$2+1,FALSE)*IF(VLOOKUP($A2440,'Tablas auxiliares'!$B$2:$C$6,2,FALSE)-Calculadora!$K$2=0,1,0)*IF($L$2=2,IFERROR(VLOOKUP(B2440,'Tablas auxiliares'!$AD$2:$AH$27,5,FALSE),0),1)</f>
        <v>0</v>
      </c>
      <c r="H2440" s="9">
        <f t="shared" si="48"/>
        <v>0</v>
      </c>
    </row>
    <row r="2441" spans="1:8" x14ac:dyDescent="0.25">
      <c r="A2441" s="9">
        <v>2016</v>
      </c>
      <c r="B2441" t="s">
        <v>21</v>
      </c>
      <c r="C2441" t="s">
        <v>24</v>
      </c>
      <c r="D2441" s="9">
        <v>2</v>
      </c>
      <c r="E2441" s="9">
        <v>8</v>
      </c>
      <c r="F2441" s="9">
        <f>VLOOKUP(D2441,'Tablas auxiliares'!$H$1:$Q$28,Calculadora!$J$2+1,FALSE)*IF(VLOOKUP($A2441,'Tablas auxiliares'!$B$2:$C$6,2,FALSE)-Calculadora!$K$2=0,1,0)*IF($L$2=2,IFERROR(VLOOKUP(B2441,'Tablas auxiliares'!$AD$2:$AH$27,5,FALSE),0),1)</f>
        <v>0</v>
      </c>
      <c r="G2441" s="9">
        <f>VLOOKUP(E2441,'Tablas auxiliares'!$H$1:$Q$28,Calculadora!$J$2+1,FALSE)*IF(VLOOKUP($A2441,'Tablas auxiliares'!$B$2:$C$6,2,FALSE)-Calculadora!$K$2=0,1,0)*IF($L$2=2,IFERROR(VLOOKUP(B2441,'Tablas auxiliares'!$AD$2:$AH$27,5,FALSE),0),1)</f>
        <v>0</v>
      </c>
      <c r="H2441" s="9">
        <f t="shared" si="48"/>
        <v>0</v>
      </c>
    </row>
    <row r="2442" spans="1:8" x14ac:dyDescent="0.25">
      <c r="A2442" s="9">
        <v>2016</v>
      </c>
      <c r="B2442" t="s">
        <v>21</v>
      </c>
      <c r="C2442" t="s">
        <v>25</v>
      </c>
      <c r="D2442" s="9">
        <v>16</v>
      </c>
      <c r="E2442" s="9">
        <v>22</v>
      </c>
      <c r="F2442" s="9">
        <f>VLOOKUP(D2442,'Tablas auxiliares'!$H$1:$Q$28,Calculadora!$J$2+1,FALSE)*IF(VLOOKUP($A2442,'Tablas auxiliares'!$B$2:$C$6,2,FALSE)-Calculadora!$K$2=0,1,0)*IF($L$2=2,IFERROR(VLOOKUP(B2442,'Tablas auxiliares'!$AD$2:$AH$27,5,FALSE),0),1)</f>
        <v>0</v>
      </c>
      <c r="G2442" s="9">
        <f>VLOOKUP(E2442,'Tablas auxiliares'!$H$1:$Q$28,Calculadora!$J$2+1,FALSE)*IF(VLOOKUP($A2442,'Tablas auxiliares'!$B$2:$C$6,2,FALSE)-Calculadora!$K$2=0,1,0)*IF($L$2=2,IFERROR(VLOOKUP(B2442,'Tablas auxiliares'!$AD$2:$AH$27,5,FALSE),0),1)</f>
        <v>0</v>
      </c>
      <c r="H2442" s="9">
        <f t="shared" si="48"/>
        <v>0</v>
      </c>
    </row>
    <row r="2443" spans="1:8" x14ac:dyDescent="0.25">
      <c r="A2443" s="9">
        <v>2016</v>
      </c>
      <c r="B2443" t="s">
        <v>21</v>
      </c>
      <c r="C2443" t="s">
        <v>7</v>
      </c>
      <c r="D2443" s="9">
        <v>21</v>
      </c>
      <c r="E2443" s="9">
        <v>16</v>
      </c>
      <c r="F2443" s="9">
        <f>VLOOKUP(D2443,'Tablas auxiliares'!$H$1:$Q$28,Calculadora!$J$2+1,FALSE)*IF(VLOOKUP($A2443,'Tablas auxiliares'!$B$2:$C$6,2,FALSE)-Calculadora!$K$2=0,1,0)*IF($L$2=2,IFERROR(VLOOKUP(B2443,'Tablas auxiliares'!$AD$2:$AH$27,5,FALSE),0),1)</f>
        <v>0</v>
      </c>
      <c r="G2443" s="9">
        <f>VLOOKUP(E2443,'Tablas auxiliares'!$H$1:$Q$28,Calculadora!$J$2+1,FALSE)*IF(VLOOKUP($A2443,'Tablas auxiliares'!$B$2:$C$6,2,FALSE)-Calculadora!$K$2=0,1,0)*IF($L$2=2,IFERROR(VLOOKUP(B2443,'Tablas auxiliares'!$AD$2:$AH$27,5,FALSE),0),1)</f>
        <v>0</v>
      </c>
      <c r="H2443" s="9">
        <f t="shared" si="48"/>
        <v>0</v>
      </c>
    </row>
    <row r="2444" spans="1:8" x14ac:dyDescent="0.25">
      <c r="A2444" s="9">
        <v>2016</v>
      </c>
      <c r="B2444" t="s">
        <v>21</v>
      </c>
      <c r="C2444" t="s">
        <v>8</v>
      </c>
      <c r="D2444" s="9">
        <v>14</v>
      </c>
      <c r="E2444" s="9">
        <v>6</v>
      </c>
      <c r="F2444" s="9">
        <f>VLOOKUP(D2444,'Tablas auxiliares'!$H$1:$Q$28,Calculadora!$J$2+1,FALSE)*IF(VLOOKUP($A2444,'Tablas auxiliares'!$B$2:$C$6,2,FALSE)-Calculadora!$K$2=0,1,0)*IF($L$2=2,IFERROR(VLOOKUP(B2444,'Tablas auxiliares'!$AD$2:$AH$27,5,FALSE),0),1)</f>
        <v>0</v>
      </c>
      <c r="G2444" s="9">
        <f>VLOOKUP(E2444,'Tablas auxiliares'!$H$1:$Q$28,Calculadora!$J$2+1,FALSE)*IF(VLOOKUP($A2444,'Tablas auxiliares'!$B$2:$C$6,2,FALSE)-Calculadora!$K$2=0,1,0)*IF($L$2=2,IFERROR(VLOOKUP(B2444,'Tablas auxiliares'!$AD$2:$AH$27,5,FALSE),0),1)</f>
        <v>0</v>
      </c>
      <c r="H2444" s="9">
        <f t="shared" si="48"/>
        <v>0</v>
      </c>
    </row>
    <row r="2445" spans="1:8" x14ac:dyDescent="0.25">
      <c r="A2445" s="9">
        <v>2016</v>
      </c>
      <c r="B2445" t="s">
        <v>21</v>
      </c>
      <c r="C2445" t="s">
        <v>26</v>
      </c>
      <c r="D2445" s="9">
        <v>1</v>
      </c>
      <c r="E2445" s="9">
        <v>9</v>
      </c>
      <c r="F2445" s="9">
        <f>VLOOKUP(D2445,'Tablas auxiliares'!$H$1:$Q$28,Calculadora!$J$2+1,FALSE)*IF(VLOOKUP($A2445,'Tablas auxiliares'!$B$2:$C$6,2,FALSE)-Calculadora!$K$2=0,1,0)*IF($L$2=2,IFERROR(VLOOKUP(B2445,'Tablas auxiliares'!$AD$2:$AH$27,5,FALSE),0),1)</f>
        <v>0</v>
      </c>
      <c r="G2445" s="9">
        <f>VLOOKUP(E2445,'Tablas auxiliares'!$H$1:$Q$28,Calculadora!$J$2+1,FALSE)*IF(VLOOKUP($A2445,'Tablas auxiliares'!$B$2:$C$6,2,FALSE)-Calculadora!$K$2=0,1,0)*IF($L$2=2,IFERROR(VLOOKUP(B2445,'Tablas auxiliares'!$AD$2:$AH$27,5,FALSE),0),1)</f>
        <v>0</v>
      </c>
      <c r="H2445" s="9">
        <f t="shared" si="48"/>
        <v>0</v>
      </c>
    </row>
    <row r="2446" spans="1:8" x14ac:dyDescent="0.25">
      <c r="A2446" s="9">
        <v>2016</v>
      </c>
      <c r="B2446" t="s">
        <v>21</v>
      </c>
      <c r="C2446" t="s">
        <v>27</v>
      </c>
      <c r="D2446" s="9">
        <v>22</v>
      </c>
      <c r="E2446" s="9">
        <v>19</v>
      </c>
      <c r="F2446" s="9">
        <f>VLOOKUP(D2446,'Tablas auxiliares'!$H$1:$Q$28,Calculadora!$J$2+1,FALSE)*IF(VLOOKUP($A2446,'Tablas auxiliares'!$B$2:$C$6,2,FALSE)-Calculadora!$K$2=0,1,0)*IF($L$2=2,IFERROR(VLOOKUP(B2446,'Tablas auxiliares'!$AD$2:$AH$27,5,FALSE),0),1)</f>
        <v>0</v>
      </c>
      <c r="G2446" s="9">
        <f>VLOOKUP(E2446,'Tablas auxiliares'!$H$1:$Q$28,Calculadora!$J$2+1,FALSE)*IF(VLOOKUP($A2446,'Tablas auxiliares'!$B$2:$C$6,2,FALSE)-Calculadora!$K$2=0,1,0)*IF($L$2=2,IFERROR(VLOOKUP(B2446,'Tablas auxiliares'!$AD$2:$AH$27,5,FALSE),0),1)</f>
        <v>0</v>
      </c>
      <c r="H2446" s="9">
        <f t="shared" si="48"/>
        <v>0</v>
      </c>
    </row>
    <row r="2447" spans="1:8" x14ac:dyDescent="0.25">
      <c r="A2447" s="9">
        <v>2016</v>
      </c>
      <c r="B2447" t="s">
        <v>21</v>
      </c>
      <c r="C2447" t="s">
        <v>28</v>
      </c>
      <c r="D2447" s="9">
        <v>6</v>
      </c>
      <c r="E2447" s="9">
        <v>11</v>
      </c>
      <c r="F2447" s="9">
        <f>VLOOKUP(D2447,'Tablas auxiliares'!$H$1:$Q$28,Calculadora!$J$2+1,FALSE)*IF(VLOOKUP($A2447,'Tablas auxiliares'!$B$2:$C$6,2,FALSE)-Calculadora!$K$2=0,1,0)*IF($L$2=2,IFERROR(VLOOKUP(B2447,'Tablas auxiliares'!$AD$2:$AH$27,5,FALSE),0),1)</f>
        <v>0</v>
      </c>
      <c r="G2447" s="9">
        <f>VLOOKUP(E2447,'Tablas auxiliares'!$H$1:$Q$28,Calculadora!$J$2+1,FALSE)*IF(VLOOKUP($A2447,'Tablas auxiliares'!$B$2:$C$6,2,FALSE)-Calculadora!$K$2=0,1,0)*IF($L$2=2,IFERROR(VLOOKUP(B2447,'Tablas auxiliares'!$AD$2:$AH$27,5,FALSE),0),1)</f>
        <v>0</v>
      </c>
      <c r="H2447" s="9">
        <f t="shared" si="48"/>
        <v>0</v>
      </c>
    </row>
    <row r="2448" spans="1:8" x14ac:dyDescent="0.25">
      <c r="A2448" s="9">
        <v>2016</v>
      </c>
      <c r="B2448" t="s">
        <v>21</v>
      </c>
      <c r="C2448" t="s">
        <v>29</v>
      </c>
      <c r="D2448" s="9">
        <v>23</v>
      </c>
      <c r="E2448" s="9">
        <v>4</v>
      </c>
      <c r="F2448" s="9">
        <f>VLOOKUP(D2448,'Tablas auxiliares'!$H$1:$Q$28,Calculadora!$J$2+1,FALSE)*IF(VLOOKUP($A2448,'Tablas auxiliares'!$B$2:$C$6,2,FALSE)-Calculadora!$K$2=0,1,0)*IF($L$2=2,IFERROR(VLOOKUP(B2448,'Tablas auxiliares'!$AD$2:$AH$27,5,FALSE),0),1)</f>
        <v>0</v>
      </c>
      <c r="G2448" s="9">
        <f>VLOOKUP(E2448,'Tablas auxiliares'!$H$1:$Q$28,Calculadora!$J$2+1,FALSE)*IF(VLOOKUP($A2448,'Tablas auxiliares'!$B$2:$C$6,2,FALSE)-Calculadora!$K$2=0,1,0)*IF($L$2=2,IFERROR(VLOOKUP(B2448,'Tablas auxiliares'!$AD$2:$AH$27,5,FALSE),0),1)</f>
        <v>0</v>
      </c>
      <c r="H2448" s="9">
        <f t="shared" si="48"/>
        <v>0</v>
      </c>
    </row>
    <row r="2449" spans="1:8" x14ac:dyDescent="0.25">
      <c r="A2449" s="9">
        <v>2016</v>
      </c>
      <c r="B2449" t="s">
        <v>21</v>
      </c>
      <c r="C2449" t="s">
        <v>9</v>
      </c>
      <c r="D2449" s="9">
        <v>11</v>
      </c>
      <c r="E2449" s="9">
        <v>10</v>
      </c>
      <c r="F2449" s="9">
        <f>VLOOKUP(D2449,'Tablas auxiliares'!$H$1:$Q$28,Calculadora!$J$2+1,FALSE)*IF(VLOOKUP($A2449,'Tablas auxiliares'!$B$2:$C$6,2,FALSE)-Calculadora!$K$2=0,1,0)*IF($L$2=2,IFERROR(VLOOKUP(B2449,'Tablas auxiliares'!$AD$2:$AH$27,5,FALSE),0),1)</f>
        <v>0</v>
      </c>
      <c r="G2449" s="9">
        <f>VLOOKUP(E2449,'Tablas auxiliares'!$H$1:$Q$28,Calculadora!$J$2+1,FALSE)*IF(VLOOKUP($A2449,'Tablas auxiliares'!$B$2:$C$6,2,FALSE)-Calculadora!$K$2=0,1,0)*IF($L$2=2,IFERROR(VLOOKUP(B2449,'Tablas auxiliares'!$AD$2:$AH$27,5,FALSE),0),1)</f>
        <v>0</v>
      </c>
      <c r="H2449" s="9">
        <f t="shared" si="48"/>
        <v>0</v>
      </c>
    </row>
    <row r="2450" spans="1:8" x14ac:dyDescent="0.25">
      <c r="A2450" s="9">
        <v>2016</v>
      </c>
      <c r="B2450" t="s">
        <v>21</v>
      </c>
      <c r="C2450" t="s">
        <v>30</v>
      </c>
      <c r="D2450" s="9">
        <v>19</v>
      </c>
      <c r="E2450" s="9">
        <v>12</v>
      </c>
      <c r="F2450" s="9">
        <f>VLOOKUP(D2450,'Tablas auxiliares'!$H$1:$Q$28,Calculadora!$J$2+1,FALSE)*IF(VLOOKUP($A2450,'Tablas auxiliares'!$B$2:$C$6,2,FALSE)-Calculadora!$K$2=0,1,0)*IF($L$2=2,IFERROR(VLOOKUP(B2450,'Tablas auxiliares'!$AD$2:$AH$27,5,FALSE),0),1)</f>
        <v>0</v>
      </c>
      <c r="G2450" s="9">
        <f>VLOOKUP(E2450,'Tablas auxiliares'!$H$1:$Q$28,Calculadora!$J$2+1,FALSE)*IF(VLOOKUP($A2450,'Tablas auxiliares'!$B$2:$C$6,2,FALSE)-Calculadora!$K$2=0,1,0)*IF($L$2=2,IFERROR(VLOOKUP(B2450,'Tablas auxiliares'!$AD$2:$AH$27,5,FALSE),0),1)</f>
        <v>0</v>
      </c>
      <c r="H2450" s="9">
        <f t="shared" si="48"/>
        <v>0</v>
      </c>
    </row>
    <row r="2451" spans="1:8" x14ac:dyDescent="0.25">
      <c r="A2451" s="9">
        <v>2016</v>
      </c>
      <c r="B2451" t="s">
        <v>21</v>
      </c>
      <c r="C2451" t="s">
        <v>10</v>
      </c>
      <c r="D2451" s="9">
        <v>20</v>
      </c>
      <c r="E2451" s="9">
        <v>13</v>
      </c>
      <c r="F2451" s="9">
        <f>VLOOKUP(D2451,'Tablas auxiliares'!$H$1:$Q$28,Calculadora!$J$2+1,FALSE)*IF(VLOOKUP($A2451,'Tablas auxiliares'!$B$2:$C$6,2,FALSE)-Calculadora!$K$2=0,1,0)*IF($L$2=2,IFERROR(VLOOKUP(B2451,'Tablas auxiliares'!$AD$2:$AH$27,5,FALSE),0),1)</f>
        <v>0</v>
      </c>
      <c r="G2451" s="9">
        <f>VLOOKUP(E2451,'Tablas auxiliares'!$H$1:$Q$28,Calculadora!$J$2+1,FALSE)*IF(VLOOKUP($A2451,'Tablas auxiliares'!$B$2:$C$6,2,FALSE)-Calculadora!$K$2=0,1,0)*IF($L$2=2,IFERROR(VLOOKUP(B2451,'Tablas auxiliares'!$AD$2:$AH$27,5,FALSE),0),1)</f>
        <v>0</v>
      </c>
      <c r="H2451" s="9">
        <f t="shared" si="48"/>
        <v>0</v>
      </c>
    </row>
    <row r="2452" spans="1:8" x14ac:dyDescent="0.25">
      <c r="A2452" s="9">
        <v>2016</v>
      </c>
      <c r="B2452" t="s">
        <v>21</v>
      </c>
      <c r="C2452" t="s">
        <v>31</v>
      </c>
      <c r="D2452" s="9">
        <v>8</v>
      </c>
      <c r="E2452" s="9">
        <v>15</v>
      </c>
      <c r="F2452" s="9">
        <f>VLOOKUP(D2452,'Tablas auxiliares'!$H$1:$Q$28,Calculadora!$J$2+1,FALSE)*IF(VLOOKUP($A2452,'Tablas auxiliares'!$B$2:$C$6,2,FALSE)-Calculadora!$K$2=0,1,0)*IF($L$2=2,IFERROR(VLOOKUP(B2452,'Tablas auxiliares'!$AD$2:$AH$27,5,FALSE),0),1)</f>
        <v>0</v>
      </c>
      <c r="G2452" s="9">
        <f>VLOOKUP(E2452,'Tablas auxiliares'!$H$1:$Q$28,Calculadora!$J$2+1,FALSE)*IF(VLOOKUP($A2452,'Tablas auxiliares'!$B$2:$C$6,2,FALSE)-Calculadora!$K$2=0,1,0)*IF($L$2=2,IFERROR(VLOOKUP(B2452,'Tablas auxiliares'!$AD$2:$AH$27,5,FALSE),0),1)</f>
        <v>0</v>
      </c>
      <c r="H2452" s="9">
        <f t="shared" si="48"/>
        <v>0</v>
      </c>
    </row>
    <row r="2453" spans="1:8" x14ac:dyDescent="0.25">
      <c r="A2453" s="9">
        <v>2016</v>
      </c>
      <c r="B2453" t="s">
        <v>21</v>
      </c>
      <c r="C2453" t="s">
        <v>32</v>
      </c>
      <c r="D2453" s="9">
        <v>3</v>
      </c>
      <c r="E2453" s="9">
        <v>25</v>
      </c>
      <c r="F2453" s="9">
        <f>VLOOKUP(D2453,'Tablas auxiliares'!$H$1:$Q$28,Calculadora!$J$2+1,FALSE)*IF(VLOOKUP($A2453,'Tablas auxiliares'!$B$2:$C$6,2,FALSE)-Calculadora!$K$2=0,1,0)*IF($L$2=2,IFERROR(VLOOKUP(B2453,'Tablas auxiliares'!$AD$2:$AH$27,5,FALSE),0),1)</f>
        <v>0</v>
      </c>
      <c r="G2453" s="9">
        <f>VLOOKUP(E2453,'Tablas auxiliares'!$H$1:$Q$28,Calculadora!$J$2+1,FALSE)*IF(VLOOKUP($A2453,'Tablas auxiliares'!$B$2:$C$6,2,FALSE)-Calculadora!$K$2=0,1,0)*IF($L$2=2,IFERROR(VLOOKUP(B2453,'Tablas auxiliares'!$AD$2:$AH$27,5,FALSE),0),1)</f>
        <v>0</v>
      </c>
      <c r="H2453" s="9">
        <f t="shared" si="48"/>
        <v>0</v>
      </c>
    </row>
    <row r="2454" spans="1:8" x14ac:dyDescent="0.25">
      <c r="A2454" s="9">
        <v>2016</v>
      </c>
      <c r="B2454" t="s">
        <v>21</v>
      </c>
      <c r="C2454" t="s">
        <v>33</v>
      </c>
      <c r="D2454" s="9">
        <v>25</v>
      </c>
      <c r="E2454" s="9">
        <v>2</v>
      </c>
      <c r="F2454" s="9">
        <f>VLOOKUP(D2454,'Tablas auxiliares'!$H$1:$Q$28,Calculadora!$J$2+1,FALSE)*IF(VLOOKUP($A2454,'Tablas auxiliares'!$B$2:$C$6,2,FALSE)-Calculadora!$K$2=0,1,0)*IF($L$2=2,IFERROR(VLOOKUP(B2454,'Tablas auxiliares'!$AD$2:$AH$27,5,FALSE),0),1)</f>
        <v>0</v>
      </c>
      <c r="G2454" s="9">
        <f>VLOOKUP(E2454,'Tablas auxiliares'!$H$1:$Q$28,Calculadora!$J$2+1,FALSE)*IF(VLOOKUP($A2454,'Tablas auxiliares'!$B$2:$C$6,2,FALSE)-Calculadora!$K$2=0,1,0)*IF($L$2=2,IFERROR(VLOOKUP(B2454,'Tablas auxiliares'!$AD$2:$AH$27,5,FALSE),0),1)</f>
        <v>0</v>
      </c>
      <c r="H2454" s="9">
        <f t="shared" si="48"/>
        <v>0</v>
      </c>
    </row>
    <row r="2455" spans="1:8" x14ac:dyDescent="0.25">
      <c r="A2455" s="9">
        <v>2016</v>
      </c>
      <c r="B2455" t="s">
        <v>21</v>
      </c>
      <c r="C2455" t="s">
        <v>34</v>
      </c>
      <c r="D2455" s="9">
        <v>15</v>
      </c>
      <c r="E2455" s="9">
        <v>17</v>
      </c>
      <c r="F2455" s="9">
        <f>VLOOKUP(D2455,'Tablas auxiliares'!$H$1:$Q$28,Calculadora!$J$2+1,FALSE)*IF(VLOOKUP($A2455,'Tablas auxiliares'!$B$2:$C$6,2,FALSE)-Calculadora!$K$2=0,1,0)*IF($L$2=2,IFERROR(VLOOKUP(B2455,'Tablas auxiliares'!$AD$2:$AH$27,5,FALSE),0),1)</f>
        <v>0</v>
      </c>
      <c r="G2455" s="9">
        <f>VLOOKUP(E2455,'Tablas auxiliares'!$H$1:$Q$28,Calculadora!$J$2+1,FALSE)*IF(VLOOKUP($A2455,'Tablas auxiliares'!$B$2:$C$6,2,FALSE)-Calculadora!$K$2=0,1,0)*IF($L$2=2,IFERROR(VLOOKUP(B2455,'Tablas auxiliares'!$AD$2:$AH$27,5,FALSE),0),1)</f>
        <v>0</v>
      </c>
      <c r="H2455" s="9">
        <f t="shared" si="48"/>
        <v>0</v>
      </c>
    </row>
    <row r="2456" spans="1:8" x14ac:dyDescent="0.25">
      <c r="A2456" s="9">
        <v>2016</v>
      </c>
      <c r="B2456" t="s">
        <v>21</v>
      </c>
      <c r="C2456" t="s">
        <v>35</v>
      </c>
      <c r="D2456" s="9">
        <v>10</v>
      </c>
      <c r="E2456" s="9">
        <v>14</v>
      </c>
      <c r="F2456" s="9">
        <f>VLOOKUP(D2456,'Tablas auxiliares'!$H$1:$Q$28,Calculadora!$J$2+1,FALSE)*IF(VLOOKUP($A2456,'Tablas auxiliares'!$B$2:$C$6,2,FALSE)-Calculadora!$K$2=0,1,0)*IF($L$2=2,IFERROR(VLOOKUP(B2456,'Tablas auxiliares'!$AD$2:$AH$27,5,FALSE),0),1)</f>
        <v>0</v>
      </c>
      <c r="G2456" s="9">
        <f>VLOOKUP(E2456,'Tablas auxiliares'!$H$1:$Q$28,Calculadora!$J$2+1,FALSE)*IF(VLOOKUP($A2456,'Tablas auxiliares'!$B$2:$C$6,2,FALSE)-Calculadora!$K$2=0,1,0)*IF($L$2=2,IFERROR(VLOOKUP(B2456,'Tablas auxiliares'!$AD$2:$AH$27,5,FALSE),0),1)</f>
        <v>0</v>
      </c>
      <c r="H2456" s="9">
        <f t="shared" si="48"/>
        <v>0</v>
      </c>
    </row>
    <row r="2457" spans="1:8" x14ac:dyDescent="0.25">
      <c r="A2457" s="9">
        <v>2016</v>
      </c>
      <c r="B2457" t="s">
        <v>21</v>
      </c>
      <c r="C2457" t="s">
        <v>36</v>
      </c>
      <c r="D2457" s="9">
        <v>24</v>
      </c>
      <c r="E2457" s="9">
        <v>1</v>
      </c>
      <c r="F2457" s="9">
        <f>VLOOKUP(D2457,'Tablas auxiliares'!$H$1:$Q$28,Calculadora!$J$2+1,FALSE)*IF(VLOOKUP($A2457,'Tablas auxiliares'!$B$2:$C$6,2,FALSE)-Calculadora!$K$2=0,1,0)*IF($L$2=2,IFERROR(VLOOKUP(B2457,'Tablas auxiliares'!$AD$2:$AH$27,5,FALSE),0),1)</f>
        <v>0</v>
      </c>
      <c r="G2457" s="9">
        <f>VLOOKUP(E2457,'Tablas auxiliares'!$H$1:$Q$28,Calculadora!$J$2+1,FALSE)*IF(VLOOKUP($A2457,'Tablas auxiliares'!$B$2:$C$6,2,FALSE)-Calculadora!$K$2=0,1,0)*IF($L$2=2,IFERROR(VLOOKUP(B2457,'Tablas auxiliares'!$AD$2:$AH$27,5,FALSE),0),1)</f>
        <v>0</v>
      </c>
      <c r="H2457" s="9">
        <f t="shared" si="48"/>
        <v>0</v>
      </c>
    </row>
    <row r="2458" spans="1:8" x14ac:dyDescent="0.25">
      <c r="A2458" s="9">
        <v>2016</v>
      </c>
      <c r="B2458" t="s">
        <v>21</v>
      </c>
      <c r="C2458" t="s">
        <v>11</v>
      </c>
      <c r="D2458" s="9">
        <v>5</v>
      </c>
      <c r="E2458" s="9">
        <v>24</v>
      </c>
      <c r="F2458" s="9">
        <f>VLOOKUP(D2458,'Tablas auxiliares'!$H$1:$Q$28,Calculadora!$J$2+1,FALSE)*IF(VLOOKUP($A2458,'Tablas auxiliares'!$B$2:$C$6,2,FALSE)-Calculadora!$K$2=0,1,0)*IF($L$2=2,IFERROR(VLOOKUP(B2458,'Tablas auxiliares'!$AD$2:$AH$27,5,FALSE),0),1)</f>
        <v>0</v>
      </c>
      <c r="G2458" s="9">
        <f>VLOOKUP(E2458,'Tablas auxiliares'!$H$1:$Q$28,Calculadora!$J$2+1,FALSE)*IF(VLOOKUP($A2458,'Tablas auxiliares'!$B$2:$C$6,2,FALSE)-Calculadora!$K$2=0,1,0)*IF($L$2=2,IFERROR(VLOOKUP(B2458,'Tablas auxiliares'!$AD$2:$AH$27,5,FALSE),0),1)</f>
        <v>0</v>
      </c>
      <c r="H2458" s="9">
        <f t="shared" si="48"/>
        <v>0</v>
      </c>
    </row>
    <row r="2459" spans="1:8" x14ac:dyDescent="0.25">
      <c r="A2459" s="9">
        <v>2016</v>
      </c>
      <c r="B2459" t="s">
        <v>21</v>
      </c>
      <c r="C2459" t="s">
        <v>12</v>
      </c>
      <c r="D2459" s="9">
        <v>13</v>
      </c>
      <c r="E2459" s="9">
        <v>21</v>
      </c>
      <c r="F2459" s="9">
        <f>VLOOKUP(D2459,'Tablas auxiliares'!$H$1:$Q$28,Calculadora!$J$2+1,FALSE)*IF(VLOOKUP($A2459,'Tablas auxiliares'!$B$2:$C$6,2,FALSE)-Calculadora!$K$2=0,1,0)*IF($L$2=2,IFERROR(VLOOKUP(B2459,'Tablas auxiliares'!$AD$2:$AH$27,5,FALSE),0),1)</f>
        <v>0</v>
      </c>
      <c r="G2459" s="9">
        <f>VLOOKUP(E2459,'Tablas auxiliares'!$H$1:$Q$28,Calculadora!$J$2+1,FALSE)*IF(VLOOKUP($A2459,'Tablas auxiliares'!$B$2:$C$6,2,FALSE)-Calculadora!$K$2=0,1,0)*IF($L$2=2,IFERROR(VLOOKUP(B2459,'Tablas auxiliares'!$AD$2:$AH$27,5,FALSE),0),1)</f>
        <v>0</v>
      </c>
      <c r="H2459" s="9">
        <f t="shared" si="48"/>
        <v>0</v>
      </c>
    </row>
    <row r="2460" spans="1:8" x14ac:dyDescent="0.25">
      <c r="A2460" s="9">
        <v>2016</v>
      </c>
      <c r="B2460" t="s">
        <v>21</v>
      </c>
      <c r="C2460" t="s">
        <v>13</v>
      </c>
      <c r="D2460" s="9">
        <v>12</v>
      </c>
      <c r="E2460" s="9">
        <v>7</v>
      </c>
      <c r="F2460" s="9">
        <f>VLOOKUP(D2460,'Tablas auxiliares'!$H$1:$Q$28,Calculadora!$J$2+1,FALSE)*IF(VLOOKUP($A2460,'Tablas auxiliares'!$B$2:$C$6,2,FALSE)-Calculadora!$K$2=0,1,0)*IF($L$2=2,IFERROR(VLOOKUP(B2460,'Tablas auxiliares'!$AD$2:$AH$27,5,FALSE),0),1)</f>
        <v>0</v>
      </c>
      <c r="G2460" s="9">
        <f>VLOOKUP(E2460,'Tablas auxiliares'!$H$1:$Q$28,Calculadora!$J$2+1,FALSE)*IF(VLOOKUP($A2460,'Tablas auxiliares'!$B$2:$C$6,2,FALSE)-Calculadora!$K$2=0,1,0)*IF($L$2=2,IFERROR(VLOOKUP(B2460,'Tablas auxiliares'!$AD$2:$AH$27,5,FALSE),0),1)</f>
        <v>0</v>
      </c>
      <c r="H2460" s="9">
        <f t="shared" si="48"/>
        <v>0</v>
      </c>
    </row>
    <row r="2461" spans="1:8" x14ac:dyDescent="0.25">
      <c r="A2461" s="9">
        <v>2016</v>
      </c>
      <c r="B2461" t="s">
        <v>21</v>
      </c>
      <c r="C2461" t="s">
        <v>37</v>
      </c>
      <c r="D2461" s="9">
        <v>7</v>
      </c>
      <c r="E2461" s="9">
        <v>23</v>
      </c>
      <c r="F2461" s="9">
        <f>VLOOKUP(D2461,'Tablas auxiliares'!$H$1:$Q$28,Calculadora!$J$2+1,FALSE)*IF(VLOOKUP($A2461,'Tablas auxiliares'!$B$2:$C$6,2,FALSE)-Calculadora!$K$2=0,1,0)*IF($L$2=2,IFERROR(VLOOKUP(B2461,'Tablas auxiliares'!$AD$2:$AH$27,5,FALSE),0),1)</f>
        <v>0</v>
      </c>
      <c r="G2461" s="9">
        <f>VLOOKUP(E2461,'Tablas auxiliares'!$H$1:$Q$28,Calculadora!$J$2+1,FALSE)*IF(VLOOKUP($A2461,'Tablas auxiliares'!$B$2:$C$6,2,FALSE)-Calculadora!$K$2=0,1,0)*IF($L$2=2,IFERROR(VLOOKUP(B2461,'Tablas auxiliares'!$AD$2:$AH$27,5,FALSE),0),1)</f>
        <v>0</v>
      </c>
      <c r="H2461" s="9">
        <f t="shared" si="48"/>
        <v>0</v>
      </c>
    </row>
    <row r="2462" spans="1:8" x14ac:dyDescent="0.25">
      <c r="A2462" s="9">
        <v>2016</v>
      </c>
      <c r="B2462" t="s">
        <v>21</v>
      </c>
      <c r="C2462" t="s">
        <v>14</v>
      </c>
      <c r="D2462" s="9">
        <v>18</v>
      </c>
      <c r="E2462" s="9">
        <v>3</v>
      </c>
      <c r="F2462" s="9">
        <f>VLOOKUP(D2462,'Tablas auxiliares'!$H$1:$Q$28,Calculadora!$J$2+1,FALSE)*IF(VLOOKUP($A2462,'Tablas auxiliares'!$B$2:$C$6,2,FALSE)-Calculadora!$K$2=0,1,0)*IF($L$2=2,IFERROR(VLOOKUP(B2462,'Tablas auxiliares'!$AD$2:$AH$27,5,FALSE),0),1)</f>
        <v>0</v>
      </c>
      <c r="G2462" s="9">
        <f>VLOOKUP(E2462,'Tablas auxiliares'!$H$1:$Q$28,Calculadora!$J$2+1,FALSE)*IF(VLOOKUP($A2462,'Tablas auxiliares'!$B$2:$C$6,2,FALSE)-Calculadora!$K$2=0,1,0)*IF($L$2=2,IFERROR(VLOOKUP(B2462,'Tablas auxiliares'!$AD$2:$AH$27,5,FALSE),0),1)</f>
        <v>0</v>
      </c>
      <c r="H2462" s="9">
        <f t="shared" si="48"/>
        <v>0</v>
      </c>
    </row>
    <row r="2463" spans="1:8" x14ac:dyDescent="0.25">
      <c r="A2463" s="9">
        <v>2016</v>
      </c>
      <c r="B2463" t="s">
        <v>67</v>
      </c>
      <c r="C2463" t="s">
        <v>20</v>
      </c>
      <c r="D2463" s="58">
        <v>3</v>
      </c>
      <c r="E2463" s="9">
        <v>3</v>
      </c>
      <c r="F2463" s="9">
        <f>VLOOKUP(D2463,'Tablas auxiliares'!$H$1:$Q$28,Calculadora!$J$2+1,FALSE)*IF(VLOOKUP($A2463,'Tablas auxiliares'!$B$2:$C$6,2,FALSE)-Calculadora!$K$2=0,1,0)*IF($L$2=2,IFERROR(VLOOKUP(B2463,'Tablas auxiliares'!$AD$2:$AH$27,5,FALSE),0),1)</f>
        <v>0</v>
      </c>
      <c r="G2463" s="9">
        <f>VLOOKUP(E2463,'Tablas auxiliares'!$H$1:$Q$28,Calculadora!$J$2+1,FALSE)*IF(VLOOKUP($A2463,'Tablas auxiliares'!$B$2:$C$6,2,FALSE)-Calculadora!$K$2=0,1,0)*IF($L$2=2,IFERROR(VLOOKUP(B2463,'Tablas auxiliares'!$AD$2:$AH$27,5,FALSE),0),1)</f>
        <v>0</v>
      </c>
      <c r="H2463" s="9">
        <f t="shared" si="48"/>
        <v>0</v>
      </c>
    </row>
    <row r="2464" spans="1:8" x14ac:dyDescent="0.25">
      <c r="A2464" s="9">
        <v>2016</v>
      </c>
      <c r="B2464" t="s">
        <v>67</v>
      </c>
      <c r="C2464" t="s">
        <v>21</v>
      </c>
      <c r="D2464" s="58">
        <v>19</v>
      </c>
      <c r="E2464" s="9">
        <v>25</v>
      </c>
      <c r="F2464" s="9">
        <f>VLOOKUP(D2464,'Tablas auxiliares'!$H$1:$Q$28,Calculadora!$J$2+1,FALSE)*IF(VLOOKUP($A2464,'Tablas auxiliares'!$B$2:$C$6,2,FALSE)-Calculadora!$K$2=0,1,0)*IF($L$2=2,IFERROR(VLOOKUP(B2464,'Tablas auxiliares'!$AD$2:$AH$27,5,FALSE),0),1)</f>
        <v>0</v>
      </c>
      <c r="G2464" s="9">
        <f>VLOOKUP(E2464,'Tablas auxiliares'!$H$1:$Q$28,Calculadora!$J$2+1,FALSE)*IF(VLOOKUP($A2464,'Tablas auxiliares'!$B$2:$C$6,2,FALSE)-Calculadora!$K$2=0,1,0)*IF($L$2=2,IFERROR(VLOOKUP(B2464,'Tablas auxiliares'!$AD$2:$AH$27,5,FALSE),0),1)</f>
        <v>0</v>
      </c>
      <c r="H2464" s="9">
        <f t="shared" si="48"/>
        <v>0</v>
      </c>
    </row>
    <row r="2465" spans="1:8" x14ac:dyDescent="0.25">
      <c r="A2465" s="9">
        <v>2016</v>
      </c>
      <c r="B2465" t="s">
        <v>67</v>
      </c>
      <c r="C2465" t="s">
        <v>22</v>
      </c>
      <c r="D2465" s="58">
        <v>4</v>
      </c>
      <c r="E2465" s="9">
        <v>4</v>
      </c>
      <c r="F2465" s="9">
        <f>VLOOKUP(D2465,'Tablas auxiliares'!$H$1:$Q$28,Calculadora!$J$2+1,FALSE)*IF(VLOOKUP($A2465,'Tablas auxiliares'!$B$2:$C$6,2,FALSE)-Calculadora!$K$2=0,1,0)*IF($L$2=2,IFERROR(VLOOKUP(B2465,'Tablas auxiliares'!$AD$2:$AH$27,5,FALSE),0),1)</f>
        <v>0</v>
      </c>
      <c r="G2465" s="9">
        <f>VLOOKUP(E2465,'Tablas auxiliares'!$H$1:$Q$28,Calculadora!$J$2+1,FALSE)*IF(VLOOKUP($A2465,'Tablas auxiliares'!$B$2:$C$6,2,FALSE)-Calculadora!$K$2=0,1,0)*IF($L$2=2,IFERROR(VLOOKUP(B2465,'Tablas auxiliares'!$AD$2:$AH$27,5,FALSE),0),1)</f>
        <v>0</v>
      </c>
      <c r="H2465" s="9">
        <f t="shared" si="48"/>
        <v>0</v>
      </c>
    </row>
    <row r="2466" spans="1:8" x14ac:dyDescent="0.25">
      <c r="A2466" s="9">
        <v>2016</v>
      </c>
      <c r="B2466" t="s">
        <v>67</v>
      </c>
      <c r="C2466" t="s">
        <v>23</v>
      </c>
      <c r="D2466" s="58">
        <v>26</v>
      </c>
      <c r="E2466" s="9">
        <v>22</v>
      </c>
      <c r="F2466" s="9">
        <f>VLOOKUP(D2466,'Tablas auxiliares'!$H$1:$Q$28,Calculadora!$J$2+1,FALSE)*IF(VLOOKUP($A2466,'Tablas auxiliares'!$B$2:$C$6,2,FALSE)-Calculadora!$K$2=0,1,0)*IF($L$2=2,IFERROR(VLOOKUP(B2466,'Tablas auxiliares'!$AD$2:$AH$27,5,FALSE),0),1)</f>
        <v>0</v>
      </c>
      <c r="G2466" s="9">
        <f>VLOOKUP(E2466,'Tablas auxiliares'!$H$1:$Q$28,Calculadora!$J$2+1,FALSE)*IF(VLOOKUP($A2466,'Tablas auxiliares'!$B$2:$C$6,2,FALSE)-Calculadora!$K$2=0,1,0)*IF($L$2=2,IFERROR(VLOOKUP(B2466,'Tablas auxiliares'!$AD$2:$AH$27,5,FALSE),0),1)</f>
        <v>0</v>
      </c>
      <c r="H2466" s="9">
        <f t="shared" si="48"/>
        <v>0</v>
      </c>
    </row>
    <row r="2467" spans="1:8" x14ac:dyDescent="0.25">
      <c r="A2467" s="9">
        <v>2016</v>
      </c>
      <c r="B2467" t="s">
        <v>67</v>
      </c>
      <c r="C2467" t="s">
        <v>24</v>
      </c>
      <c r="D2467" s="58">
        <v>24</v>
      </c>
      <c r="E2467" s="9">
        <v>17</v>
      </c>
      <c r="F2467" s="9">
        <f>VLOOKUP(D2467,'Tablas auxiliares'!$H$1:$Q$28,Calculadora!$J$2+1,FALSE)*IF(VLOOKUP($A2467,'Tablas auxiliares'!$B$2:$C$6,2,FALSE)-Calculadora!$K$2=0,1,0)*IF($L$2=2,IFERROR(VLOOKUP(B2467,'Tablas auxiliares'!$AD$2:$AH$27,5,FALSE),0),1)</f>
        <v>0</v>
      </c>
      <c r="G2467" s="9">
        <f>VLOOKUP(E2467,'Tablas auxiliares'!$H$1:$Q$28,Calculadora!$J$2+1,FALSE)*IF(VLOOKUP($A2467,'Tablas auxiliares'!$B$2:$C$6,2,FALSE)-Calculadora!$K$2=0,1,0)*IF($L$2=2,IFERROR(VLOOKUP(B2467,'Tablas auxiliares'!$AD$2:$AH$27,5,FALSE),0),1)</f>
        <v>0</v>
      </c>
      <c r="H2467" s="9">
        <f t="shared" si="48"/>
        <v>0</v>
      </c>
    </row>
    <row r="2468" spans="1:8" x14ac:dyDescent="0.25">
      <c r="A2468" s="9">
        <v>2016</v>
      </c>
      <c r="B2468" t="s">
        <v>67</v>
      </c>
      <c r="C2468" t="s">
        <v>25</v>
      </c>
      <c r="D2468" s="58">
        <v>12</v>
      </c>
      <c r="E2468" s="9">
        <v>14</v>
      </c>
      <c r="F2468" s="9">
        <f>VLOOKUP(D2468,'Tablas auxiliares'!$H$1:$Q$28,Calculadora!$J$2+1,FALSE)*IF(VLOOKUP($A2468,'Tablas auxiliares'!$B$2:$C$6,2,FALSE)-Calculadora!$K$2=0,1,0)*IF($L$2=2,IFERROR(VLOOKUP(B2468,'Tablas auxiliares'!$AD$2:$AH$27,5,FALSE),0),1)</f>
        <v>0</v>
      </c>
      <c r="G2468" s="9">
        <f>VLOOKUP(E2468,'Tablas auxiliares'!$H$1:$Q$28,Calculadora!$J$2+1,FALSE)*IF(VLOOKUP($A2468,'Tablas auxiliares'!$B$2:$C$6,2,FALSE)-Calculadora!$K$2=0,1,0)*IF($L$2=2,IFERROR(VLOOKUP(B2468,'Tablas auxiliares'!$AD$2:$AH$27,5,FALSE),0),1)</f>
        <v>0</v>
      </c>
      <c r="H2468" s="9">
        <f t="shared" si="48"/>
        <v>0</v>
      </c>
    </row>
    <row r="2469" spans="1:8" x14ac:dyDescent="0.25">
      <c r="A2469" s="9">
        <v>2016</v>
      </c>
      <c r="B2469" t="s">
        <v>67</v>
      </c>
      <c r="C2469" t="s">
        <v>7</v>
      </c>
      <c r="D2469" s="58">
        <v>9</v>
      </c>
      <c r="E2469" s="9">
        <v>16</v>
      </c>
      <c r="F2469" s="9">
        <f>VLOOKUP(D2469,'Tablas auxiliares'!$H$1:$Q$28,Calculadora!$J$2+1,FALSE)*IF(VLOOKUP($A2469,'Tablas auxiliares'!$B$2:$C$6,2,FALSE)-Calculadora!$K$2=0,1,0)*IF($L$2=2,IFERROR(VLOOKUP(B2469,'Tablas auxiliares'!$AD$2:$AH$27,5,FALSE),0),1)</f>
        <v>0</v>
      </c>
      <c r="G2469" s="9">
        <f>VLOOKUP(E2469,'Tablas auxiliares'!$H$1:$Q$28,Calculadora!$J$2+1,FALSE)*IF(VLOOKUP($A2469,'Tablas auxiliares'!$B$2:$C$6,2,FALSE)-Calculadora!$K$2=0,1,0)*IF($L$2=2,IFERROR(VLOOKUP(B2469,'Tablas auxiliares'!$AD$2:$AH$27,5,FALSE),0),1)</f>
        <v>0</v>
      </c>
      <c r="H2469" s="9">
        <f t="shared" si="48"/>
        <v>0</v>
      </c>
    </row>
    <row r="2470" spans="1:8" x14ac:dyDescent="0.25">
      <c r="A2470" s="9">
        <v>2016</v>
      </c>
      <c r="B2470" t="s">
        <v>67</v>
      </c>
      <c r="C2470" t="s">
        <v>8</v>
      </c>
      <c r="D2470" s="58">
        <v>5</v>
      </c>
      <c r="E2470" s="9">
        <v>11</v>
      </c>
      <c r="F2470" s="9">
        <f>VLOOKUP(D2470,'Tablas auxiliares'!$H$1:$Q$28,Calculadora!$J$2+1,FALSE)*IF(VLOOKUP($A2470,'Tablas auxiliares'!$B$2:$C$6,2,FALSE)-Calculadora!$K$2=0,1,0)*IF($L$2=2,IFERROR(VLOOKUP(B2470,'Tablas auxiliares'!$AD$2:$AH$27,5,FALSE),0),1)</f>
        <v>0</v>
      </c>
      <c r="G2470" s="9">
        <f>VLOOKUP(E2470,'Tablas auxiliares'!$H$1:$Q$28,Calculadora!$J$2+1,FALSE)*IF(VLOOKUP($A2470,'Tablas auxiliares'!$B$2:$C$6,2,FALSE)-Calculadora!$K$2=0,1,0)*IF($L$2=2,IFERROR(VLOOKUP(B2470,'Tablas auxiliares'!$AD$2:$AH$27,5,FALSE),0),1)</f>
        <v>0</v>
      </c>
      <c r="H2470" s="9">
        <f t="shared" si="48"/>
        <v>0</v>
      </c>
    </row>
    <row r="2471" spans="1:8" x14ac:dyDescent="0.25">
      <c r="A2471" s="9">
        <v>2016</v>
      </c>
      <c r="B2471" t="s">
        <v>67</v>
      </c>
      <c r="C2471" t="s">
        <v>26</v>
      </c>
      <c r="D2471" s="58">
        <v>7</v>
      </c>
      <c r="E2471" s="9">
        <v>1</v>
      </c>
      <c r="F2471" s="9">
        <f>VLOOKUP(D2471,'Tablas auxiliares'!$H$1:$Q$28,Calculadora!$J$2+1,FALSE)*IF(VLOOKUP($A2471,'Tablas auxiliares'!$B$2:$C$6,2,FALSE)-Calculadora!$K$2=0,1,0)*IF($L$2=2,IFERROR(VLOOKUP(B2471,'Tablas auxiliares'!$AD$2:$AH$27,5,FALSE),0),1)</f>
        <v>0</v>
      </c>
      <c r="G2471" s="9">
        <f>VLOOKUP(E2471,'Tablas auxiliares'!$H$1:$Q$28,Calculadora!$J$2+1,FALSE)*IF(VLOOKUP($A2471,'Tablas auxiliares'!$B$2:$C$6,2,FALSE)-Calculadora!$K$2=0,1,0)*IF($L$2=2,IFERROR(VLOOKUP(B2471,'Tablas auxiliares'!$AD$2:$AH$27,5,FALSE),0),1)</f>
        <v>0</v>
      </c>
      <c r="H2471" s="9">
        <f t="shared" si="48"/>
        <v>0</v>
      </c>
    </row>
    <row r="2472" spans="1:8" x14ac:dyDescent="0.25">
      <c r="A2472" s="9">
        <v>2016</v>
      </c>
      <c r="B2472" t="s">
        <v>67</v>
      </c>
      <c r="C2472" t="s">
        <v>27</v>
      </c>
      <c r="D2472" s="58">
        <v>23</v>
      </c>
      <c r="E2472" s="9">
        <v>19</v>
      </c>
      <c r="F2472" s="9">
        <f>VLOOKUP(D2472,'Tablas auxiliares'!$H$1:$Q$28,Calculadora!$J$2+1,FALSE)*IF(VLOOKUP($A2472,'Tablas auxiliares'!$B$2:$C$6,2,FALSE)-Calculadora!$K$2=0,1,0)*IF($L$2=2,IFERROR(VLOOKUP(B2472,'Tablas auxiliares'!$AD$2:$AH$27,5,FALSE),0),1)</f>
        <v>0</v>
      </c>
      <c r="G2472" s="9">
        <f>VLOOKUP(E2472,'Tablas auxiliares'!$H$1:$Q$28,Calculadora!$J$2+1,FALSE)*IF(VLOOKUP($A2472,'Tablas auxiliares'!$B$2:$C$6,2,FALSE)-Calculadora!$K$2=0,1,0)*IF($L$2=2,IFERROR(VLOOKUP(B2472,'Tablas auxiliares'!$AD$2:$AH$27,5,FALSE),0),1)</f>
        <v>0</v>
      </c>
      <c r="H2472" s="9">
        <f t="shared" si="48"/>
        <v>0</v>
      </c>
    </row>
    <row r="2473" spans="1:8" x14ac:dyDescent="0.25">
      <c r="A2473" s="9">
        <v>2016</v>
      </c>
      <c r="B2473" t="s">
        <v>67</v>
      </c>
      <c r="C2473" t="s">
        <v>28</v>
      </c>
      <c r="D2473" s="58">
        <v>14</v>
      </c>
      <c r="E2473" s="9">
        <v>9</v>
      </c>
      <c r="F2473" s="9">
        <f>VLOOKUP(D2473,'Tablas auxiliares'!$H$1:$Q$28,Calculadora!$J$2+1,FALSE)*IF(VLOOKUP($A2473,'Tablas auxiliares'!$B$2:$C$6,2,FALSE)-Calculadora!$K$2=0,1,0)*IF($L$2=2,IFERROR(VLOOKUP(B2473,'Tablas auxiliares'!$AD$2:$AH$27,5,FALSE),0),1)</f>
        <v>0</v>
      </c>
      <c r="G2473" s="9">
        <f>VLOOKUP(E2473,'Tablas auxiliares'!$H$1:$Q$28,Calculadora!$J$2+1,FALSE)*IF(VLOOKUP($A2473,'Tablas auxiliares'!$B$2:$C$6,2,FALSE)-Calculadora!$K$2=0,1,0)*IF($L$2=2,IFERROR(VLOOKUP(B2473,'Tablas auxiliares'!$AD$2:$AH$27,5,FALSE),0),1)</f>
        <v>0</v>
      </c>
      <c r="H2473" s="9">
        <f t="shared" si="48"/>
        <v>0</v>
      </c>
    </row>
    <row r="2474" spans="1:8" x14ac:dyDescent="0.25">
      <c r="A2474" s="9">
        <v>2016</v>
      </c>
      <c r="B2474" t="s">
        <v>67</v>
      </c>
      <c r="C2474" t="s">
        <v>29</v>
      </c>
      <c r="D2474" s="58">
        <v>25</v>
      </c>
      <c r="E2474" s="9">
        <v>6</v>
      </c>
      <c r="F2474" s="9">
        <f>VLOOKUP(D2474,'Tablas auxiliares'!$H$1:$Q$28,Calculadora!$J$2+1,FALSE)*IF(VLOOKUP($A2474,'Tablas auxiliares'!$B$2:$C$6,2,FALSE)-Calculadora!$K$2=0,1,0)*IF($L$2=2,IFERROR(VLOOKUP(B2474,'Tablas auxiliares'!$AD$2:$AH$27,5,FALSE),0),1)</f>
        <v>0</v>
      </c>
      <c r="G2474" s="9">
        <f>VLOOKUP(E2474,'Tablas auxiliares'!$H$1:$Q$28,Calculadora!$J$2+1,FALSE)*IF(VLOOKUP($A2474,'Tablas auxiliares'!$B$2:$C$6,2,FALSE)-Calculadora!$K$2=0,1,0)*IF($L$2=2,IFERROR(VLOOKUP(B2474,'Tablas auxiliares'!$AD$2:$AH$27,5,FALSE),0),1)</f>
        <v>0</v>
      </c>
      <c r="H2474" s="9">
        <f t="shared" si="48"/>
        <v>0</v>
      </c>
    </row>
    <row r="2475" spans="1:8" x14ac:dyDescent="0.25">
      <c r="A2475" s="9">
        <v>2016</v>
      </c>
      <c r="B2475" t="s">
        <v>67</v>
      </c>
      <c r="C2475" t="s">
        <v>9</v>
      </c>
      <c r="D2475" s="58">
        <v>2</v>
      </c>
      <c r="E2475" s="9">
        <v>2</v>
      </c>
      <c r="F2475" s="9">
        <f>VLOOKUP(D2475,'Tablas auxiliares'!$H$1:$Q$28,Calculadora!$J$2+1,FALSE)*IF(VLOOKUP($A2475,'Tablas auxiliares'!$B$2:$C$6,2,FALSE)-Calculadora!$K$2=0,1,0)*IF($L$2=2,IFERROR(VLOOKUP(B2475,'Tablas auxiliares'!$AD$2:$AH$27,5,FALSE),0),1)</f>
        <v>0</v>
      </c>
      <c r="G2475" s="9">
        <f>VLOOKUP(E2475,'Tablas auxiliares'!$H$1:$Q$28,Calculadora!$J$2+1,FALSE)*IF(VLOOKUP($A2475,'Tablas auxiliares'!$B$2:$C$6,2,FALSE)-Calculadora!$K$2=0,1,0)*IF($L$2=2,IFERROR(VLOOKUP(B2475,'Tablas auxiliares'!$AD$2:$AH$27,5,FALSE),0),1)</f>
        <v>0</v>
      </c>
      <c r="H2475" s="9">
        <f t="shared" si="48"/>
        <v>0</v>
      </c>
    </row>
    <row r="2476" spans="1:8" x14ac:dyDescent="0.25">
      <c r="A2476" s="9">
        <v>2016</v>
      </c>
      <c r="B2476" t="s">
        <v>67</v>
      </c>
      <c r="C2476" t="s">
        <v>30</v>
      </c>
      <c r="D2476" s="58">
        <v>16</v>
      </c>
      <c r="E2476" s="9">
        <v>18</v>
      </c>
      <c r="F2476" s="9">
        <f>VLOOKUP(D2476,'Tablas auxiliares'!$H$1:$Q$28,Calculadora!$J$2+1,FALSE)*IF(VLOOKUP($A2476,'Tablas auxiliares'!$B$2:$C$6,2,FALSE)-Calculadora!$K$2=0,1,0)*IF($L$2=2,IFERROR(VLOOKUP(B2476,'Tablas auxiliares'!$AD$2:$AH$27,5,FALSE),0),1)</f>
        <v>0</v>
      </c>
      <c r="G2476" s="9">
        <f>VLOOKUP(E2476,'Tablas auxiliares'!$H$1:$Q$28,Calculadora!$J$2+1,FALSE)*IF(VLOOKUP($A2476,'Tablas auxiliares'!$B$2:$C$6,2,FALSE)-Calculadora!$K$2=0,1,0)*IF($L$2=2,IFERROR(VLOOKUP(B2476,'Tablas auxiliares'!$AD$2:$AH$27,5,FALSE),0),1)</f>
        <v>0</v>
      </c>
      <c r="H2476" s="9">
        <f t="shared" si="48"/>
        <v>0</v>
      </c>
    </row>
    <row r="2477" spans="1:8" x14ac:dyDescent="0.25">
      <c r="A2477" s="9">
        <v>2016</v>
      </c>
      <c r="B2477" t="s">
        <v>67</v>
      </c>
      <c r="C2477" t="s">
        <v>10</v>
      </c>
      <c r="D2477" s="58">
        <v>18</v>
      </c>
      <c r="E2477" s="9">
        <v>24</v>
      </c>
      <c r="F2477" s="9">
        <f>VLOOKUP(D2477,'Tablas auxiliares'!$H$1:$Q$28,Calculadora!$J$2+1,FALSE)*IF(VLOOKUP($A2477,'Tablas auxiliares'!$B$2:$C$6,2,FALSE)-Calculadora!$K$2=0,1,0)*IF($L$2=2,IFERROR(VLOOKUP(B2477,'Tablas auxiliares'!$AD$2:$AH$27,5,FALSE),0),1)</f>
        <v>0</v>
      </c>
      <c r="G2477" s="9">
        <f>VLOOKUP(E2477,'Tablas auxiliares'!$H$1:$Q$28,Calculadora!$J$2+1,FALSE)*IF(VLOOKUP($A2477,'Tablas auxiliares'!$B$2:$C$6,2,FALSE)-Calculadora!$K$2=0,1,0)*IF($L$2=2,IFERROR(VLOOKUP(B2477,'Tablas auxiliares'!$AD$2:$AH$27,5,FALSE),0),1)</f>
        <v>0</v>
      </c>
      <c r="H2477" s="9">
        <f t="shared" si="48"/>
        <v>0</v>
      </c>
    </row>
    <row r="2478" spans="1:8" x14ac:dyDescent="0.25">
      <c r="A2478" s="9">
        <v>2016</v>
      </c>
      <c r="B2478" t="s">
        <v>67</v>
      </c>
      <c r="C2478" t="s">
        <v>31</v>
      </c>
      <c r="D2478" s="58">
        <v>6</v>
      </c>
      <c r="E2478" s="9">
        <v>5</v>
      </c>
      <c r="F2478" s="9">
        <f>VLOOKUP(D2478,'Tablas auxiliares'!$H$1:$Q$28,Calculadora!$J$2+1,FALSE)*IF(VLOOKUP($A2478,'Tablas auxiliares'!$B$2:$C$6,2,FALSE)-Calculadora!$K$2=0,1,0)*IF($L$2=2,IFERROR(VLOOKUP(B2478,'Tablas auxiliares'!$AD$2:$AH$27,5,FALSE),0),1)</f>
        <v>0</v>
      </c>
      <c r="G2478" s="9">
        <f>VLOOKUP(E2478,'Tablas auxiliares'!$H$1:$Q$28,Calculadora!$J$2+1,FALSE)*IF(VLOOKUP($A2478,'Tablas auxiliares'!$B$2:$C$6,2,FALSE)-Calculadora!$K$2=0,1,0)*IF($L$2=2,IFERROR(VLOOKUP(B2478,'Tablas auxiliares'!$AD$2:$AH$27,5,FALSE),0),1)</f>
        <v>0</v>
      </c>
      <c r="H2478" s="9">
        <f t="shared" si="48"/>
        <v>0</v>
      </c>
    </row>
    <row r="2479" spans="1:8" x14ac:dyDescent="0.25">
      <c r="A2479" s="9">
        <v>2016</v>
      </c>
      <c r="B2479" t="s">
        <v>67</v>
      </c>
      <c r="C2479" t="s">
        <v>32</v>
      </c>
      <c r="D2479" s="58">
        <v>22</v>
      </c>
      <c r="E2479" s="9">
        <v>26</v>
      </c>
      <c r="F2479" s="9">
        <f>VLOOKUP(D2479,'Tablas auxiliares'!$H$1:$Q$28,Calculadora!$J$2+1,FALSE)*IF(VLOOKUP($A2479,'Tablas auxiliares'!$B$2:$C$6,2,FALSE)-Calculadora!$K$2=0,1,0)*IF($L$2=2,IFERROR(VLOOKUP(B2479,'Tablas auxiliares'!$AD$2:$AH$27,5,FALSE),0),1)</f>
        <v>0</v>
      </c>
      <c r="G2479" s="9">
        <f>VLOOKUP(E2479,'Tablas auxiliares'!$H$1:$Q$28,Calculadora!$J$2+1,FALSE)*IF(VLOOKUP($A2479,'Tablas auxiliares'!$B$2:$C$6,2,FALSE)-Calculadora!$K$2=0,1,0)*IF($L$2=2,IFERROR(VLOOKUP(B2479,'Tablas auxiliares'!$AD$2:$AH$27,5,FALSE),0),1)</f>
        <v>0</v>
      </c>
      <c r="H2479" s="9">
        <f t="shared" si="48"/>
        <v>0</v>
      </c>
    </row>
    <row r="2480" spans="1:8" x14ac:dyDescent="0.25">
      <c r="A2480" s="9">
        <v>2016</v>
      </c>
      <c r="B2480" t="s">
        <v>67</v>
      </c>
      <c r="C2480" t="s">
        <v>33</v>
      </c>
      <c r="D2480" s="58">
        <v>13</v>
      </c>
      <c r="E2480" s="9">
        <v>7</v>
      </c>
      <c r="F2480" s="9">
        <f>VLOOKUP(D2480,'Tablas auxiliares'!$H$1:$Q$28,Calculadora!$J$2+1,FALSE)*IF(VLOOKUP($A2480,'Tablas auxiliares'!$B$2:$C$6,2,FALSE)-Calculadora!$K$2=0,1,0)*IF($L$2=2,IFERROR(VLOOKUP(B2480,'Tablas auxiliares'!$AD$2:$AH$27,5,FALSE),0),1)</f>
        <v>0</v>
      </c>
      <c r="G2480" s="9">
        <f>VLOOKUP(E2480,'Tablas auxiliares'!$H$1:$Q$28,Calculadora!$J$2+1,FALSE)*IF(VLOOKUP($A2480,'Tablas auxiliares'!$B$2:$C$6,2,FALSE)-Calculadora!$K$2=0,1,0)*IF($L$2=2,IFERROR(VLOOKUP(B2480,'Tablas auxiliares'!$AD$2:$AH$27,5,FALSE),0),1)</f>
        <v>0</v>
      </c>
      <c r="H2480" s="9">
        <f t="shared" si="48"/>
        <v>0</v>
      </c>
    </row>
    <row r="2481" spans="1:8" x14ac:dyDescent="0.25">
      <c r="A2481" s="9">
        <v>2016</v>
      </c>
      <c r="B2481" t="s">
        <v>67</v>
      </c>
      <c r="C2481" t="s">
        <v>34</v>
      </c>
      <c r="D2481" s="58">
        <v>10</v>
      </c>
      <c r="E2481" s="9">
        <v>12</v>
      </c>
      <c r="F2481" s="9">
        <f>VLOOKUP(D2481,'Tablas auxiliares'!$H$1:$Q$28,Calculadora!$J$2+1,FALSE)*IF(VLOOKUP($A2481,'Tablas auxiliares'!$B$2:$C$6,2,FALSE)-Calculadora!$K$2=0,1,0)*IF($L$2=2,IFERROR(VLOOKUP(B2481,'Tablas auxiliares'!$AD$2:$AH$27,5,FALSE),0),1)</f>
        <v>0</v>
      </c>
      <c r="G2481" s="9">
        <f>VLOOKUP(E2481,'Tablas auxiliares'!$H$1:$Q$28,Calculadora!$J$2+1,FALSE)*IF(VLOOKUP($A2481,'Tablas auxiliares'!$B$2:$C$6,2,FALSE)-Calculadora!$K$2=0,1,0)*IF($L$2=2,IFERROR(VLOOKUP(B2481,'Tablas auxiliares'!$AD$2:$AH$27,5,FALSE),0),1)</f>
        <v>0</v>
      </c>
      <c r="H2481" s="9">
        <f t="shared" si="48"/>
        <v>0</v>
      </c>
    </row>
    <row r="2482" spans="1:8" x14ac:dyDescent="0.25">
      <c r="A2482" s="9">
        <v>2016</v>
      </c>
      <c r="B2482" t="s">
        <v>67</v>
      </c>
      <c r="C2482" t="s">
        <v>35</v>
      </c>
      <c r="D2482" s="58">
        <v>15</v>
      </c>
      <c r="E2482" s="9">
        <v>13</v>
      </c>
      <c r="F2482" s="9">
        <f>VLOOKUP(D2482,'Tablas auxiliares'!$H$1:$Q$28,Calculadora!$J$2+1,FALSE)*IF(VLOOKUP($A2482,'Tablas auxiliares'!$B$2:$C$6,2,FALSE)-Calculadora!$K$2=0,1,0)*IF($L$2=2,IFERROR(VLOOKUP(B2482,'Tablas auxiliares'!$AD$2:$AH$27,5,FALSE),0),1)</f>
        <v>0</v>
      </c>
      <c r="G2482" s="9">
        <f>VLOOKUP(E2482,'Tablas auxiliares'!$H$1:$Q$28,Calculadora!$J$2+1,FALSE)*IF(VLOOKUP($A2482,'Tablas auxiliares'!$B$2:$C$6,2,FALSE)-Calculadora!$K$2=0,1,0)*IF($L$2=2,IFERROR(VLOOKUP(B2482,'Tablas auxiliares'!$AD$2:$AH$27,5,FALSE),0),1)</f>
        <v>0</v>
      </c>
      <c r="H2482" s="9">
        <f t="shared" si="48"/>
        <v>0</v>
      </c>
    </row>
    <row r="2483" spans="1:8" x14ac:dyDescent="0.25">
      <c r="A2483" s="9">
        <v>2016</v>
      </c>
      <c r="B2483" t="s">
        <v>67</v>
      </c>
      <c r="C2483" t="s">
        <v>36</v>
      </c>
      <c r="D2483" s="58">
        <v>1</v>
      </c>
      <c r="E2483" s="9">
        <v>8</v>
      </c>
      <c r="F2483" s="9">
        <f>VLOOKUP(D2483,'Tablas auxiliares'!$H$1:$Q$28,Calculadora!$J$2+1,FALSE)*IF(VLOOKUP($A2483,'Tablas auxiliares'!$B$2:$C$6,2,FALSE)-Calculadora!$K$2=0,1,0)*IF($L$2=2,IFERROR(VLOOKUP(B2483,'Tablas auxiliares'!$AD$2:$AH$27,5,FALSE),0),1)</f>
        <v>0</v>
      </c>
      <c r="G2483" s="9">
        <f>VLOOKUP(E2483,'Tablas auxiliares'!$H$1:$Q$28,Calculadora!$J$2+1,FALSE)*IF(VLOOKUP($A2483,'Tablas auxiliares'!$B$2:$C$6,2,FALSE)-Calculadora!$K$2=0,1,0)*IF($L$2=2,IFERROR(VLOOKUP(B2483,'Tablas auxiliares'!$AD$2:$AH$27,5,FALSE),0),1)</f>
        <v>0</v>
      </c>
      <c r="H2483" s="9">
        <f t="shared" si="48"/>
        <v>0</v>
      </c>
    </row>
    <row r="2484" spans="1:8" x14ac:dyDescent="0.25">
      <c r="A2484" s="9">
        <v>2016</v>
      </c>
      <c r="B2484" t="s">
        <v>67</v>
      </c>
      <c r="C2484" t="s">
        <v>11</v>
      </c>
      <c r="D2484" s="58">
        <v>20</v>
      </c>
      <c r="E2484" s="9">
        <v>23</v>
      </c>
      <c r="F2484" s="9">
        <f>VLOOKUP(D2484,'Tablas auxiliares'!$H$1:$Q$28,Calculadora!$J$2+1,FALSE)*IF(VLOOKUP($A2484,'Tablas auxiliares'!$B$2:$C$6,2,FALSE)-Calculadora!$K$2=0,1,0)*IF($L$2=2,IFERROR(VLOOKUP(B2484,'Tablas auxiliares'!$AD$2:$AH$27,5,FALSE),0),1)</f>
        <v>0</v>
      </c>
      <c r="G2484" s="9">
        <f>VLOOKUP(E2484,'Tablas auxiliares'!$H$1:$Q$28,Calculadora!$J$2+1,FALSE)*IF(VLOOKUP($A2484,'Tablas auxiliares'!$B$2:$C$6,2,FALSE)-Calculadora!$K$2=0,1,0)*IF($L$2=2,IFERROR(VLOOKUP(B2484,'Tablas auxiliares'!$AD$2:$AH$27,5,FALSE),0),1)</f>
        <v>0</v>
      </c>
      <c r="H2484" s="9">
        <f t="shared" si="48"/>
        <v>0</v>
      </c>
    </row>
    <row r="2485" spans="1:8" x14ac:dyDescent="0.25">
      <c r="A2485" s="9">
        <v>2016</v>
      </c>
      <c r="B2485" t="s">
        <v>67</v>
      </c>
      <c r="C2485" t="s">
        <v>12</v>
      </c>
      <c r="D2485" s="58">
        <v>21</v>
      </c>
      <c r="E2485" s="9">
        <v>20</v>
      </c>
      <c r="F2485" s="9">
        <f>VLOOKUP(D2485,'Tablas auxiliares'!$H$1:$Q$28,Calculadora!$J$2+1,FALSE)*IF(VLOOKUP($A2485,'Tablas auxiliares'!$B$2:$C$6,2,FALSE)-Calculadora!$K$2=0,1,0)*IF($L$2=2,IFERROR(VLOOKUP(B2485,'Tablas auxiliares'!$AD$2:$AH$27,5,FALSE),0),1)</f>
        <v>0</v>
      </c>
      <c r="G2485" s="9">
        <f>VLOOKUP(E2485,'Tablas auxiliares'!$H$1:$Q$28,Calculadora!$J$2+1,FALSE)*IF(VLOOKUP($A2485,'Tablas auxiliares'!$B$2:$C$6,2,FALSE)-Calculadora!$K$2=0,1,0)*IF($L$2=2,IFERROR(VLOOKUP(B2485,'Tablas auxiliares'!$AD$2:$AH$27,5,FALSE),0),1)</f>
        <v>0</v>
      </c>
      <c r="H2485" s="9">
        <f t="shared" si="48"/>
        <v>0</v>
      </c>
    </row>
    <row r="2486" spans="1:8" x14ac:dyDescent="0.25">
      <c r="A2486" s="9">
        <v>2016</v>
      </c>
      <c r="B2486" t="s">
        <v>67</v>
      </c>
      <c r="C2486" t="s">
        <v>13</v>
      </c>
      <c r="D2486" s="58">
        <v>17</v>
      </c>
      <c r="E2486" s="9">
        <v>10</v>
      </c>
      <c r="F2486" s="9">
        <f>VLOOKUP(D2486,'Tablas auxiliares'!$H$1:$Q$28,Calculadora!$J$2+1,FALSE)*IF(VLOOKUP($A2486,'Tablas auxiliares'!$B$2:$C$6,2,FALSE)-Calculadora!$K$2=0,1,0)*IF($L$2=2,IFERROR(VLOOKUP(B2486,'Tablas auxiliares'!$AD$2:$AH$27,5,FALSE),0),1)</f>
        <v>0</v>
      </c>
      <c r="G2486" s="9">
        <f>VLOOKUP(E2486,'Tablas auxiliares'!$H$1:$Q$28,Calculadora!$J$2+1,FALSE)*IF(VLOOKUP($A2486,'Tablas auxiliares'!$B$2:$C$6,2,FALSE)-Calculadora!$K$2=0,1,0)*IF($L$2=2,IFERROR(VLOOKUP(B2486,'Tablas auxiliares'!$AD$2:$AH$27,5,FALSE),0),1)</f>
        <v>0</v>
      </c>
      <c r="H2486" s="9">
        <f t="shared" si="48"/>
        <v>0</v>
      </c>
    </row>
    <row r="2487" spans="1:8" x14ac:dyDescent="0.25">
      <c r="A2487" s="9">
        <v>2016</v>
      </c>
      <c r="B2487" t="s">
        <v>67</v>
      </c>
      <c r="C2487" t="s">
        <v>37</v>
      </c>
      <c r="D2487" s="58">
        <v>8</v>
      </c>
      <c r="E2487" s="9">
        <v>15</v>
      </c>
      <c r="F2487" s="9">
        <f>VLOOKUP(D2487,'Tablas auxiliares'!$H$1:$Q$28,Calculadora!$J$2+1,FALSE)*IF(VLOOKUP($A2487,'Tablas auxiliares'!$B$2:$C$6,2,FALSE)-Calculadora!$K$2=0,1,0)*IF($L$2=2,IFERROR(VLOOKUP(B2487,'Tablas auxiliares'!$AD$2:$AH$27,5,FALSE),0),1)</f>
        <v>0</v>
      </c>
      <c r="G2487" s="9">
        <f>VLOOKUP(E2487,'Tablas auxiliares'!$H$1:$Q$28,Calculadora!$J$2+1,FALSE)*IF(VLOOKUP($A2487,'Tablas auxiliares'!$B$2:$C$6,2,FALSE)-Calculadora!$K$2=0,1,0)*IF($L$2=2,IFERROR(VLOOKUP(B2487,'Tablas auxiliares'!$AD$2:$AH$27,5,FALSE),0),1)</f>
        <v>0</v>
      </c>
      <c r="H2487" s="9">
        <f t="shared" si="48"/>
        <v>0</v>
      </c>
    </row>
    <row r="2488" spans="1:8" x14ac:dyDescent="0.25">
      <c r="A2488" s="9">
        <v>2016</v>
      </c>
      <c r="B2488" t="s">
        <v>67</v>
      </c>
      <c r="C2488" t="s">
        <v>14</v>
      </c>
      <c r="D2488" s="58">
        <v>11</v>
      </c>
      <c r="E2488" s="9">
        <v>21</v>
      </c>
      <c r="F2488" s="9">
        <f>VLOOKUP(D2488,'Tablas auxiliares'!$H$1:$Q$28,Calculadora!$J$2+1,FALSE)*IF(VLOOKUP($A2488,'Tablas auxiliares'!$B$2:$C$6,2,FALSE)-Calculadora!$K$2=0,1,0)*IF($L$2=2,IFERROR(VLOOKUP(B2488,'Tablas auxiliares'!$AD$2:$AH$27,5,FALSE),0),1)</f>
        <v>0</v>
      </c>
      <c r="G2488" s="9">
        <f>VLOOKUP(E2488,'Tablas auxiliares'!$H$1:$Q$28,Calculadora!$J$2+1,FALSE)*IF(VLOOKUP($A2488,'Tablas auxiliares'!$B$2:$C$6,2,FALSE)-Calculadora!$K$2=0,1,0)*IF($L$2=2,IFERROR(VLOOKUP(B2488,'Tablas auxiliares'!$AD$2:$AH$27,5,FALSE),0),1)</f>
        <v>0</v>
      </c>
      <c r="H2488" s="9">
        <f t="shared" si="48"/>
        <v>0</v>
      </c>
    </row>
    <row r="2489" spans="1:8" x14ac:dyDescent="0.25">
      <c r="A2489" s="9">
        <v>2016</v>
      </c>
      <c r="B2489" t="s">
        <v>16</v>
      </c>
      <c r="C2489" t="s">
        <v>20</v>
      </c>
      <c r="D2489" s="9">
        <v>14</v>
      </c>
      <c r="E2489" s="9">
        <v>19</v>
      </c>
      <c r="F2489" s="9">
        <f>VLOOKUP(D2489,'Tablas auxiliares'!$H$1:$Q$28,Calculadora!$J$2+1,FALSE)*IF(VLOOKUP($A2489,'Tablas auxiliares'!$B$2:$C$6,2,FALSE)-Calculadora!$K$2=0,1,0)*IF($L$2=2,IFERROR(VLOOKUP(B2489,'Tablas auxiliares'!$AD$2:$AH$27,5,FALSE),0),1)</f>
        <v>0</v>
      </c>
      <c r="G2489" s="9">
        <f>VLOOKUP(E2489,'Tablas auxiliares'!$H$1:$Q$28,Calculadora!$J$2+1,FALSE)*IF(VLOOKUP($A2489,'Tablas auxiliares'!$B$2:$C$6,2,FALSE)-Calculadora!$K$2=0,1,0)*IF($L$2=2,IFERROR(VLOOKUP(B2489,'Tablas auxiliares'!$AD$2:$AH$27,5,FALSE),0),1)</f>
        <v>0</v>
      </c>
      <c r="H2489" s="9">
        <f t="shared" si="48"/>
        <v>0</v>
      </c>
    </row>
    <row r="2490" spans="1:8" x14ac:dyDescent="0.25">
      <c r="A2490" s="9">
        <v>2016</v>
      </c>
      <c r="B2490" t="s">
        <v>16</v>
      </c>
      <c r="C2490" t="s">
        <v>21</v>
      </c>
      <c r="D2490" s="9">
        <v>17</v>
      </c>
      <c r="E2490" s="9">
        <v>25</v>
      </c>
      <c r="F2490" s="9">
        <f>VLOOKUP(D2490,'Tablas auxiliares'!$H$1:$Q$28,Calculadora!$J$2+1,FALSE)*IF(VLOOKUP($A2490,'Tablas auxiliares'!$B$2:$C$6,2,FALSE)-Calculadora!$K$2=0,1,0)*IF($L$2=2,IFERROR(VLOOKUP(B2490,'Tablas auxiliares'!$AD$2:$AH$27,5,FALSE),0),1)</f>
        <v>0</v>
      </c>
      <c r="G2490" s="9">
        <f>VLOOKUP(E2490,'Tablas auxiliares'!$H$1:$Q$28,Calculadora!$J$2+1,FALSE)*IF(VLOOKUP($A2490,'Tablas auxiliares'!$B$2:$C$6,2,FALSE)-Calculadora!$K$2=0,1,0)*IF($L$2=2,IFERROR(VLOOKUP(B2490,'Tablas auxiliares'!$AD$2:$AH$27,5,FALSE),0),1)</f>
        <v>0</v>
      </c>
      <c r="H2490" s="9">
        <f t="shared" si="48"/>
        <v>0</v>
      </c>
    </row>
    <row r="2491" spans="1:8" x14ac:dyDescent="0.25">
      <c r="A2491" s="9">
        <v>2016</v>
      </c>
      <c r="B2491" t="s">
        <v>16</v>
      </c>
      <c r="C2491" t="s">
        <v>22</v>
      </c>
      <c r="D2491" s="9">
        <v>5</v>
      </c>
      <c r="E2491" s="9">
        <v>12</v>
      </c>
      <c r="F2491" s="9">
        <f>VLOOKUP(D2491,'Tablas auxiliares'!$H$1:$Q$28,Calculadora!$J$2+1,FALSE)*IF(VLOOKUP($A2491,'Tablas auxiliares'!$B$2:$C$6,2,FALSE)-Calculadora!$K$2=0,1,0)*IF($L$2=2,IFERROR(VLOOKUP(B2491,'Tablas auxiliares'!$AD$2:$AH$27,5,FALSE),0),1)</f>
        <v>0</v>
      </c>
      <c r="G2491" s="9">
        <f>VLOOKUP(E2491,'Tablas auxiliares'!$H$1:$Q$28,Calculadora!$J$2+1,FALSE)*IF(VLOOKUP($A2491,'Tablas auxiliares'!$B$2:$C$6,2,FALSE)-Calculadora!$K$2=0,1,0)*IF($L$2=2,IFERROR(VLOOKUP(B2491,'Tablas auxiliares'!$AD$2:$AH$27,5,FALSE),0),1)</f>
        <v>0</v>
      </c>
      <c r="H2491" s="9">
        <f t="shared" si="48"/>
        <v>0</v>
      </c>
    </row>
    <row r="2492" spans="1:8" x14ac:dyDescent="0.25">
      <c r="A2492" s="9">
        <v>2016</v>
      </c>
      <c r="B2492" t="s">
        <v>16</v>
      </c>
      <c r="C2492" t="s">
        <v>23</v>
      </c>
      <c r="D2492" s="9">
        <v>19</v>
      </c>
      <c r="E2492" s="9">
        <v>18</v>
      </c>
      <c r="F2492" s="9">
        <f>VLOOKUP(D2492,'Tablas auxiliares'!$H$1:$Q$28,Calculadora!$J$2+1,FALSE)*IF(VLOOKUP($A2492,'Tablas auxiliares'!$B$2:$C$6,2,FALSE)-Calculadora!$K$2=0,1,0)*IF($L$2=2,IFERROR(VLOOKUP(B2492,'Tablas auxiliares'!$AD$2:$AH$27,5,FALSE),0),1)</f>
        <v>0</v>
      </c>
      <c r="G2492" s="9">
        <f>VLOOKUP(E2492,'Tablas auxiliares'!$H$1:$Q$28,Calculadora!$J$2+1,FALSE)*IF(VLOOKUP($A2492,'Tablas auxiliares'!$B$2:$C$6,2,FALSE)-Calculadora!$K$2=0,1,0)*IF($L$2=2,IFERROR(VLOOKUP(B2492,'Tablas auxiliares'!$AD$2:$AH$27,5,FALSE),0),1)</f>
        <v>0</v>
      </c>
      <c r="H2492" s="9">
        <f t="shared" si="48"/>
        <v>0</v>
      </c>
    </row>
    <row r="2493" spans="1:8" x14ac:dyDescent="0.25">
      <c r="A2493" s="9">
        <v>2016</v>
      </c>
      <c r="B2493" t="s">
        <v>16</v>
      </c>
      <c r="C2493" t="s">
        <v>24</v>
      </c>
      <c r="D2493" s="9">
        <v>16</v>
      </c>
      <c r="E2493" s="9">
        <v>11</v>
      </c>
      <c r="F2493" s="9">
        <f>VLOOKUP(D2493,'Tablas auxiliares'!$H$1:$Q$28,Calculadora!$J$2+1,FALSE)*IF(VLOOKUP($A2493,'Tablas auxiliares'!$B$2:$C$6,2,FALSE)-Calculadora!$K$2=0,1,0)*IF($L$2=2,IFERROR(VLOOKUP(B2493,'Tablas auxiliares'!$AD$2:$AH$27,5,FALSE),0),1)</f>
        <v>0</v>
      </c>
      <c r="G2493" s="9">
        <f>VLOOKUP(E2493,'Tablas auxiliares'!$H$1:$Q$28,Calculadora!$J$2+1,FALSE)*IF(VLOOKUP($A2493,'Tablas auxiliares'!$B$2:$C$6,2,FALSE)-Calculadora!$K$2=0,1,0)*IF($L$2=2,IFERROR(VLOOKUP(B2493,'Tablas auxiliares'!$AD$2:$AH$27,5,FALSE),0),1)</f>
        <v>0</v>
      </c>
      <c r="H2493" s="9">
        <f t="shared" si="48"/>
        <v>0</v>
      </c>
    </row>
    <row r="2494" spans="1:8" x14ac:dyDescent="0.25">
      <c r="A2494" s="9">
        <v>2016</v>
      </c>
      <c r="B2494" t="s">
        <v>16</v>
      </c>
      <c r="C2494" t="s">
        <v>25</v>
      </c>
      <c r="D2494" s="9">
        <v>11</v>
      </c>
      <c r="E2494" s="9">
        <v>13</v>
      </c>
      <c r="F2494" s="9">
        <f>VLOOKUP(D2494,'Tablas auxiliares'!$H$1:$Q$28,Calculadora!$J$2+1,FALSE)*IF(VLOOKUP($A2494,'Tablas auxiliares'!$B$2:$C$6,2,FALSE)-Calculadora!$K$2=0,1,0)*IF($L$2=2,IFERROR(VLOOKUP(B2494,'Tablas auxiliares'!$AD$2:$AH$27,5,FALSE),0),1)</f>
        <v>0</v>
      </c>
      <c r="G2494" s="9">
        <f>VLOOKUP(E2494,'Tablas auxiliares'!$H$1:$Q$28,Calculadora!$J$2+1,FALSE)*IF(VLOOKUP($A2494,'Tablas auxiliares'!$B$2:$C$6,2,FALSE)-Calculadora!$K$2=0,1,0)*IF($L$2=2,IFERROR(VLOOKUP(B2494,'Tablas auxiliares'!$AD$2:$AH$27,5,FALSE),0),1)</f>
        <v>0</v>
      </c>
      <c r="H2494" s="9">
        <f t="shared" si="48"/>
        <v>0</v>
      </c>
    </row>
    <row r="2495" spans="1:8" x14ac:dyDescent="0.25">
      <c r="A2495" s="9">
        <v>2016</v>
      </c>
      <c r="B2495" t="s">
        <v>16</v>
      </c>
      <c r="C2495" t="s">
        <v>7</v>
      </c>
      <c r="D2495" s="9">
        <v>24</v>
      </c>
      <c r="E2495" s="9">
        <v>22</v>
      </c>
      <c r="F2495" s="9">
        <f>VLOOKUP(D2495,'Tablas auxiliares'!$H$1:$Q$28,Calculadora!$J$2+1,FALSE)*IF(VLOOKUP($A2495,'Tablas auxiliares'!$B$2:$C$6,2,FALSE)-Calculadora!$K$2=0,1,0)*IF($L$2=2,IFERROR(VLOOKUP(B2495,'Tablas auxiliares'!$AD$2:$AH$27,5,FALSE),0),1)</f>
        <v>0</v>
      </c>
      <c r="G2495" s="9">
        <f>VLOOKUP(E2495,'Tablas auxiliares'!$H$1:$Q$28,Calculadora!$J$2+1,FALSE)*IF(VLOOKUP($A2495,'Tablas auxiliares'!$B$2:$C$6,2,FALSE)-Calculadora!$K$2=0,1,0)*IF($L$2=2,IFERROR(VLOOKUP(B2495,'Tablas auxiliares'!$AD$2:$AH$27,5,FALSE),0),1)</f>
        <v>0</v>
      </c>
      <c r="H2495" s="9">
        <f t="shared" si="48"/>
        <v>0</v>
      </c>
    </row>
    <row r="2496" spans="1:8" x14ac:dyDescent="0.25">
      <c r="A2496" s="9">
        <v>2016</v>
      </c>
      <c r="B2496" t="s">
        <v>16</v>
      </c>
      <c r="C2496" t="s">
        <v>8</v>
      </c>
      <c r="D2496" s="9">
        <v>22</v>
      </c>
      <c r="E2496" s="9">
        <v>14</v>
      </c>
      <c r="F2496" s="9">
        <f>VLOOKUP(D2496,'Tablas auxiliares'!$H$1:$Q$28,Calculadora!$J$2+1,FALSE)*IF(VLOOKUP($A2496,'Tablas auxiliares'!$B$2:$C$6,2,FALSE)-Calculadora!$K$2=0,1,0)*IF($L$2=2,IFERROR(VLOOKUP(B2496,'Tablas auxiliares'!$AD$2:$AH$27,5,FALSE),0),1)</f>
        <v>0</v>
      </c>
      <c r="G2496" s="9">
        <f>VLOOKUP(E2496,'Tablas auxiliares'!$H$1:$Q$28,Calculadora!$J$2+1,FALSE)*IF(VLOOKUP($A2496,'Tablas auxiliares'!$B$2:$C$6,2,FALSE)-Calculadora!$K$2=0,1,0)*IF($L$2=2,IFERROR(VLOOKUP(B2496,'Tablas auxiliares'!$AD$2:$AH$27,5,FALSE),0),1)</f>
        <v>0</v>
      </c>
      <c r="H2496" s="9">
        <f t="shared" si="48"/>
        <v>0</v>
      </c>
    </row>
    <row r="2497" spans="1:8" x14ac:dyDescent="0.25">
      <c r="A2497" s="9">
        <v>2016</v>
      </c>
      <c r="B2497" t="s">
        <v>16</v>
      </c>
      <c r="C2497" t="s">
        <v>26</v>
      </c>
      <c r="D2497" s="9">
        <v>1</v>
      </c>
      <c r="E2497" s="9">
        <v>2</v>
      </c>
      <c r="F2497" s="9">
        <f>VLOOKUP(D2497,'Tablas auxiliares'!$H$1:$Q$28,Calculadora!$J$2+1,FALSE)*IF(VLOOKUP($A2497,'Tablas auxiliares'!$B$2:$C$6,2,FALSE)-Calculadora!$K$2=0,1,0)*IF($L$2=2,IFERROR(VLOOKUP(B2497,'Tablas auxiliares'!$AD$2:$AH$27,5,FALSE),0),1)</f>
        <v>0</v>
      </c>
      <c r="G2497" s="9">
        <f>VLOOKUP(E2497,'Tablas auxiliares'!$H$1:$Q$28,Calculadora!$J$2+1,FALSE)*IF(VLOOKUP($A2497,'Tablas auxiliares'!$B$2:$C$6,2,FALSE)-Calculadora!$K$2=0,1,0)*IF($L$2=2,IFERROR(VLOOKUP(B2497,'Tablas auxiliares'!$AD$2:$AH$27,5,FALSE),0),1)</f>
        <v>0</v>
      </c>
      <c r="H2497" s="9">
        <f t="shared" si="48"/>
        <v>0</v>
      </c>
    </row>
    <row r="2498" spans="1:8" x14ac:dyDescent="0.25">
      <c r="A2498" s="9">
        <v>2016</v>
      </c>
      <c r="B2498" t="s">
        <v>16</v>
      </c>
      <c r="C2498" t="s">
        <v>27</v>
      </c>
      <c r="D2498" s="9">
        <v>25</v>
      </c>
      <c r="E2498" s="9">
        <v>23</v>
      </c>
      <c r="F2498" s="9">
        <f>VLOOKUP(D2498,'Tablas auxiliares'!$H$1:$Q$28,Calculadora!$J$2+1,FALSE)*IF(VLOOKUP($A2498,'Tablas auxiliares'!$B$2:$C$6,2,FALSE)-Calculadora!$K$2=0,1,0)*IF($L$2=2,IFERROR(VLOOKUP(B2498,'Tablas auxiliares'!$AD$2:$AH$27,5,FALSE),0),1)</f>
        <v>0</v>
      </c>
      <c r="G2498" s="9">
        <f>VLOOKUP(E2498,'Tablas auxiliares'!$H$1:$Q$28,Calculadora!$J$2+1,FALSE)*IF(VLOOKUP($A2498,'Tablas auxiliares'!$B$2:$C$6,2,FALSE)-Calculadora!$K$2=0,1,0)*IF($L$2=2,IFERROR(VLOOKUP(B2498,'Tablas auxiliares'!$AD$2:$AH$27,5,FALSE),0),1)</f>
        <v>0</v>
      </c>
      <c r="H2498" s="9">
        <f t="shared" si="48"/>
        <v>0</v>
      </c>
    </row>
    <row r="2499" spans="1:8" x14ac:dyDescent="0.25">
      <c r="A2499" s="9">
        <v>2016</v>
      </c>
      <c r="B2499" t="s">
        <v>16</v>
      </c>
      <c r="C2499" t="s">
        <v>28</v>
      </c>
      <c r="D2499" s="9">
        <v>10</v>
      </c>
      <c r="E2499" s="9">
        <v>9</v>
      </c>
      <c r="F2499" s="9">
        <f>VLOOKUP(D2499,'Tablas auxiliares'!$H$1:$Q$28,Calculadora!$J$2+1,FALSE)*IF(VLOOKUP($A2499,'Tablas auxiliares'!$B$2:$C$6,2,FALSE)-Calculadora!$K$2=0,1,0)*IF($L$2=2,IFERROR(VLOOKUP(B2499,'Tablas auxiliares'!$AD$2:$AH$27,5,FALSE),0),1)</f>
        <v>0</v>
      </c>
      <c r="G2499" s="9">
        <f>VLOOKUP(E2499,'Tablas auxiliares'!$H$1:$Q$28,Calculadora!$J$2+1,FALSE)*IF(VLOOKUP($A2499,'Tablas auxiliares'!$B$2:$C$6,2,FALSE)-Calculadora!$K$2=0,1,0)*IF($L$2=2,IFERROR(VLOOKUP(B2499,'Tablas auxiliares'!$AD$2:$AH$27,5,FALSE),0),1)</f>
        <v>0</v>
      </c>
      <c r="H2499" s="9">
        <f t="shared" ref="H2499:H2562" si="49">IF($M$2=2,0,F2499)+IF($M$2=3,0,G2499)</f>
        <v>0</v>
      </c>
    </row>
    <row r="2500" spans="1:8" x14ac:dyDescent="0.25">
      <c r="A2500" s="9">
        <v>2016</v>
      </c>
      <c r="B2500" t="s">
        <v>16</v>
      </c>
      <c r="C2500" t="s">
        <v>29</v>
      </c>
      <c r="D2500" s="9">
        <v>23</v>
      </c>
      <c r="E2500" s="9">
        <v>10</v>
      </c>
      <c r="F2500" s="9">
        <f>VLOOKUP(D2500,'Tablas auxiliares'!$H$1:$Q$28,Calculadora!$J$2+1,FALSE)*IF(VLOOKUP($A2500,'Tablas auxiliares'!$B$2:$C$6,2,FALSE)-Calculadora!$K$2=0,1,0)*IF($L$2=2,IFERROR(VLOOKUP(B2500,'Tablas auxiliares'!$AD$2:$AH$27,5,FALSE),0),1)</f>
        <v>0</v>
      </c>
      <c r="G2500" s="9">
        <f>VLOOKUP(E2500,'Tablas auxiliares'!$H$1:$Q$28,Calculadora!$J$2+1,FALSE)*IF(VLOOKUP($A2500,'Tablas auxiliares'!$B$2:$C$6,2,FALSE)-Calculadora!$K$2=0,1,0)*IF($L$2=2,IFERROR(VLOOKUP(B2500,'Tablas auxiliares'!$AD$2:$AH$27,5,FALSE),0),1)</f>
        <v>0</v>
      </c>
      <c r="H2500" s="9">
        <f t="shared" si="49"/>
        <v>0</v>
      </c>
    </row>
    <row r="2501" spans="1:8" x14ac:dyDescent="0.25">
      <c r="A2501" s="9">
        <v>2016</v>
      </c>
      <c r="B2501" t="s">
        <v>16</v>
      </c>
      <c r="C2501" t="s">
        <v>9</v>
      </c>
      <c r="D2501" s="9">
        <v>2</v>
      </c>
      <c r="E2501" s="9">
        <v>7</v>
      </c>
      <c r="F2501" s="9">
        <f>VLOOKUP(D2501,'Tablas auxiliares'!$H$1:$Q$28,Calculadora!$J$2+1,FALSE)*IF(VLOOKUP($A2501,'Tablas auxiliares'!$B$2:$C$6,2,FALSE)-Calculadora!$K$2=0,1,0)*IF($L$2=2,IFERROR(VLOOKUP(B2501,'Tablas auxiliares'!$AD$2:$AH$27,5,FALSE),0),1)</f>
        <v>0</v>
      </c>
      <c r="G2501" s="9">
        <f>VLOOKUP(E2501,'Tablas auxiliares'!$H$1:$Q$28,Calculadora!$J$2+1,FALSE)*IF(VLOOKUP($A2501,'Tablas auxiliares'!$B$2:$C$6,2,FALSE)-Calculadora!$K$2=0,1,0)*IF($L$2=2,IFERROR(VLOOKUP(B2501,'Tablas auxiliares'!$AD$2:$AH$27,5,FALSE),0),1)</f>
        <v>0</v>
      </c>
      <c r="H2501" s="9">
        <f t="shared" si="49"/>
        <v>0</v>
      </c>
    </row>
    <row r="2502" spans="1:8" x14ac:dyDescent="0.25">
      <c r="A2502" s="9">
        <v>2016</v>
      </c>
      <c r="B2502" t="s">
        <v>16</v>
      </c>
      <c r="C2502" t="s">
        <v>30</v>
      </c>
      <c r="D2502" s="9">
        <v>7</v>
      </c>
      <c r="E2502" s="9">
        <v>8</v>
      </c>
      <c r="F2502" s="9">
        <f>VLOOKUP(D2502,'Tablas auxiliares'!$H$1:$Q$28,Calculadora!$J$2+1,FALSE)*IF(VLOOKUP($A2502,'Tablas auxiliares'!$B$2:$C$6,2,FALSE)-Calculadora!$K$2=0,1,0)*IF($L$2=2,IFERROR(VLOOKUP(B2502,'Tablas auxiliares'!$AD$2:$AH$27,5,FALSE),0),1)</f>
        <v>0</v>
      </c>
      <c r="G2502" s="9">
        <f>VLOOKUP(E2502,'Tablas auxiliares'!$H$1:$Q$28,Calculadora!$J$2+1,FALSE)*IF(VLOOKUP($A2502,'Tablas auxiliares'!$B$2:$C$6,2,FALSE)-Calculadora!$K$2=0,1,0)*IF($L$2=2,IFERROR(VLOOKUP(B2502,'Tablas auxiliares'!$AD$2:$AH$27,5,FALSE),0),1)</f>
        <v>0</v>
      </c>
      <c r="H2502" s="9">
        <f t="shared" si="49"/>
        <v>0</v>
      </c>
    </row>
    <row r="2503" spans="1:8" x14ac:dyDescent="0.25">
      <c r="A2503" s="9">
        <v>2016</v>
      </c>
      <c r="B2503" t="s">
        <v>16</v>
      </c>
      <c r="C2503" t="s">
        <v>10</v>
      </c>
      <c r="D2503" s="9">
        <v>26</v>
      </c>
      <c r="E2503" s="9">
        <v>26</v>
      </c>
      <c r="F2503" s="9">
        <f>VLOOKUP(D2503,'Tablas auxiliares'!$H$1:$Q$28,Calculadora!$J$2+1,FALSE)*IF(VLOOKUP($A2503,'Tablas auxiliares'!$B$2:$C$6,2,FALSE)-Calculadora!$K$2=0,1,0)*IF($L$2=2,IFERROR(VLOOKUP(B2503,'Tablas auxiliares'!$AD$2:$AH$27,5,FALSE),0),1)</f>
        <v>0</v>
      </c>
      <c r="G2503" s="9">
        <f>VLOOKUP(E2503,'Tablas auxiliares'!$H$1:$Q$28,Calculadora!$J$2+1,FALSE)*IF(VLOOKUP($A2503,'Tablas auxiliares'!$B$2:$C$6,2,FALSE)-Calculadora!$K$2=0,1,0)*IF($L$2=2,IFERROR(VLOOKUP(B2503,'Tablas auxiliares'!$AD$2:$AH$27,5,FALSE),0),1)</f>
        <v>0</v>
      </c>
      <c r="H2503" s="9">
        <f t="shared" si="49"/>
        <v>0</v>
      </c>
    </row>
    <row r="2504" spans="1:8" x14ac:dyDescent="0.25">
      <c r="A2504" s="9">
        <v>2016</v>
      </c>
      <c r="B2504" t="s">
        <v>16</v>
      </c>
      <c r="C2504" t="s">
        <v>31</v>
      </c>
      <c r="D2504" s="9">
        <v>6</v>
      </c>
      <c r="E2504" s="9">
        <v>6</v>
      </c>
      <c r="F2504" s="9">
        <f>VLOOKUP(D2504,'Tablas auxiliares'!$H$1:$Q$28,Calculadora!$J$2+1,FALSE)*IF(VLOOKUP($A2504,'Tablas auxiliares'!$B$2:$C$6,2,FALSE)-Calculadora!$K$2=0,1,0)*IF($L$2=2,IFERROR(VLOOKUP(B2504,'Tablas auxiliares'!$AD$2:$AH$27,5,FALSE),0),1)</f>
        <v>0</v>
      </c>
      <c r="G2504" s="9">
        <f>VLOOKUP(E2504,'Tablas auxiliares'!$H$1:$Q$28,Calculadora!$J$2+1,FALSE)*IF(VLOOKUP($A2504,'Tablas auxiliares'!$B$2:$C$6,2,FALSE)-Calculadora!$K$2=0,1,0)*IF($L$2=2,IFERROR(VLOOKUP(B2504,'Tablas auxiliares'!$AD$2:$AH$27,5,FALSE),0),1)</f>
        <v>0</v>
      </c>
      <c r="H2504" s="9">
        <f t="shared" si="49"/>
        <v>0</v>
      </c>
    </row>
    <row r="2505" spans="1:8" x14ac:dyDescent="0.25">
      <c r="A2505" s="9">
        <v>2016</v>
      </c>
      <c r="B2505" t="s">
        <v>16</v>
      </c>
      <c r="C2505" t="s">
        <v>32</v>
      </c>
      <c r="D2505" s="9">
        <v>13</v>
      </c>
      <c r="E2505" s="9">
        <v>24</v>
      </c>
      <c r="F2505" s="9">
        <f>VLOOKUP(D2505,'Tablas auxiliares'!$H$1:$Q$28,Calculadora!$J$2+1,FALSE)*IF(VLOOKUP($A2505,'Tablas auxiliares'!$B$2:$C$6,2,FALSE)-Calculadora!$K$2=0,1,0)*IF($L$2=2,IFERROR(VLOOKUP(B2505,'Tablas auxiliares'!$AD$2:$AH$27,5,FALSE),0),1)</f>
        <v>0</v>
      </c>
      <c r="G2505" s="9">
        <f>VLOOKUP(E2505,'Tablas auxiliares'!$H$1:$Q$28,Calculadora!$J$2+1,FALSE)*IF(VLOOKUP($A2505,'Tablas auxiliares'!$B$2:$C$6,2,FALSE)-Calculadora!$K$2=0,1,0)*IF($L$2=2,IFERROR(VLOOKUP(B2505,'Tablas auxiliares'!$AD$2:$AH$27,5,FALSE),0),1)</f>
        <v>0</v>
      </c>
      <c r="H2505" s="9">
        <f t="shared" si="49"/>
        <v>0</v>
      </c>
    </row>
    <row r="2506" spans="1:8" x14ac:dyDescent="0.25">
      <c r="A2506" s="9">
        <v>2016</v>
      </c>
      <c r="B2506" t="s">
        <v>16</v>
      </c>
      <c r="C2506" t="s">
        <v>33</v>
      </c>
      <c r="D2506" s="9">
        <v>18</v>
      </c>
      <c r="E2506" s="9">
        <v>1</v>
      </c>
      <c r="F2506" s="9">
        <f>VLOOKUP(D2506,'Tablas auxiliares'!$H$1:$Q$28,Calculadora!$J$2+1,FALSE)*IF(VLOOKUP($A2506,'Tablas auxiliares'!$B$2:$C$6,2,FALSE)-Calculadora!$K$2=0,1,0)*IF($L$2=2,IFERROR(VLOOKUP(B2506,'Tablas auxiliares'!$AD$2:$AH$27,5,FALSE),0),1)</f>
        <v>0</v>
      </c>
      <c r="G2506" s="9">
        <f>VLOOKUP(E2506,'Tablas auxiliares'!$H$1:$Q$28,Calculadora!$J$2+1,FALSE)*IF(VLOOKUP($A2506,'Tablas auxiliares'!$B$2:$C$6,2,FALSE)-Calculadora!$K$2=0,1,0)*IF($L$2=2,IFERROR(VLOOKUP(B2506,'Tablas auxiliares'!$AD$2:$AH$27,5,FALSE),0),1)</f>
        <v>0</v>
      </c>
      <c r="H2506" s="9">
        <f t="shared" si="49"/>
        <v>0</v>
      </c>
    </row>
    <row r="2507" spans="1:8" x14ac:dyDescent="0.25">
      <c r="A2507" s="9">
        <v>2016</v>
      </c>
      <c r="B2507" t="s">
        <v>16</v>
      </c>
      <c r="C2507" t="s">
        <v>34</v>
      </c>
      <c r="D2507" s="9">
        <v>20</v>
      </c>
      <c r="E2507" s="9">
        <v>17</v>
      </c>
      <c r="F2507" s="9">
        <f>VLOOKUP(D2507,'Tablas auxiliares'!$H$1:$Q$28,Calculadora!$J$2+1,FALSE)*IF(VLOOKUP($A2507,'Tablas auxiliares'!$B$2:$C$6,2,FALSE)-Calculadora!$K$2=0,1,0)*IF($L$2=2,IFERROR(VLOOKUP(B2507,'Tablas auxiliares'!$AD$2:$AH$27,5,FALSE),0),1)</f>
        <v>0</v>
      </c>
      <c r="G2507" s="9">
        <f>VLOOKUP(E2507,'Tablas auxiliares'!$H$1:$Q$28,Calculadora!$J$2+1,FALSE)*IF(VLOOKUP($A2507,'Tablas auxiliares'!$B$2:$C$6,2,FALSE)-Calculadora!$K$2=0,1,0)*IF($L$2=2,IFERROR(VLOOKUP(B2507,'Tablas auxiliares'!$AD$2:$AH$27,5,FALSE),0),1)</f>
        <v>0</v>
      </c>
      <c r="H2507" s="9">
        <f t="shared" si="49"/>
        <v>0</v>
      </c>
    </row>
    <row r="2508" spans="1:8" x14ac:dyDescent="0.25">
      <c r="A2508" s="9">
        <v>2016</v>
      </c>
      <c r="B2508" t="s">
        <v>16</v>
      </c>
      <c r="C2508" t="s">
        <v>35</v>
      </c>
      <c r="D2508" s="9">
        <v>3</v>
      </c>
      <c r="E2508" s="9">
        <v>4</v>
      </c>
      <c r="F2508" s="9">
        <f>VLOOKUP(D2508,'Tablas auxiliares'!$H$1:$Q$28,Calculadora!$J$2+1,FALSE)*IF(VLOOKUP($A2508,'Tablas auxiliares'!$B$2:$C$6,2,FALSE)-Calculadora!$K$2=0,1,0)*IF($L$2=2,IFERROR(VLOOKUP(B2508,'Tablas auxiliares'!$AD$2:$AH$27,5,FALSE),0),1)</f>
        <v>0</v>
      </c>
      <c r="G2508" s="9">
        <f>VLOOKUP(E2508,'Tablas auxiliares'!$H$1:$Q$28,Calculadora!$J$2+1,FALSE)*IF(VLOOKUP($A2508,'Tablas auxiliares'!$B$2:$C$6,2,FALSE)-Calculadora!$K$2=0,1,0)*IF($L$2=2,IFERROR(VLOOKUP(B2508,'Tablas auxiliares'!$AD$2:$AH$27,5,FALSE),0),1)</f>
        <v>0</v>
      </c>
      <c r="H2508" s="9">
        <f t="shared" si="49"/>
        <v>0</v>
      </c>
    </row>
    <row r="2509" spans="1:8" x14ac:dyDescent="0.25">
      <c r="A2509" s="9">
        <v>2016</v>
      </c>
      <c r="B2509" t="s">
        <v>16</v>
      </c>
      <c r="C2509" t="s">
        <v>36</v>
      </c>
      <c r="D2509" s="9">
        <v>4</v>
      </c>
      <c r="E2509" s="9">
        <v>3</v>
      </c>
      <c r="F2509" s="9">
        <f>VLOOKUP(D2509,'Tablas auxiliares'!$H$1:$Q$28,Calculadora!$J$2+1,FALSE)*IF(VLOOKUP($A2509,'Tablas auxiliares'!$B$2:$C$6,2,FALSE)-Calculadora!$K$2=0,1,0)*IF($L$2=2,IFERROR(VLOOKUP(B2509,'Tablas auxiliares'!$AD$2:$AH$27,5,FALSE),0),1)</f>
        <v>0</v>
      </c>
      <c r="G2509" s="9">
        <f>VLOOKUP(E2509,'Tablas auxiliares'!$H$1:$Q$28,Calculadora!$J$2+1,FALSE)*IF(VLOOKUP($A2509,'Tablas auxiliares'!$B$2:$C$6,2,FALSE)-Calculadora!$K$2=0,1,0)*IF($L$2=2,IFERROR(VLOOKUP(B2509,'Tablas auxiliares'!$AD$2:$AH$27,5,FALSE),0),1)</f>
        <v>0</v>
      </c>
      <c r="H2509" s="9">
        <f t="shared" si="49"/>
        <v>0</v>
      </c>
    </row>
    <row r="2510" spans="1:8" x14ac:dyDescent="0.25">
      <c r="A2510" s="9">
        <v>2016</v>
      </c>
      <c r="B2510" t="s">
        <v>16</v>
      </c>
      <c r="C2510" t="s">
        <v>11</v>
      </c>
      <c r="D2510" s="9">
        <v>9</v>
      </c>
      <c r="E2510" s="9">
        <v>20</v>
      </c>
      <c r="F2510" s="9">
        <f>VLOOKUP(D2510,'Tablas auxiliares'!$H$1:$Q$28,Calculadora!$J$2+1,FALSE)*IF(VLOOKUP($A2510,'Tablas auxiliares'!$B$2:$C$6,2,FALSE)-Calculadora!$K$2=0,1,0)*IF($L$2=2,IFERROR(VLOOKUP(B2510,'Tablas auxiliares'!$AD$2:$AH$27,5,FALSE),0),1)</f>
        <v>0</v>
      </c>
      <c r="G2510" s="9">
        <f>VLOOKUP(E2510,'Tablas auxiliares'!$H$1:$Q$28,Calculadora!$J$2+1,FALSE)*IF(VLOOKUP($A2510,'Tablas auxiliares'!$B$2:$C$6,2,FALSE)-Calculadora!$K$2=0,1,0)*IF($L$2=2,IFERROR(VLOOKUP(B2510,'Tablas auxiliares'!$AD$2:$AH$27,5,FALSE),0),1)</f>
        <v>0</v>
      </c>
      <c r="H2510" s="9">
        <f t="shared" si="49"/>
        <v>0</v>
      </c>
    </row>
    <row r="2511" spans="1:8" x14ac:dyDescent="0.25">
      <c r="A2511" s="9">
        <v>2016</v>
      </c>
      <c r="B2511" t="s">
        <v>16</v>
      </c>
      <c r="C2511" t="s">
        <v>12</v>
      </c>
      <c r="D2511" s="9">
        <v>15</v>
      </c>
      <c r="E2511" s="9">
        <v>15</v>
      </c>
      <c r="F2511" s="9">
        <f>VLOOKUP(D2511,'Tablas auxiliares'!$H$1:$Q$28,Calculadora!$J$2+1,FALSE)*IF(VLOOKUP($A2511,'Tablas auxiliares'!$B$2:$C$6,2,FALSE)-Calculadora!$K$2=0,1,0)*IF($L$2=2,IFERROR(VLOOKUP(B2511,'Tablas auxiliares'!$AD$2:$AH$27,5,FALSE),0),1)</f>
        <v>0</v>
      </c>
      <c r="G2511" s="9">
        <f>VLOOKUP(E2511,'Tablas auxiliares'!$H$1:$Q$28,Calculadora!$J$2+1,FALSE)*IF(VLOOKUP($A2511,'Tablas auxiliares'!$B$2:$C$6,2,FALSE)-Calculadora!$K$2=0,1,0)*IF($L$2=2,IFERROR(VLOOKUP(B2511,'Tablas auxiliares'!$AD$2:$AH$27,5,FALSE),0),1)</f>
        <v>0</v>
      </c>
      <c r="H2511" s="9">
        <f t="shared" si="49"/>
        <v>0</v>
      </c>
    </row>
    <row r="2512" spans="1:8" x14ac:dyDescent="0.25">
      <c r="A2512" s="9">
        <v>2016</v>
      </c>
      <c r="B2512" t="s">
        <v>16</v>
      </c>
      <c r="C2512" t="s">
        <v>13</v>
      </c>
      <c r="D2512" s="9">
        <v>21</v>
      </c>
      <c r="E2512" s="9">
        <v>5</v>
      </c>
      <c r="F2512" s="9">
        <f>VLOOKUP(D2512,'Tablas auxiliares'!$H$1:$Q$28,Calculadora!$J$2+1,FALSE)*IF(VLOOKUP($A2512,'Tablas auxiliares'!$B$2:$C$6,2,FALSE)-Calculadora!$K$2=0,1,0)*IF($L$2=2,IFERROR(VLOOKUP(B2512,'Tablas auxiliares'!$AD$2:$AH$27,5,FALSE),0),1)</f>
        <v>0</v>
      </c>
      <c r="G2512" s="9">
        <f>VLOOKUP(E2512,'Tablas auxiliares'!$H$1:$Q$28,Calculadora!$J$2+1,FALSE)*IF(VLOOKUP($A2512,'Tablas auxiliares'!$B$2:$C$6,2,FALSE)-Calculadora!$K$2=0,1,0)*IF($L$2=2,IFERROR(VLOOKUP(B2512,'Tablas auxiliares'!$AD$2:$AH$27,5,FALSE),0),1)</f>
        <v>0</v>
      </c>
      <c r="H2512" s="9">
        <f t="shared" si="49"/>
        <v>0</v>
      </c>
    </row>
    <row r="2513" spans="1:8" x14ac:dyDescent="0.25">
      <c r="A2513" s="9">
        <v>2016</v>
      </c>
      <c r="B2513" t="s">
        <v>16</v>
      </c>
      <c r="C2513" t="s">
        <v>37</v>
      </c>
      <c r="D2513" s="9">
        <v>8</v>
      </c>
      <c r="E2513" s="9">
        <v>21</v>
      </c>
      <c r="F2513" s="9">
        <f>VLOOKUP(D2513,'Tablas auxiliares'!$H$1:$Q$28,Calculadora!$J$2+1,FALSE)*IF(VLOOKUP($A2513,'Tablas auxiliares'!$B$2:$C$6,2,FALSE)-Calculadora!$K$2=0,1,0)*IF($L$2=2,IFERROR(VLOOKUP(B2513,'Tablas auxiliares'!$AD$2:$AH$27,5,FALSE),0),1)</f>
        <v>0</v>
      </c>
      <c r="G2513" s="9">
        <f>VLOOKUP(E2513,'Tablas auxiliares'!$H$1:$Q$28,Calculadora!$J$2+1,FALSE)*IF(VLOOKUP($A2513,'Tablas auxiliares'!$B$2:$C$6,2,FALSE)-Calculadora!$K$2=0,1,0)*IF($L$2=2,IFERROR(VLOOKUP(B2513,'Tablas auxiliares'!$AD$2:$AH$27,5,FALSE),0),1)</f>
        <v>0</v>
      </c>
      <c r="H2513" s="9">
        <f t="shared" si="49"/>
        <v>0</v>
      </c>
    </row>
    <row r="2514" spans="1:8" x14ac:dyDescent="0.25">
      <c r="A2514" s="9">
        <v>2016</v>
      </c>
      <c r="B2514" t="s">
        <v>16</v>
      </c>
      <c r="C2514" t="s">
        <v>14</v>
      </c>
      <c r="D2514" s="9">
        <v>12</v>
      </c>
      <c r="E2514" s="9">
        <v>16</v>
      </c>
      <c r="F2514" s="9">
        <f>VLOOKUP(D2514,'Tablas auxiliares'!$H$1:$Q$28,Calculadora!$J$2+1,FALSE)*IF(VLOOKUP($A2514,'Tablas auxiliares'!$B$2:$C$6,2,FALSE)-Calculadora!$K$2=0,1,0)*IF($L$2=2,IFERROR(VLOOKUP(B2514,'Tablas auxiliares'!$AD$2:$AH$27,5,FALSE),0),1)</f>
        <v>0</v>
      </c>
      <c r="G2514" s="9">
        <f>VLOOKUP(E2514,'Tablas auxiliares'!$H$1:$Q$28,Calculadora!$J$2+1,FALSE)*IF(VLOOKUP($A2514,'Tablas auxiliares'!$B$2:$C$6,2,FALSE)-Calculadora!$K$2=0,1,0)*IF($L$2=2,IFERROR(VLOOKUP(B2514,'Tablas auxiliares'!$AD$2:$AH$27,5,FALSE),0),1)</f>
        <v>0</v>
      </c>
      <c r="H2514" s="9">
        <f t="shared" si="49"/>
        <v>0</v>
      </c>
    </row>
    <row r="2515" spans="1:8" x14ac:dyDescent="0.25">
      <c r="A2515" s="9">
        <v>2016</v>
      </c>
      <c r="B2515" t="s">
        <v>17</v>
      </c>
      <c r="C2515" t="s">
        <v>20</v>
      </c>
      <c r="D2515" s="9">
        <v>7</v>
      </c>
      <c r="E2515" s="9">
        <v>7</v>
      </c>
      <c r="F2515" s="9">
        <f>VLOOKUP(D2515,'Tablas auxiliares'!$H$1:$Q$28,Calculadora!$J$2+1,FALSE)*IF(VLOOKUP($A2515,'Tablas auxiliares'!$B$2:$C$6,2,FALSE)-Calculadora!$K$2=0,1,0)*IF($L$2=2,IFERROR(VLOOKUP(B2515,'Tablas auxiliares'!$AD$2:$AH$27,5,FALSE),0),1)</f>
        <v>0</v>
      </c>
      <c r="G2515" s="9">
        <f>VLOOKUP(E2515,'Tablas auxiliares'!$H$1:$Q$28,Calculadora!$J$2+1,FALSE)*IF(VLOOKUP($A2515,'Tablas auxiliares'!$B$2:$C$6,2,FALSE)-Calculadora!$K$2=0,1,0)*IF($L$2=2,IFERROR(VLOOKUP(B2515,'Tablas auxiliares'!$AD$2:$AH$27,5,FALSE),0),1)</f>
        <v>0</v>
      </c>
      <c r="H2515" s="9">
        <f t="shared" si="49"/>
        <v>0</v>
      </c>
    </row>
    <row r="2516" spans="1:8" x14ac:dyDescent="0.25">
      <c r="A2516" s="9">
        <v>2016</v>
      </c>
      <c r="B2516" t="s">
        <v>17</v>
      </c>
      <c r="C2516" t="s">
        <v>21</v>
      </c>
      <c r="D2516" s="9">
        <v>17</v>
      </c>
      <c r="E2516" s="9">
        <v>25</v>
      </c>
      <c r="F2516" s="9">
        <f>VLOOKUP(D2516,'Tablas auxiliares'!$H$1:$Q$28,Calculadora!$J$2+1,FALSE)*IF(VLOOKUP($A2516,'Tablas auxiliares'!$B$2:$C$6,2,FALSE)-Calculadora!$K$2=0,1,0)*IF($L$2=2,IFERROR(VLOOKUP(B2516,'Tablas auxiliares'!$AD$2:$AH$27,5,FALSE),0),1)</f>
        <v>0</v>
      </c>
      <c r="G2516" s="9">
        <f>VLOOKUP(E2516,'Tablas auxiliares'!$H$1:$Q$28,Calculadora!$J$2+1,FALSE)*IF(VLOOKUP($A2516,'Tablas auxiliares'!$B$2:$C$6,2,FALSE)-Calculadora!$K$2=0,1,0)*IF($L$2=2,IFERROR(VLOOKUP(B2516,'Tablas auxiliares'!$AD$2:$AH$27,5,FALSE),0),1)</f>
        <v>0</v>
      </c>
      <c r="H2516" s="9">
        <f t="shared" si="49"/>
        <v>0</v>
      </c>
    </row>
    <row r="2517" spans="1:8" x14ac:dyDescent="0.25">
      <c r="A2517" s="9">
        <v>2016</v>
      </c>
      <c r="B2517" t="s">
        <v>17</v>
      </c>
      <c r="C2517" t="s">
        <v>22</v>
      </c>
      <c r="D2517" s="9">
        <v>9</v>
      </c>
      <c r="E2517" s="9">
        <v>19</v>
      </c>
      <c r="F2517" s="9">
        <f>VLOOKUP(D2517,'Tablas auxiliares'!$H$1:$Q$28,Calculadora!$J$2+1,FALSE)*IF(VLOOKUP($A2517,'Tablas auxiliares'!$B$2:$C$6,2,FALSE)-Calculadora!$K$2=0,1,0)*IF($L$2=2,IFERROR(VLOOKUP(B2517,'Tablas auxiliares'!$AD$2:$AH$27,5,FALSE),0),1)</f>
        <v>0</v>
      </c>
      <c r="G2517" s="9">
        <f>VLOOKUP(E2517,'Tablas auxiliares'!$H$1:$Q$28,Calculadora!$J$2+1,FALSE)*IF(VLOOKUP($A2517,'Tablas auxiliares'!$B$2:$C$6,2,FALSE)-Calculadora!$K$2=0,1,0)*IF($L$2=2,IFERROR(VLOOKUP(B2517,'Tablas auxiliares'!$AD$2:$AH$27,5,FALSE),0),1)</f>
        <v>0</v>
      </c>
      <c r="H2517" s="9">
        <f t="shared" si="49"/>
        <v>0</v>
      </c>
    </row>
    <row r="2518" spans="1:8" x14ac:dyDescent="0.25">
      <c r="A2518" s="9">
        <v>2016</v>
      </c>
      <c r="B2518" t="s">
        <v>17</v>
      </c>
      <c r="C2518" t="s">
        <v>23</v>
      </c>
      <c r="D2518" s="9">
        <v>10</v>
      </c>
      <c r="E2518" s="9">
        <v>24</v>
      </c>
      <c r="F2518" s="9">
        <f>VLOOKUP(D2518,'Tablas auxiliares'!$H$1:$Q$28,Calculadora!$J$2+1,FALSE)*IF(VLOOKUP($A2518,'Tablas auxiliares'!$B$2:$C$6,2,FALSE)-Calculadora!$K$2=0,1,0)*IF($L$2=2,IFERROR(VLOOKUP(B2518,'Tablas auxiliares'!$AD$2:$AH$27,5,FALSE),0),1)</f>
        <v>0</v>
      </c>
      <c r="G2518" s="9">
        <f>VLOOKUP(E2518,'Tablas auxiliares'!$H$1:$Q$28,Calculadora!$J$2+1,FALSE)*IF(VLOOKUP($A2518,'Tablas auxiliares'!$B$2:$C$6,2,FALSE)-Calculadora!$K$2=0,1,0)*IF($L$2=2,IFERROR(VLOOKUP(B2518,'Tablas auxiliares'!$AD$2:$AH$27,5,FALSE),0),1)</f>
        <v>0</v>
      </c>
      <c r="H2518" s="9">
        <f t="shared" si="49"/>
        <v>0</v>
      </c>
    </row>
    <row r="2519" spans="1:8" x14ac:dyDescent="0.25">
      <c r="A2519" s="9">
        <v>2016</v>
      </c>
      <c r="B2519" t="s">
        <v>17</v>
      </c>
      <c r="C2519" t="s">
        <v>24</v>
      </c>
      <c r="D2519" s="9">
        <v>20</v>
      </c>
      <c r="E2519" s="9">
        <v>14</v>
      </c>
      <c r="F2519" s="9">
        <f>VLOOKUP(D2519,'Tablas auxiliares'!$H$1:$Q$28,Calculadora!$J$2+1,FALSE)*IF(VLOOKUP($A2519,'Tablas auxiliares'!$B$2:$C$6,2,FALSE)-Calculadora!$K$2=0,1,0)*IF($L$2=2,IFERROR(VLOOKUP(B2519,'Tablas auxiliares'!$AD$2:$AH$27,5,FALSE),0),1)</f>
        <v>0</v>
      </c>
      <c r="G2519" s="9">
        <f>VLOOKUP(E2519,'Tablas auxiliares'!$H$1:$Q$28,Calculadora!$J$2+1,FALSE)*IF(VLOOKUP($A2519,'Tablas auxiliares'!$B$2:$C$6,2,FALSE)-Calculadora!$K$2=0,1,0)*IF($L$2=2,IFERROR(VLOOKUP(B2519,'Tablas auxiliares'!$AD$2:$AH$27,5,FALSE),0),1)</f>
        <v>0</v>
      </c>
      <c r="H2519" s="9">
        <f t="shared" si="49"/>
        <v>0</v>
      </c>
    </row>
    <row r="2520" spans="1:8" x14ac:dyDescent="0.25">
      <c r="A2520" s="9">
        <v>2016</v>
      </c>
      <c r="B2520" t="s">
        <v>17</v>
      </c>
      <c r="C2520" t="s">
        <v>25</v>
      </c>
      <c r="D2520" s="9">
        <v>22</v>
      </c>
      <c r="E2520" s="9">
        <v>10</v>
      </c>
      <c r="F2520" s="9">
        <f>VLOOKUP(D2520,'Tablas auxiliares'!$H$1:$Q$28,Calculadora!$J$2+1,FALSE)*IF(VLOOKUP($A2520,'Tablas auxiliares'!$B$2:$C$6,2,FALSE)-Calculadora!$K$2=0,1,0)*IF($L$2=2,IFERROR(VLOOKUP(B2520,'Tablas auxiliares'!$AD$2:$AH$27,5,FALSE),0),1)</f>
        <v>0</v>
      </c>
      <c r="G2520" s="9">
        <f>VLOOKUP(E2520,'Tablas auxiliares'!$H$1:$Q$28,Calculadora!$J$2+1,FALSE)*IF(VLOOKUP($A2520,'Tablas auxiliares'!$B$2:$C$6,2,FALSE)-Calculadora!$K$2=0,1,0)*IF($L$2=2,IFERROR(VLOOKUP(B2520,'Tablas auxiliares'!$AD$2:$AH$27,5,FALSE),0),1)</f>
        <v>0</v>
      </c>
      <c r="H2520" s="9">
        <f t="shared" si="49"/>
        <v>0</v>
      </c>
    </row>
    <row r="2521" spans="1:8" x14ac:dyDescent="0.25">
      <c r="A2521" s="9">
        <v>2016</v>
      </c>
      <c r="B2521" t="s">
        <v>17</v>
      </c>
      <c r="C2521" t="s">
        <v>7</v>
      </c>
      <c r="D2521" s="9">
        <v>6</v>
      </c>
      <c r="E2521" s="9">
        <v>16</v>
      </c>
      <c r="F2521" s="9">
        <f>VLOOKUP(D2521,'Tablas auxiliares'!$H$1:$Q$28,Calculadora!$J$2+1,FALSE)*IF(VLOOKUP($A2521,'Tablas auxiliares'!$B$2:$C$6,2,FALSE)-Calculadora!$K$2=0,1,0)*IF($L$2=2,IFERROR(VLOOKUP(B2521,'Tablas auxiliares'!$AD$2:$AH$27,5,FALSE),0),1)</f>
        <v>0</v>
      </c>
      <c r="G2521" s="9">
        <f>VLOOKUP(E2521,'Tablas auxiliares'!$H$1:$Q$28,Calculadora!$J$2+1,FALSE)*IF(VLOOKUP($A2521,'Tablas auxiliares'!$B$2:$C$6,2,FALSE)-Calculadora!$K$2=0,1,0)*IF($L$2=2,IFERROR(VLOOKUP(B2521,'Tablas auxiliares'!$AD$2:$AH$27,5,FALSE),0),1)</f>
        <v>0</v>
      </c>
      <c r="H2521" s="9">
        <f t="shared" si="49"/>
        <v>0</v>
      </c>
    </row>
    <row r="2522" spans="1:8" x14ac:dyDescent="0.25">
      <c r="A2522" s="9">
        <v>2016</v>
      </c>
      <c r="B2522" t="s">
        <v>17</v>
      </c>
      <c r="C2522" t="s">
        <v>8</v>
      </c>
      <c r="D2522" s="9">
        <v>2</v>
      </c>
      <c r="E2522" s="9">
        <v>2</v>
      </c>
      <c r="F2522" s="9">
        <f>VLOOKUP(D2522,'Tablas auxiliares'!$H$1:$Q$28,Calculadora!$J$2+1,FALSE)*IF(VLOOKUP($A2522,'Tablas auxiliares'!$B$2:$C$6,2,FALSE)-Calculadora!$K$2=0,1,0)*IF($L$2=2,IFERROR(VLOOKUP(B2522,'Tablas auxiliares'!$AD$2:$AH$27,5,FALSE),0),1)</f>
        <v>0</v>
      </c>
      <c r="G2522" s="9">
        <f>VLOOKUP(E2522,'Tablas auxiliares'!$H$1:$Q$28,Calculadora!$J$2+1,FALSE)*IF(VLOOKUP($A2522,'Tablas auxiliares'!$B$2:$C$6,2,FALSE)-Calculadora!$K$2=0,1,0)*IF($L$2=2,IFERROR(VLOOKUP(B2522,'Tablas auxiliares'!$AD$2:$AH$27,5,FALSE),0),1)</f>
        <v>0</v>
      </c>
      <c r="H2522" s="9">
        <f t="shared" si="49"/>
        <v>0</v>
      </c>
    </row>
    <row r="2523" spans="1:8" x14ac:dyDescent="0.25">
      <c r="A2523" s="9">
        <v>2016</v>
      </c>
      <c r="B2523" t="s">
        <v>17</v>
      </c>
      <c r="C2523" t="s">
        <v>26</v>
      </c>
      <c r="D2523" s="9">
        <v>13</v>
      </c>
      <c r="E2523" s="9">
        <v>15</v>
      </c>
      <c r="F2523" s="9">
        <f>VLOOKUP(D2523,'Tablas auxiliares'!$H$1:$Q$28,Calculadora!$J$2+1,FALSE)*IF(VLOOKUP($A2523,'Tablas auxiliares'!$B$2:$C$6,2,FALSE)-Calculadora!$K$2=0,1,0)*IF($L$2=2,IFERROR(VLOOKUP(B2523,'Tablas auxiliares'!$AD$2:$AH$27,5,FALSE),0),1)</f>
        <v>0</v>
      </c>
      <c r="G2523" s="9">
        <f>VLOOKUP(E2523,'Tablas auxiliares'!$H$1:$Q$28,Calculadora!$J$2+1,FALSE)*IF(VLOOKUP($A2523,'Tablas auxiliares'!$B$2:$C$6,2,FALSE)-Calculadora!$K$2=0,1,0)*IF($L$2=2,IFERROR(VLOOKUP(B2523,'Tablas auxiliares'!$AD$2:$AH$27,5,FALSE),0),1)</f>
        <v>0</v>
      </c>
      <c r="H2523" s="9">
        <f t="shared" si="49"/>
        <v>0</v>
      </c>
    </row>
    <row r="2524" spans="1:8" x14ac:dyDescent="0.25">
      <c r="A2524" s="9">
        <v>2016</v>
      </c>
      <c r="B2524" t="s">
        <v>17</v>
      </c>
      <c r="C2524" t="s">
        <v>27</v>
      </c>
      <c r="D2524" s="9">
        <v>24</v>
      </c>
      <c r="E2524" s="9">
        <v>23</v>
      </c>
      <c r="F2524" s="9">
        <f>VLOOKUP(D2524,'Tablas auxiliares'!$H$1:$Q$28,Calculadora!$J$2+1,FALSE)*IF(VLOOKUP($A2524,'Tablas auxiliares'!$B$2:$C$6,2,FALSE)-Calculadora!$K$2=0,1,0)*IF($L$2=2,IFERROR(VLOOKUP(B2524,'Tablas auxiliares'!$AD$2:$AH$27,5,FALSE),0),1)</f>
        <v>0</v>
      </c>
      <c r="G2524" s="9">
        <f>VLOOKUP(E2524,'Tablas auxiliares'!$H$1:$Q$28,Calculadora!$J$2+1,FALSE)*IF(VLOOKUP($A2524,'Tablas auxiliares'!$B$2:$C$6,2,FALSE)-Calculadora!$K$2=0,1,0)*IF($L$2=2,IFERROR(VLOOKUP(B2524,'Tablas auxiliares'!$AD$2:$AH$27,5,FALSE),0),1)</f>
        <v>0</v>
      </c>
      <c r="H2524" s="9">
        <f t="shared" si="49"/>
        <v>0</v>
      </c>
    </row>
    <row r="2525" spans="1:8" x14ac:dyDescent="0.25">
      <c r="A2525" s="9">
        <v>2016</v>
      </c>
      <c r="B2525" t="s">
        <v>17</v>
      </c>
      <c r="C2525" t="s">
        <v>28</v>
      </c>
      <c r="D2525" s="9">
        <v>16</v>
      </c>
      <c r="E2525" s="9">
        <v>11</v>
      </c>
      <c r="F2525" s="9">
        <f>VLOOKUP(D2525,'Tablas auxiliares'!$H$1:$Q$28,Calculadora!$J$2+1,FALSE)*IF(VLOOKUP($A2525,'Tablas auxiliares'!$B$2:$C$6,2,FALSE)-Calculadora!$K$2=0,1,0)*IF($L$2=2,IFERROR(VLOOKUP(B2525,'Tablas auxiliares'!$AD$2:$AH$27,5,FALSE),0),1)</f>
        <v>0</v>
      </c>
      <c r="G2525" s="9">
        <f>VLOOKUP(E2525,'Tablas auxiliares'!$H$1:$Q$28,Calculadora!$J$2+1,FALSE)*IF(VLOOKUP($A2525,'Tablas auxiliares'!$B$2:$C$6,2,FALSE)-Calculadora!$K$2=0,1,0)*IF($L$2=2,IFERROR(VLOOKUP(B2525,'Tablas auxiliares'!$AD$2:$AH$27,5,FALSE),0),1)</f>
        <v>0</v>
      </c>
      <c r="H2525" s="9">
        <f t="shared" si="49"/>
        <v>0</v>
      </c>
    </row>
    <row r="2526" spans="1:8" x14ac:dyDescent="0.25">
      <c r="A2526" s="9">
        <v>2016</v>
      </c>
      <c r="B2526" t="s">
        <v>17</v>
      </c>
      <c r="C2526" t="s">
        <v>29</v>
      </c>
      <c r="D2526" s="9">
        <v>12</v>
      </c>
      <c r="E2526" s="9">
        <v>9</v>
      </c>
      <c r="F2526" s="9">
        <f>VLOOKUP(D2526,'Tablas auxiliares'!$H$1:$Q$28,Calculadora!$J$2+1,FALSE)*IF(VLOOKUP($A2526,'Tablas auxiliares'!$B$2:$C$6,2,FALSE)-Calculadora!$K$2=0,1,0)*IF($L$2=2,IFERROR(VLOOKUP(B2526,'Tablas auxiliares'!$AD$2:$AH$27,5,FALSE),0),1)</f>
        <v>0</v>
      </c>
      <c r="G2526" s="9">
        <f>VLOOKUP(E2526,'Tablas auxiliares'!$H$1:$Q$28,Calculadora!$J$2+1,FALSE)*IF(VLOOKUP($A2526,'Tablas auxiliares'!$B$2:$C$6,2,FALSE)-Calculadora!$K$2=0,1,0)*IF($L$2=2,IFERROR(VLOOKUP(B2526,'Tablas auxiliares'!$AD$2:$AH$27,5,FALSE),0),1)</f>
        <v>0</v>
      </c>
      <c r="H2526" s="9">
        <f t="shared" si="49"/>
        <v>0</v>
      </c>
    </row>
    <row r="2527" spans="1:8" x14ac:dyDescent="0.25">
      <c r="A2527" s="9">
        <v>2016</v>
      </c>
      <c r="B2527" t="s">
        <v>17</v>
      </c>
      <c r="C2527" t="s">
        <v>9</v>
      </c>
      <c r="D2527" s="9">
        <v>3</v>
      </c>
      <c r="E2527" s="9">
        <v>8</v>
      </c>
      <c r="F2527" s="9">
        <f>VLOOKUP(D2527,'Tablas auxiliares'!$H$1:$Q$28,Calculadora!$J$2+1,FALSE)*IF(VLOOKUP($A2527,'Tablas auxiliares'!$B$2:$C$6,2,FALSE)-Calculadora!$K$2=0,1,0)*IF($L$2=2,IFERROR(VLOOKUP(B2527,'Tablas auxiliares'!$AD$2:$AH$27,5,FALSE),0),1)</f>
        <v>0</v>
      </c>
      <c r="G2527" s="9">
        <f>VLOOKUP(E2527,'Tablas auxiliares'!$H$1:$Q$28,Calculadora!$J$2+1,FALSE)*IF(VLOOKUP($A2527,'Tablas auxiliares'!$B$2:$C$6,2,FALSE)-Calculadora!$K$2=0,1,0)*IF($L$2=2,IFERROR(VLOOKUP(B2527,'Tablas auxiliares'!$AD$2:$AH$27,5,FALSE),0),1)</f>
        <v>0</v>
      </c>
      <c r="H2527" s="9">
        <f t="shared" si="49"/>
        <v>0</v>
      </c>
    </row>
    <row r="2528" spans="1:8" x14ac:dyDescent="0.25">
      <c r="A2528" s="9">
        <v>2016</v>
      </c>
      <c r="B2528" t="s">
        <v>17</v>
      </c>
      <c r="C2528" t="s">
        <v>30</v>
      </c>
      <c r="D2528" s="9">
        <v>25</v>
      </c>
      <c r="E2528" s="9">
        <v>17</v>
      </c>
      <c r="F2528" s="9">
        <f>VLOOKUP(D2528,'Tablas auxiliares'!$H$1:$Q$28,Calculadora!$J$2+1,FALSE)*IF(VLOOKUP($A2528,'Tablas auxiliares'!$B$2:$C$6,2,FALSE)-Calculadora!$K$2=0,1,0)*IF($L$2=2,IFERROR(VLOOKUP(B2528,'Tablas auxiliares'!$AD$2:$AH$27,5,FALSE),0),1)</f>
        <v>0</v>
      </c>
      <c r="G2528" s="9">
        <f>VLOOKUP(E2528,'Tablas auxiliares'!$H$1:$Q$28,Calculadora!$J$2+1,FALSE)*IF(VLOOKUP($A2528,'Tablas auxiliares'!$B$2:$C$6,2,FALSE)-Calculadora!$K$2=0,1,0)*IF($L$2=2,IFERROR(VLOOKUP(B2528,'Tablas auxiliares'!$AD$2:$AH$27,5,FALSE),0),1)</f>
        <v>0</v>
      </c>
      <c r="H2528" s="9">
        <f t="shared" si="49"/>
        <v>0</v>
      </c>
    </row>
    <row r="2529" spans="1:8" x14ac:dyDescent="0.25">
      <c r="A2529" s="9">
        <v>2016</v>
      </c>
      <c r="B2529" t="s">
        <v>17</v>
      </c>
      <c r="C2529" t="s">
        <v>10</v>
      </c>
      <c r="D2529" s="9">
        <v>4</v>
      </c>
      <c r="E2529" s="9">
        <v>1</v>
      </c>
      <c r="F2529" s="9">
        <f>VLOOKUP(D2529,'Tablas auxiliares'!$H$1:$Q$28,Calculadora!$J$2+1,FALSE)*IF(VLOOKUP($A2529,'Tablas auxiliares'!$B$2:$C$6,2,FALSE)-Calculadora!$K$2=0,1,0)*IF($L$2=2,IFERROR(VLOOKUP(B2529,'Tablas auxiliares'!$AD$2:$AH$27,5,FALSE),0),1)</f>
        <v>0</v>
      </c>
      <c r="G2529" s="9">
        <f>VLOOKUP(E2529,'Tablas auxiliares'!$H$1:$Q$28,Calculadora!$J$2+1,FALSE)*IF(VLOOKUP($A2529,'Tablas auxiliares'!$B$2:$C$6,2,FALSE)-Calculadora!$K$2=0,1,0)*IF($L$2=2,IFERROR(VLOOKUP(B2529,'Tablas auxiliares'!$AD$2:$AH$27,5,FALSE),0),1)</f>
        <v>0</v>
      </c>
      <c r="H2529" s="9">
        <f t="shared" si="49"/>
        <v>0</v>
      </c>
    </row>
    <row r="2530" spans="1:8" x14ac:dyDescent="0.25">
      <c r="A2530" s="9">
        <v>2016</v>
      </c>
      <c r="B2530" t="s">
        <v>17</v>
      </c>
      <c r="C2530" t="s">
        <v>31</v>
      </c>
      <c r="D2530" s="9">
        <v>19</v>
      </c>
      <c r="E2530" s="9">
        <v>18</v>
      </c>
      <c r="F2530" s="9">
        <f>VLOOKUP(D2530,'Tablas auxiliares'!$H$1:$Q$28,Calculadora!$J$2+1,FALSE)*IF(VLOOKUP($A2530,'Tablas auxiliares'!$B$2:$C$6,2,FALSE)-Calculadora!$K$2=0,1,0)*IF($L$2=2,IFERROR(VLOOKUP(B2530,'Tablas auxiliares'!$AD$2:$AH$27,5,FALSE),0),1)</f>
        <v>0</v>
      </c>
      <c r="G2530" s="9">
        <f>VLOOKUP(E2530,'Tablas auxiliares'!$H$1:$Q$28,Calculadora!$J$2+1,FALSE)*IF(VLOOKUP($A2530,'Tablas auxiliares'!$B$2:$C$6,2,FALSE)-Calculadora!$K$2=0,1,0)*IF($L$2=2,IFERROR(VLOOKUP(B2530,'Tablas auxiliares'!$AD$2:$AH$27,5,FALSE),0),1)</f>
        <v>0</v>
      </c>
      <c r="H2530" s="9">
        <f t="shared" si="49"/>
        <v>0</v>
      </c>
    </row>
    <row r="2531" spans="1:8" x14ac:dyDescent="0.25">
      <c r="A2531" s="9">
        <v>2016</v>
      </c>
      <c r="B2531" t="s">
        <v>17</v>
      </c>
      <c r="C2531" t="s">
        <v>32</v>
      </c>
      <c r="D2531" s="9">
        <v>5</v>
      </c>
      <c r="E2531" s="9">
        <v>6</v>
      </c>
      <c r="F2531" s="9">
        <f>VLOOKUP(D2531,'Tablas auxiliares'!$H$1:$Q$28,Calculadora!$J$2+1,FALSE)*IF(VLOOKUP($A2531,'Tablas auxiliares'!$B$2:$C$6,2,FALSE)-Calculadora!$K$2=0,1,0)*IF($L$2=2,IFERROR(VLOOKUP(B2531,'Tablas auxiliares'!$AD$2:$AH$27,5,FALSE),0),1)</f>
        <v>0</v>
      </c>
      <c r="G2531" s="9">
        <f>VLOOKUP(E2531,'Tablas auxiliares'!$H$1:$Q$28,Calculadora!$J$2+1,FALSE)*IF(VLOOKUP($A2531,'Tablas auxiliares'!$B$2:$C$6,2,FALSE)-Calculadora!$K$2=0,1,0)*IF($L$2=2,IFERROR(VLOOKUP(B2531,'Tablas auxiliares'!$AD$2:$AH$27,5,FALSE),0),1)</f>
        <v>0</v>
      </c>
      <c r="H2531" s="9">
        <f t="shared" si="49"/>
        <v>0</v>
      </c>
    </row>
    <row r="2532" spans="1:8" x14ac:dyDescent="0.25">
      <c r="A2532" s="9">
        <v>2016</v>
      </c>
      <c r="B2532" t="s">
        <v>17</v>
      </c>
      <c r="C2532" t="s">
        <v>33</v>
      </c>
      <c r="D2532" s="9">
        <v>11</v>
      </c>
      <c r="E2532" s="9">
        <v>3</v>
      </c>
      <c r="F2532" s="9">
        <f>VLOOKUP(D2532,'Tablas auxiliares'!$H$1:$Q$28,Calculadora!$J$2+1,FALSE)*IF(VLOOKUP($A2532,'Tablas auxiliares'!$B$2:$C$6,2,FALSE)-Calculadora!$K$2=0,1,0)*IF($L$2=2,IFERROR(VLOOKUP(B2532,'Tablas auxiliares'!$AD$2:$AH$27,5,FALSE),0),1)</f>
        <v>0</v>
      </c>
      <c r="G2532" s="9">
        <f>VLOOKUP(E2532,'Tablas auxiliares'!$H$1:$Q$28,Calculadora!$J$2+1,FALSE)*IF(VLOOKUP($A2532,'Tablas auxiliares'!$B$2:$C$6,2,FALSE)-Calculadora!$K$2=0,1,0)*IF($L$2=2,IFERROR(VLOOKUP(B2532,'Tablas auxiliares'!$AD$2:$AH$27,5,FALSE),0),1)</f>
        <v>0</v>
      </c>
      <c r="H2532" s="9">
        <f t="shared" si="49"/>
        <v>0</v>
      </c>
    </row>
    <row r="2533" spans="1:8" x14ac:dyDescent="0.25">
      <c r="A2533" s="9">
        <v>2016</v>
      </c>
      <c r="B2533" t="s">
        <v>17</v>
      </c>
      <c r="C2533" t="s">
        <v>34</v>
      </c>
      <c r="D2533" s="9">
        <v>14</v>
      </c>
      <c r="E2533" s="9">
        <v>20</v>
      </c>
      <c r="F2533" s="9">
        <f>VLOOKUP(D2533,'Tablas auxiliares'!$H$1:$Q$28,Calculadora!$J$2+1,FALSE)*IF(VLOOKUP($A2533,'Tablas auxiliares'!$B$2:$C$6,2,FALSE)-Calculadora!$K$2=0,1,0)*IF($L$2=2,IFERROR(VLOOKUP(B2533,'Tablas auxiliares'!$AD$2:$AH$27,5,FALSE),0),1)</f>
        <v>0</v>
      </c>
      <c r="G2533" s="9">
        <f>VLOOKUP(E2533,'Tablas auxiliares'!$H$1:$Q$28,Calculadora!$J$2+1,FALSE)*IF(VLOOKUP($A2533,'Tablas auxiliares'!$B$2:$C$6,2,FALSE)-Calculadora!$K$2=0,1,0)*IF($L$2=2,IFERROR(VLOOKUP(B2533,'Tablas auxiliares'!$AD$2:$AH$27,5,FALSE),0),1)</f>
        <v>0</v>
      </c>
      <c r="H2533" s="9">
        <f t="shared" si="49"/>
        <v>0</v>
      </c>
    </row>
    <row r="2534" spans="1:8" x14ac:dyDescent="0.25">
      <c r="A2534" s="9">
        <v>2016</v>
      </c>
      <c r="B2534" t="s">
        <v>17</v>
      </c>
      <c r="C2534" t="s">
        <v>35</v>
      </c>
      <c r="D2534" s="9">
        <v>8</v>
      </c>
      <c r="E2534" s="9">
        <v>13</v>
      </c>
      <c r="F2534" s="9">
        <f>VLOOKUP(D2534,'Tablas auxiliares'!$H$1:$Q$28,Calculadora!$J$2+1,FALSE)*IF(VLOOKUP($A2534,'Tablas auxiliares'!$B$2:$C$6,2,FALSE)-Calculadora!$K$2=0,1,0)*IF($L$2=2,IFERROR(VLOOKUP(B2534,'Tablas auxiliares'!$AD$2:$AH$27,5,FALSE),0),1)</f>
        <v>0</v>
      </c>
      <c r="G2534" s="9">
        <f>VLOOKUP(E2534,'Tablas auxiliares'!$H$1:$Q$28,Calculadora!$J$2+1,FALSE)*IF(VLOOKUP($A2534,'Tablas auxiliares'!$B$2:$C$6,2,FALSE)-Calculadora!$K$2=0,1,0)*IF($L$2=2,IFERROR(VLOOKUP(B2534,'Tablas auxiliares'!$AD$2:$AH$27,5,FALSE),0),1)</f>
        <v>0</v>
      </c>
      <c r="H2534" s="9">
        <f t="shared" si="49"/>
        <v>0</v>
      </c>
    </row>
    <row r="2535" spans="1:8" x14ac:dyDescent="0.25">
      <c r="A2535" s="9">
        <v>2016</v>
      </c>
      <c r="B2535" t="s">
        <v>17</v>
      </c>
      <c r="C2535" t="s">
        <v>36</v>
      </c>
      <c r="D2535" s="9">
        <v>1</v>
      </c>
      <c r="E2535" s="9">
        <v>5</v>
      </c>
      <c r="F2535" s="9">
        <f>VLOOKUP(D2535,'Tablas auxiliares'!$H$1:$Q$28,Calculadora!$J$2+1,FALSE)*IF(VLOOKUP($A2535,'Tablas auxiliares'!$B$2:$C$6,2,FALSE)-Calculadora!$K$2=0,1,0)*IF($L$2=2,IFERROR(VLOOKUP(B2535,'Tablas auxiliares'!$AD$2:$AH$27,5,FALSE),0),1)</f>
        <v>0</v>
      </c>
      <c r="G2535" s="9">
        <f>VLOOKUP(E2535,'Tablas auxiliares'!$H$1:$Q$28,Calculadora!$J$2+1,FALSE)*IF(VLOOKUP($A2535,'Tablas auxiliares'!$B$2:$C$6,2,FALSE)-Calculadora!$K$2=0,1,0)*IF($L$2=2,IFERROR(VLOOKUP(B2535,'Tablas auxiliares'!$AD$2:$AH$27,5,FALSE),0),1)</f>
        <v>0</v>
      </c>
      <c r="H2535" s="9">
        <f t="shared" si="49"/>
        <v>0</v>
      </c>
    </row>
    <row r="2536" spans="1:8" x14ac:dyDescent="0.25">
      <c r="A2536" s="9">
        <v>2016</v>
      </c>
      <c r="B2536" t="s">
        <v>17</v>
      </c>
      <c r="C2536" t="s">
        <v>11</v>
      </c>
      <c r="D2536" s="9">
        <v>23</v>
      </c>
      <c r="E2536" s="9">
        <v>21</v>
      </c>
      <c r="F2536" s="9">
        <f>VLOOKUP(D2536,'Tablas auxiliares'!$H$1:$Q$28,Calculadora!$J$2+1,FALSE)*IF(VLOOKUP($A2536,'Tablas auxiliares'!$B$2:$C$6,2,FALSE)-Calculadora!$K$2=0,1,0)*IF($L$2=2,IFERROR(VLOOKUP(B2536,'Tablas auxiliares'!$AD$2:$AH$27,5,FALSE),0),1)</f>
        <v>0</v>
      </c>
      <c r="G2536" s="9">
        <f>VLOOKUP(E2536,'Tablas auxiliares'!$H$1:$Q$28,Calculadora!$J$2+1,FALSE)*IF(VLOOKUP($A2536,'Tablas auxiliares'!$B$2:$C$6,2,FALSE)-Calculadora!$K$2=0,1,0)*IF($L$2=2,IFERROR(VLOOKUP(B2536,'Tablas auxiliares'!$AD$2:$AH$27,5,FALSE),0),1)</f>
        <v>0</v>
      </c>
      <c r="H2536" s="9">
        <f t="shared" si="49"/>
        <v>0</v>
      </c>
    </row>
    <row r="2537" spans="1:8" x14ac:dyDescent="0.25">
      <c r="A2537" s="9">
        <v>2016</v>
      </c>
      <c r="B2537" t="s">
        <v>17</v>
      </c>
      <c r="C2537" t="s">
        <v>12</v>
      </c>
      <c r="D2537" s="9">
        <v>26</v>
      </c>
      <c r="E2537" s="9">
        <v>26</v>
      </c>
      <c r="F2537" s="9">
        <f>VLOOKUP(D2537,'Tablas auxiliares'!$H$1:$Q$28,Calculadora!$J$2+1,FALSE)*IF(VLOOKUP($A2537,'Tablas auxiliares'!$B$2:$C$6,2,FALSE)-Calculadora!$K$2=0,1,0)*IF($L$2=2,IFERROR(VLOOKUP(B2537,'Tablas auxiliares'!$AD$2:$AH$27,5,FALSE),0),1)</f>
        <v>0</v>
      </c>
      <c r="G2537" s="9">
        <f>VLOOKUP(E2537,'Tablas auxiliares'!$H$1:$Q$28,Calculadora!$J$2+1,FALSE)*IF(VLOOKUP($A2537,'Tablas auxiliares'!$B$2:$C$6,2,FALSE)-Calculadora!$K$2=0,1,0)*IF($L$2=2,IFERROR(VLOOKUP(B2537,'Tablas auxiliares'!$AD$2:$AH$27,5,FALSE),0),1)</f>
        <v>0</v>
      </c>
      <c r="H2537" s="9">
        <f t="shared" si="49"/>
        <v>0</v>
      </c>
    </row>
    <row r="2538" spans="1:8" x14ac:dyDescent="0.25">
      <c r="A2538" s="9">
        <v>2016</v>
      </c>
      <c r="B2538" t="s">
        <v>17</v>
      </c>
      <c r="C2538" t="s">
        <v>13</v>
      </c>
      <c r="D2538" s="9">
        <v>18</v>
      </c>
      <c r="E2538" s="9">
        <v>12</v>
      </c>
      <c r="F2538" s="9">
        <f>VLOOKUP(D2538,'Tablas auxiliares'!$H$1:$Q$28,Calculadora!$J$2+1,FALSE)*IF(VLOOKUP($A2538,'Tablas auxiliares'!$B$2:$C$6,2,FALSE)-Calculadora!$K$2=0,1,0)*IF($L$2=2,IFERROR(VLOOKUP(B2538,'Tablas auxiliares'!$AD$2:$AH$27,5,FALSE),0),1)</f>
        <v>0</v>
      </c>
      <c r="G2538" s="9">
        <f>VLOOKUP(E2538,'Tablas auxiliares'!$H$1:$Q$28,Calculadora!$J$2+1,FALSE)*IF(VLOOKUP($A2538,'Tablas auxiliares'!$B$2:$C$6,2,FALSE)-Calculadora!$K$2=0,1,0)*IF($L$2=2,IFERROR(VLOOKUP(B2538,'Tablas auxiliares'!$AD$2:$AH$27,5,FALSE),0),1)</f>
        <v>0</v>
      </c>
      <c r="H2538" s="9">
        <f t="shared" si="49"/>
        <v>0</v>
      </c>
    </row>
    <row r="2539" spans="1:8" x14ac:dyDescent="0.25">
      <c r="A2539" s="9">
        <v>2016</v>
      </c>
      <c r="B2539" t="s">
        <v>17</v>
      </c>
      <c r="C2539" t="s">
        <v>37</v>
      </c>
      <c r="D2539" s="9">
        <v>21</v>
      </c>
      <c r="E2539" s="9">
        <v>22</v>
      </c>
      <c r="F2539" s="9">
        <f>VLOOKUP(D2539,'Tablas auxiliares'!$H$1:$Q$28,Calculadora!$J$2+1,FALSE)*IF(VLOOKUP($A2539,'Tablas auxiliares'!$B$2:$C$6,2,FALSE)-Calculadora!$K$2=0,1,0)*IF($L$2=2,IFERROR(VLOOKUP(B2539,'Tablas auxiliares'!$AD$2:$AH$27,5,FALSE),0),1)</f>
        <v>0</v>
      </c>
      <c r="G2539" s="9">
        <f>VLOOKUP(E2539,'Tablas auxiliares'!$H$1:$Q$28,Calculadora!$J$2+1,FALSE)*IF(VLOOKUP($A2539,'Tablas auxiliares'!$B$2:$C$6,2,FALSE)-Calculadora!$K$2=0,1,0)*IF($L$2=2,IFERROR(VLOOKUP(B2539,'Tablas auxiliares'!$AD$2:$AH$27,5,FALSE),0),1)</f>
        <v>0</v>
      </c>
      <c r="H2539" s="9">
        <f t="shared" si="49"/>
        <v>0</v>
      </c>
    </row>
    <row r="2540" spans="1:8" x14ac:dyDescent="0.25">
      <c r="A2540" s="9">
        <v>2016</v>
      </c>
      <c r="B2540" t="s">
        <v>17</v>
      </c>
      <c r="C2540" t="s">
        <v>14</v>
      </c>
      <c r="D2540" s="9">
        <v>15</v>
      </c>
      <c r="E2540" s="9">
        <v>4</v>
      </c>
      <c r="F2540" s="9">
        <f>VLOOKUP(D2540,'Tablas auxiliares'!$H$1:$Q$28,Calculadora!$J$2+1,FALSE)*IF(VLOOKUP($A2540,'Tablas auxiliares'!$B$2:$C$6,2,FALSE)-Calculadora!$K$2=0,1,0)*IF($L$2=2,IFERROR(VLOOKUP(B2540,'Tablas auxiliares'!$AD$2:$AH$27,5,FALSE),0),1)</f>
        <v>0</v>
      </c>
      <c r="G2540" s="9">
        <f>VLOOKUP(E2540,'Tablas auxiliares'!$H$1:$Q$28,Calculadora!$J$2+1,FALSE)*IF(VLOOKUP($A2540,'Tablas auxiliares'!$B$2:$C$6,2,FALSE)-Calculadora!$K$2=0,1,0)*IF($L$2=2,IFERROR(VLOOKUP(B2540,'Tablas auxiliares'!$AD$2:$AH$27,5,FALSE),0),1)</f>
        <v>0</v>
      </c>
      <c r="H2540" s="9">
        <f t="shared" si="49"/>
        <v>0</v>
      </c>
    </row>
    <row r="2541" spans="1:8" x14ac:dyDescent="0.25">
      <c r="A2541" s="9">
        <v>2016</v>
      </c>
      <c r="B2541" t="s">
        <v>87</v>
      </c>
      <c r="C2541" t="s">
        <v>20</v>
      </c>
      <c r="D2541" s="9">
        <v>22</v>
      </c>
      <c r="E2541" s="9">
        <v>17</v>
      </c>
      <c r="F2541" s="9">
        <f>VLOOKUP(D2541,'Tablas auxiliares'!$H$1:$Q$28,Calculadora!$J$2+1,FALSE)*IF(VLOOKUP($A2541,'Tablas auxiliares'!$B$2:$C$6,2,FALSE)-Calculadora!$K$2=0,1,0)*IF($L$2=2,IFERROR(VLOOKUP(B2541,'Tablas auxiliares'!$AD$2:$AH$27,5,FALSE),0),1)</f>
        <v>0</v>
      </c>
      <c r="G2541" s="9">
        <f>VLOOKUP(E2541,'Tablas auxiliares'!$H$1:$Q$28,Calculadora!$J$2+1,FALSE)*IF(VLOOKUP($A2541,'Tablas auxiliares'!$B$2:$C$6,2,FALSE)-Calculadora!$K$2=0,1,0)*IF($L$2=2,IFERROR(VLOOKUP(B2541,'Tablas auxiliares'!$AD$2:$AH$27,5,FALSE),0),1)</f>
        <v>0</v>
      </c>
      <c r="H2541" s="9">
        <f t="shared" si="49"/>
        <v>0</v>
      </c>
    </row>
    <row r="2542" spans="1:8" x14ac:dyDescent="0.25">
      <c r="A2542" s="9">
        <v>2016</v>
      </c>
      <c r="B2542" t="s">
        <v>87</v>
      </c>
      <c r="C2542" t="s">
        <v>21</v>
      </c>
      <c r="D2542" s="9">
        <v>8</v>
      </c>
      <c r="E2542" s="9">
        <v>22</v>
      </c>
      <c r="F2542" s="9">
        <f>VLOOKUP(D2542,'Tablas auxiliares'!$H$1:$Q$28,Calculadora!$J$2+1,FALSE)*IF(VLOOKUP($A2542,'Tablas auxiliares'!$B$2:$C$6,2,FALSE)-Calculadora!$K$2=0,1,0)*IF($L$2=2,IFERROR(VLOOKUP(B2542,'Tablas auxiliares'!$AD$2:$AH$27,5,FALSE),0),1)</f>
        <v>0</v>
      </c>
      <c r="G2542" s="9">
        <f>VLOOKUP(E2542,'Tablas auxiliares'!$H$1:$Q$28,Calculadora!$J$2+1,FALSE)*IF(VLOOKUP($A2542,'Tablas auxiliares'!$B$2:$C$6,2,FALSE)-Calculadora!$K$2=0,1,0)*IF($L$2=2,IFERROR(VLOOKUP(B2542,'Tablas auxiliares'!$AD$2:$AH$27,5,FALSE),0),1)</f>
        <v>0</v>
      </c>
      <c r="H2542" s="9">
        <f t="shared" si="49"/>
        <v>0</v>
      </c>
    </row>
    <row r="2543" spans="1:8" x14ac:dyDescent="0.25">
      <c r="A2543" s="9">
        <v>2016</v>
      </c>
      <c r="B2543" t="s">
        <v>87</v>
      </c>
      <c r="C2543" t="s">
        <v>22</v>
      </c>
      <c r="D2543" s="9">
        <v>2</v>
      </c>
      <c r="E2543" s="9">
        <v>13</v>
      </c>
      <c r="F2543" s="9">
        <f>VLOOKUP(D2543,'Tablas auxiliares'!$H$1:$Q$28,Calculadora!$J$2+1,FALSE)*IF(VLOOKUP($A2543,'Tablas auxiliares'!$B$2:$C$6,2,FALSE)-Calculadora!$K$2=0,1,0)*IF($L$2=2,IFERROR(VLOOKUP(B2543,'Tablas auxiliares'!$AD$2:$AH$27,5,FALSE),0),1)</f>
        <v>0</v>
      </c>
      <c r="G2543" s="9">
        <f>VLOOKUP(E2543,'Tablas auxiliares'!$H$1:$Q$28,Calculadora!$J$2+1,FALSE)*IF(VLOOKUP($A2543,'Tablas auxiliares'!$B$2:$C$6,2,FALSE)-Calculadora!$K$2=0,1,0)*IF($L$2=2,IFERROR(VLOOKUP(B2543,'Tablas auxiliares'!$AD$2:$AH$27,5,FALSE),0),1)</f>
        <v>0</v>
      </c>
      <c r="H2543" s="9">
        <f t="shared" si="49"/>
        <v>0</v>
      </c>
    </row>
    <row r="2544" spans="1:8" x14ac:dyDescent="0.25">
      <c r="A2544" s="9">
        <v>2016</v>
      </c>
      <c r="B2544" t="s">
        <v>87</v>
      </c>
      <c r="C2544" t="s">
        <v>23</v>
      </c>
      <c r="D2544" s="9">
        <v>23</v>
      </c>
      <c r="E2544" s="9">
        <v>24</v>
      </c>
      <c r="F2544" s="9">
        <f>VLOOKUP(D2544,'Tablas auxiliares'!$H$1:$Q$28,Calculadora!$J$2+1,FALSE)*IF(VLOOKUP($A2544,'Tablas auxiliares'!$B$2:$C$6,2,FALSE)-Calculadora!$K$2=0,1,0)*IF($L$2=2,IFERROR(VLOOKUP(B2544,'Tablas auxiliares'!$AD$2:$AH$27,5,FALSE),0),1)</f>
        <v>0</v>
      </c>
      <c r="G2544" s="9">
        <f>VLOOKUP(E2544,'Tablas auxiliares'!$H$1:$Q$28,Calculadora!$J$2+1,FALSE)*IF(VLOOKUP($A2544,'Tablas auxiliares'!$B$2:$C$6,2,FALSE)-Calculadora!$K$2=0,1,0)*IF($L$2=2,IFERROR(VLOOKUP(B2544,'Tablas auxiliares'!$AD$2:$AH$27,5,FALSE),0),1)</f>
        <v>0</v>
      </c>
      <c r="H2544" s="9">
        <f t="shared" si="49"/>
        <v>0</v>
      </c>
    </row>
    <row r="2545" spans="1:8" x14ac:dyDescent="0.25">
      <c r="A2545" s="9">
        <v>2016</v>
      </c>
      <c r="B2545" t="s">
        <v>87</v>
      </c>
      <c r="C2545" t="s">
        <v>24</v>
      </c>
      <c r="D2545" s="9">
        <v>25</v>
      </c>
      <c r="E2545" s="9">
        <v>12</v>
      </c>
      <c r="F2545" s="9">
        <f>VLOOKUP(D2545,'Tablas auxiliares'!$H$1:$Q$28,Calculadora!$J$2+1,FALSE)*IF(VLOOKUP($A2545,'Tablas auxiliares'!$B$2:$C$6,2,FALSE)-Calculadora!$K$2=0,1,0)*IF($L$2=2,IFERROR(VLOOKUP(B2545,'Tablas auxiliares'!$AD$2:$AH$27,5,FALSE),0),1)</f>
        <v>0</v>
      </c>
      <c r="G2545" s="9">
        <f>VLOOKUP(E2545,'Tablas auxiliares'!$H$1:$Q$28,Calculadora!$J$2+1,FALSE)*IF(VLOOKUP($A2545,'Tablas auxiliares'!$B$2:$C$6,2,FALSE)-Calculadora!$K$2=0,1,0)*IF($L$2=2,IFERROR(VLOOKUP(B2545,'Tablas auxiliares'!$AD$2:$AH$27,5,FALSE),0),1)</f>
        <v>0</v>
      </c>
      <c r="H2545" s="9">
        <f t="shared" si="49"/>
        <v>0</v>
      </c>
    </row>
    <row r="2546" spans="1:8" x14ac:dyDescent="0.25">
      <c r="A2546" s="9">
        <v>2016</v>
      </c>
      <c r="B2546" t="s">
        <v>87</v>
      </c>
      <c r="C2546" t="s">
        <v>25</v>
      </c>
      <c r="D2546" s="9">
        <v>9</v>
      </c>
      <c r="E2546" s="9">
        <v>16</v>
      </c>
      <c r="F2546" s="9">
        <f>VLOOKUP(D2546,'Tablas auxiliares'!$H$1:$Q$28,Calculadora!$J$2+1,FALSE)*IF(VLOOKUP($A2546,'Tablas auxiliares'!$B$2:$C$6,2,FALSE)-Calculadora!$K$2=0,1,0)*IF($L$2=2,IFERROR(VLOOKUP(B2546,'Tablas auxiliares'!$AD$2:$AH$27,5,FALSE),0),1)</f>
        <v>0</v>
      </c>
      <c r="G2546" s="9">
        <f>VLOOKUP(E2546,'Tablas auxiliares'!$H$1:$Q$28,Calculadora!$J$2+1,FALSE)*IF(VLOOKUP($A2546,'Tablas auxiliares'!$B$2:$C$6,2,FALSE)-Calculadora!$K$2=0,1,0)*IF($L$2=2,IFERROR(VLOOKUP(B2546,'Tablas auxiliares'!$AD$2:$AH$27,5,FALSE),0),1)</f>
        <v>0</v>
      </c>
      <c r="H2546" s="9">
        <f t="shared" si="49"/>
        <v>0</v>
      </c>
    </row>
    <row r="2547" spans="1:8" x14ac:dyDescent="0.25">
      <c r="A2547" s="9">
        <v>2016</v>
      </c>
      <c r="B2547" t="s">
        <v>87</v>
      </c>
      <c r="C2547" t="s">
        <v>7</v>
      </c>
      <c r="D2547" s="9">
        <v>4</v>
      </c>
      <c r="E2547" s="9">
        <v>14</v>
      </c>
      <c r="F2547" s="9">
        <f>VLOOKUP(D2547,'Tablas auxiliares'!$H$1:$Q$28,Calculadora!$J$2+1,FALSE)*IF(VLOOKUP($A2547,'Tablas auxiliares'!$B$2:$C$6,2,FALSE)-Calculadora!$K$2=0,1,0)*IF($L$2=2,IFERROR(VLOOKUP(B2547,'Tablas auxiliares'!$AD$2:$AH$27,5,FALSE),0),1)</f>
        <v>0</v>
      </c>
      <c r="G2547" s="9">
        <f>VLOOKUP(E2547,'Tablas auxiliares'!$H$1:$Q$28,Calculadora!$J$2+1,FALSE)*IF(VLOOKUP($A2547,'Tablas auxiliares'!$B$2:$C$6,2,FALSE)-Calculadora!$K$2=0,1,0)*IF($L$2=2,IFERROR(VLOOKUP(B2547,'Tablas auxiliares'!$AD$2:$AH$27,5,FALSE),0),1)</f>
        <v>0</v>
      </c>
      <c r="H2547" s="9">
        <f t="shared" si="49"/>
        <v>0</v>
      </c>
    </row>
    <row r="2548" spans="1:8" x14ac:dyDescent="0.25">
      <c r="A2548" s="9">
        <v>2016</v>
      </c>
      <c r="B2548" t="s">
        <v>87</v>
      </c>
      <c r="C2548" t="s">
        <v>8</v>
      </c>
      <c r="D2548" s="9">
        <v>15</v>
      </c>
      <c r="E2548" s="9">
        <v>7</v>
      </c>
      <c r="F2548" s="9">
        <f>VLOOKUP(D2548,'Tablas auxiliares'!$H$1:$Q$28,Calculadora!$J$2+1,FALSE)*IF(VLOOKUP($A2548,'Tablas auxiliares'!$B$2:$C$6,2,FALSE)-Calculadora!$K$2=0,1,0)*IF($L$2=2,IFERROR(VLOOKUP(B2548,'Tablas auxiliares'!$AD$2:$AH$27,5,FALSE),0),1)</f>
        <v>0</v>
      </c>
      <c r="G2548" s="9">
        <f>VLOOKUP(E2548,'Tablas auxiliares'!$H$1:$Q$28,Calculadora!$J$2+1,FALSE)*IF(VLOOKUP($A2548,'Tablas auxiliares'!$B$2:$C$6,2,FALSE)-Calculadora!$K$2=0,1,0)*IF($L$2=2,IFERROR(VLOOKUP(B2548,'Tablas auxiliares'!$AD$2:$AH$27,5,FALSE),0),1)</f>
        <v>0</v>
      </c>
      <c r="H2548" s="9">
        <f t="shared" si="49"/>
        <v>0</v>
      </c>
    </row>
    <row r="2549" spans="1:8" x14ac:dyDescent="0.25">
      <c r="A2549" s="9">
        <v>2016</v>
      </c>
      <c r="B2549" t="s">
        <v>87</v>
      </c>
      <c r="C2549" t="s">
        <v>26</v>
      </c>
      <c r="D2549" s="9">
        <v>1</v>
      </c>
      <c r="E2549" s="9">
        <v>2</v>
      </c>
      <c r="F2549" s="9">
        <f>VLOOKUP(D2549,'Tablas auxiliares'!$H$1:$Q$28,Calculadora!$J$2+1,FALSE)*IF(VLOOKUP($A2549,'Tablas auxiliares'!$B$2:$C$6,2,FALSE)-Calculadora!$K$2=0,1,0)*IF($L$2=2,IFERROR(VLOOKUP(B2549,'Tablas auxiliares'!$AD$2:$AH$27,5,FALSE),0),1)</f>
        <v>0</v>
      </c>
      <c r="G2549" s="9">
        <f>VLOOKUP(E2549,'Tablas auxiliares'!$H$1:$Q$28,Calculadora!$J$2+1,FALSE)*IF(VLOOKUP($A2549,'Tablas auxiliares'!$B$2:$C$6,2,FALSE)-Calculadora!$K$2=0,1,0)*IF($L$2=2,IFERROR(VLOOKUP(B2549,'Tablas auxiliares'!$AD$2:$AH$27,5,FALSE),0),1)</f>
        <v>0</v>
      </c>
      <c r="H2549" s="9">
        <f t="shared" si="49"/>
        <v>0</v>
      </c>
    </row>
    <row r="2550" spans="1:8" x14ac:dyDescent="0.25">
      <c r="A2550" s="9">
        <v>2016</v>
      </c>
      <c r="B2550" t="s">
        <v>87</v>
      </c>
      <c r="C2550" t="s">
        <v>27</v>
      </c>
      <c r="D2550" s="9">
        <v>19</v>
      </c>
      <c r="E2550" s="9">
        <v>25</v>
      </c>
      <c r="F2550" s="9">
        <f>VLOOKUP(D2550,'Tablas auxiliares'!$H$1:$Q$28,Calculadora!$J$2+1,FALSE)*IF(VLOOKUP($A2550,'Tablas auxiliares'!$B$2:$C$6,2,FALSE)-Calculadora!$K$2=0,1,0)*IF($L$2=2,IFERROR(VLOOKUP(B2550,'Tablas auxiliares'!$AD$2:$AH$27,5,FALSE),0),1)</f>
        <v>0</v>
      </c>
      <c r="G2550" s="9">
        <f>VLOOKUP(E2550,'Tablas auxiliares'!$H$1:$Q$28,Calculadora!$J$2+1,FALSE)*IF(VLOOKUP($A2550,'Tablas auxiliares'!$B$2:$C$6,2,FALSE)-Calculadora!$K$2=0,1,0)*IF($L$2=2,IFERROR(VLOOKUP(B2550,'Tablas auxiliares'!$AD$2:$AH$27,5,FALSE),0),1)</f>
        <v>0</v>
      </c>
      <c r="H2550" s="9">
        <f t="shared" si="49"/>
        <v>0</v>
      </c>
    </row>
    <row r="2551" spans="1:8" x14ac:dyDescent="0.25">
      <c r="A2551" s="9">
        <v>2016</v>
      </c>
      <c r="B2551" t="s">
        <v>87</v>
      </c>
      <c r="C2551" t="s">
        <v>28</v>
      </c>
      <c r="D2551" s="9">
        <v>10</v>
      </c>
      <c r="E2551" s="9">
        <v>8</v>
      </c>
      <c r="F2551" s="9">
        <f>VLOOKUP(D2551,'Tablas auxiliares'!$H$1:$Q$28,Calculadora!$J$2+1,FALSE)*IF(VLOOKUP($A2551,'Tablas auxiliares'!$B$2:$C$6,2,FALSE)-Calculadora!$K$2=0,1,0)*IF($L$2=2,IFERROR(VLOOKUP(B2551,'Tablas auxiliares'!$AD$2:$AH$27,5,FALSE),0),1)</f>
        <v>0</v>
      </c>
      <c r="G2551" s="9">
        <f>VLOOKUP(E2551,'Tablas auxiliares'!$H$1:$Q$28,Calculadora!$J$2+1,FALSE)*IF(VLOOKUP($A2551,'Tablas auxiliares'!$B$2:$C$6,2,FALSE)-Calculadora!$K$2=0,1,0)*IF($L$2=2,IFERROR(VLOOKUP(B2551,'Tablas auxiliares'!$AD$2:$AH$27,5,FALSE),0),1)</f>
        <v>0</v>
      </c>
      <c r="H2551" s="9">
        <f t="shared" si="49"/>
        <v>0</v>
      </c>
    </row>
    <row r="2552" spans="1:8" x14ac:dyDescent="0.25">
      <c r="A2552" s="9">
        <v>2016</v>
      </c>
      <c r="B2552" t="s">
        <v>87</v>
      </c>
      <c r="C2552" t="s">
        <v>29</v>
      </c>
      <c r="D2552" s="9">
        <v>20</v>
      </c>
      <c r="E2552" s="9">
        <v>6</v>
      </c>
      <c r="F2552" s="9">
        <f>VLOOKUP(D2552,'Tablas auxiliares'!$H$1:$Q$28,Calculadora!$J$2+1,FALSE)*IF(VLOOKUP($A2552,'Tablas auxiliares'!$B$2:$C$6,2,FALSE)-Calculadora!$K$2=0,1,0)*IF($L$2=2,IFERROR(VLOOKUP(B2552,'Tablas auxiliares'!$AD$2:$AH$27,5,FALSE),0),1)</f>
        <v>0</v>
      </c>
      <c r="G2552" s="9">
        <f>VLOOKUP(E2552,'Tablas auxiliares'!$H$1:$Q$28,Calculadora!$J$2+1,FALSE)*IF(VLOOKUP($A2552,'Tablas auxiliares'!$B$2:$C$6,2,FALSE)-Calculadora!$K$2=0,1,0)*IF($L$2=2,IFERROR(VLOOKUP(B2552,'Tablas auxiliares'!$AD$2:$AH$27,5,FALSE),0),1)</f>
        <v>0</v>
      </c>
      <c r="H2552" s="9">
        <f t="shared" si="49"/>
        <v>0</v>
      </c>
    </row>
    <row r="2553" spans="1:8" x14ac:dyDescent="0.25">
      <c r="A2553" s="9">
        <v>2016</v>
      </c>
      <c r="B2553" t="s">
        <v>87</v>
      </c>
      <c r="C2553" t="s">
        <v>9</v>
      </c>
      <c r="D2553" s="9">
        <v>3</v>
      </c>
      <c r="E2553" s="9">
        <v>4</v>
      </c>
      <c r="F2553" s="9">
        <f>VLOOKUP(D2553,'Tablas auxiliares'!$H$1:$Q$28,Calculadora!$J$2+1,FALSE)*IF(VLOOKUP($A2553,'Tablas auxiliares'!$B$2:$C$6,2,FALSE)-Calculadora!$K$2=0,1,0)*IF($L$2=2,IFERROR(VLOOKUP(B2553,'Tablas auxiliares'!$AD$2:$AH$27,5,FALSE),0),1)</f>
        <v>0</v>
      </c>
      <c r="G2553" s="9">
        <f>VLOOKUP(E2553,'Tablas auxiliares'!$H$1:$Q$28,Calculadora!$J$2+1,FALSE)*IF(VLOOKUP($A2553,'Tablas auxiliares'!$B$2:$C$6,2,FALSE)-Calculadora!$K$2=0,1,0)*IF($L$2=2,IFERROR(VLOOKUP(B2553,'Tablas auxiliares'!$AD$2:$AH$27,5,FALSE),0),1)</f>
        <v>0</v>
      </c>
      <c r="H2553" s="9">
        <f t="shared" si="49"/>
        <v>0</v>
      </c>
    </row>
    <row r="2554" spans="1:8" x14ac:dyDescent="0.25">
      <c r="A2554" s="9">
        <v>2016</v>
      </c>
      <c r="B2554" t="s">
        <v>87</v>
      </c>
      <c r="C2554" t="s">
        <v>30</v>
      </c>
      <c r="D2554" s="9">
        <v>26</v>
      </c>
      <c r="E2554" s="9">
        <v>10</v>
      </c>
      <c r="F2554" s="9">
        <f>VLOOKUP(D2554,'Tablas auxiliares'!$H$1:$Q$28,Calculadora!$J$2+1,FALSE)*IF(VLOOKUP($A2554,'Tablas auxiliares'!$B$2:$C$6,2,FALSE)-Calculadora!$K$2=0,1,0)*IF($L$2=2,IFERROR(VLOOKUP(B2554,'Tablas auxiliares'!$AD$2:$AH$27,5,FALSE),0),1)</f>
        <v>0</v>
      </c>
      <c r="G2554" s="9">
        <f>VLOOKUP(E2554,'Tablas auxiliares'!$H$1:$Q$28,Calculadora!$J$2+1,FALSE)*IF(VLOOKUP($A2554,'Tablas auxiliares'!$B$2:$C$6,2,FALSE)-Calculadora!$K$2=0,1,0)*IF($L$2=2,IFERROR(VLOOKUP(B2554,'Tablas auxiliares'!$AD$2:$AH$27,5,FALSE),0),1)</f>
        <v>0</v>
      </c>
      <c r="H2554" s="9">
        <f t="shared" si="49"/>
        <v>0</v>
      </c>
    </row>
    <row r="2555" spans="1:8" x14ac:dyDescent="0.25">
      <c r="A2555" s="9">
        <v>2016</v>
      </c>
      <c r="B2555" t="s">
        <v>87</v>
      </c>
      <c r="C2555" t="s">
        <v>10</v>
      </c>
      <c r="D2555" s="9">
        <v>24</v>
      </c>
      <c r="E2555" s="9">
        <v>26</v>
      </c>
      <c r="F2555" s="9">
        <f>VLOOKUP(D2555,'Tablas auxiliares'!$H$1:$Q$28,Calculadora!$J$2+1,FALSE)*IF(VLOOKUP($A2555,'Tablas auxiliares'!$B$2:$C$6,2,FALSE)-Calculadora!$K$2=0,1,0)*IF($L$2=2,IFERROR(VLOOKUP(B2555,'Tablas auxiliares'!$AD$2:$AH$27,5,FALSE),0),1)</f>
        <v>0</v>
      </c>
      <c r="G2555" s="9">
        <f>VLOOKUP(E2555,'Tablas auxiliares'!$H$1:$Q$28,Calculadora!$J$2+1,FALSE)*IF(VLOOKUP($A2555,'Tablas auxiliares'!$B$2:$C$6,2,FALSE)-Calculadora!$K$2=0,1,0)*IF($L$2=2,IFERROR(VLOOKUP(B2555,'Tablas auxiliares'!$AD$2:$AH$27,5,FALSE),0),1)</f>
        <v>0</v>
      </c>
      <c r="H2555" s="9">
        <f t="shared" si="49"/>
        <v>0</v>
      </c>
    </row>
    <row r="2556" spans="1:8" x14ac:dyDescent="0.25">
      <c r="A2556" s="9">
        <v>2016</v>
      </c>
      <c r="B2556" t="s">
        <v>87</v>
      </c>
      <c r="C2556" t="s">
        <v>31</v>
      </c>
      <c r="D2556" s="9">
        <v>5</v>
      </c>
      <c r="E2556" s="9">
        <v>11</v>
      </c>
      <c r="F2556" s="9">
        <f>VLOOKUP(D2556,'Tablas auxiliares'!$H$1:$Q$28,Calculadora!$J$2+1,FALSE)*IF(VLOOKUP($A2556,'Tablas auxiliares'!$B$2:$C$6,2,FALSE)-Calculadora!$K$2=0,1,0)*IF($L$2=2,IFERROR(VLOOKUP(B2556,'Tablas auxiliares'!$AD$2:$AH$27,5,FALSE),0),1)</f>
        <v>0</v>
      </c>
      <c r="G2556" s="9">
        <f>VLOOKUP(E2556,'Tablas auxiliares'!$H$1:$Q$28,Calculadora!$J$2+1,FALSE)*IF(VLOOKUP($A2556,'Tablas auxiliares'!$B$2:$C$6,2,FALSE)-Calculadora!$K$2=0,1,0)*IF($L$2=2,IFERROR(VLOOKUP(B2556,'Tablas auxiliares'!$AD$2:$AH$27,5,FALSE),0),1)</f>
        <v>0</v>
      </c>
      <c r="H2556" s="9">
        <f t="shared" si="49"/>
        <v>0</v>
      </c>
    </row>
    <row r="2557" spans="1:8" x14ac:dyDescent="0.25">
      <c r="A2557" s="9">
        <v>2016</v>
      </c>
      <c r="B2557" t="s">
        <v>87</v>
      </c>
      <c r="C2557" t="s">
        <v>32</v>
      </c>
      <c r="D2557" s="9">
        <v>18</v>
      </c>
      <c r="E2557" s="9">
        <v>20</v>
      </c>
      <c r="F2557" s="9">
        <f>VLOOKUP(D2557,'Tablas auxiliares'!$H$1:$Q$28,Calculadora!$J$2+1,FALSE)*IF(VLOOKUP($A2557,'Tablas auxiliares'!$B$2:$C$6,2,FALSE)-Calculadora!$K$2=0,1,0)*IF($L$2=2,IFERROR(VLOOKUP(B2557,'Tablas auxiliares'!$AD$2:$AH$27,5,FALSE),0),1)</f>
        <v>0</v>
      </c>
      <c r="G2557" s="9">
        <f>VLOOKUP(E2557,'Tablas auxiliares'!$H$1:$Q$28,Calculadora!$J$2+1,FALSE)*IF(VLOOKUP($A2557,'Tablas auxiliares'!$B$2:$C$6,2,FALSE)-Calculadora!$K$2=0,1,0)*IF($L$2=2,IFERROR(VLOOKUP(B2557,'Tablas auxiliares'!$AD$2:$AH$27,5,FALSE),0),1)</f>
        <v>0</v>
      </c>
      <c r="H2557" s="9">
        <f t="shared" si="49"/>
        <v>0</v>
      </c>
    </row>
    <row r="2558" spans="1:8" x14ac:dyDescent="0.25">
      <c r="A2558" s="9">
        <v>2016</v>
      </c>
      <c r="B2558" t="s">
        <v>87</v>
      </c>
      <c r="C2558" t="s">
        <v>33</v>
      </c>
      <c r="D2558" s="9">
        <v>14</v>
      </c>
      <c r="E2558" s="9">
        <v>3</v>
      </c>
      <c r="F2558" s="9">
        <f>VLOOKUP(D2558,'Tablas auxiliares'!$H$1:$Q$28,Calculadora!$J$2+1,FALSE)*IF(VLOOKUP($A2558,'Tablas auxiliares'!$B$2:$C$6,2,FALSE)-Calculadora!$K$2=0,1,0)*IF($L$2=2,IFERROR(VLOOKUP(B2558,'Tablas auxiliares'!$AD$2:$AH$27,5,FALSE),0),1)</f>
        <v>0</v>
      </c>
      <c r="G2558" s="9">
        <f>VLOOKUP(E2558,'Tablas auxiliares'!$H$1:$Q$28,Calculadora!$J$2+1,FALSE)*IF(VLOOKUP($A2558,'Tablas auxiliares'!$B$2:$C$6,2,FALSE)-Calculadora!$K$2=0,1,0)*IF($L$2=2,IFERROR(VLOOKUP(B2558,'Tablas auxiliares'!$AD$2:$AH$27,5,FALSE),0),1)</f>
        <v>0</v>
      </c>
      <c r="H2558" s="9">
        <f t="shared" si="49"/>
        <v>0</v>
      </c>
    </row>
    <row r="2559" spans="1:8" x14ac:dyDescent="0.25">
      <c r="A2559" s="9">
        <v>2016</v>
      </c>
      <c r="B2559" t="s">
        <v>87</v>
      </c>
      <c r="C2559" t="s">
        <v>34</v>
      </c>
      <c r="D2559" s="9">
        <v>12</v>
      </c>
      <c r="E2559" s="9">
        <v>15</v>
      </c>
      <c r="F2559" s="9">
        <f>VLOOKUP(D2559,'Tablas auxiliares'!$H$1:$Q$28,Calculadora!$J$2+1,FALSE)*IF(VLOOKUP($A2559,'Tablas auxiliares'!$B$2:$C$6,2,FALSE)-Calculadora!$K$2=0,1,0)*IF($L$2=2,IFERROR(VLOOKUP(B2559,'Tablas auxiliares'!$AD$2:$AH$27,5,FALSE),0),1)</f>
        <v>0</v>
      </c>
      <c r="G2559" s="9">
        <f>VLOOKUP(E2559,'Tablas auxiliares'!$H$1:$Q$28,Calculadora!$J$2+1,FALSE)*IF(VLOOKUP($A2559,'Tablas auxiliares'!$B$2:$C$6,2,FALSE)-Calculadora!$K$2=0,1,0)*IF($L$2=2,IFERROR(VLOOKUP(B2559,'Tablas auxiliares'!$AD$2:$AH$27,5,FALSE),0),1)</f>
        <v>0</v>
      </c>
      <c r="H2559" s="9">
        <f t="shared" si="49"/>
        <v>0</v>
      </c>
    </row>
    <row r="2560" spans="1:8" x14ac:dyDescent="0.25">
      <c r="A2560" s="9">
        <v>2016</v>
      </c>
      <c r="B2560" t="s">
        <v>87</v>
      </c>
      <c r="C2560" t="s">
        <v>35</v>
      </c>
      <c r="D2560" s="9">
        <v>13</v>
      </c>
      <c r="E2560" s="9">
        <v>9</v>
      </c>
      <c r="F2560" s="9">
        <f>VLOOKUP(D2560,'Tablas auxiliares'!$H$1:$Q$28,Calculadora!$J$2+1,FALSE)*IF(VLOOKUP($A2560,'Tablas auxiliares'!$B$2:$C$6,2,FALSE)-Calculadora!$K$2=0,1,0)*IF($L$2=2,IFERROR(VLOOKUP(B2560,'Tablas auxiliares'!$AD$2:$AH$27,5,FALSE),0),1)</f>
        <v>0</v>
      </c>
      <c r="G2560" s="9">
        <f>VLOOKUP(E2560,'Tablas auxiliares'!$H$1:$Q$28,Calculadora!$J$2+1,FALSE)*IF(VLOOKUP($A2560,'Tablas auxiliares'!$B$2:$C$6,2,FALSE)-Calculadora!$K$2=0,1,0)*IF($L$2=2,IFERROR(VLOOKUP(B2560,'Tablas auxiliares'!$AD$2:$AH$27,5,FALSE),0),1)</f>
        <v>0</v>
      </c>
      <c r="H2560" s="9">
        <f t="shared" si="49"/>
        <v>0</v>
      </c>
    </row>
    <row r="2561" spans="1:8" x14ac:dyDescent="0.25">
      <c r="A2561" s="9">
        <v>2016</v>
      </c>
      <c r="B2561" t="s">
        <v>87</v>
      </c>
      <c r="C2561" t="s">
        <v>36</v>
      </c>
      <c r="D2561" s="9">
        <v>11</v>
      </c>
      <c r="E2561" s="9">
        <v>1</v>
      </c>
      <c r="F2561" s="9">
        <f>VLOOKUP(D2561,'Tablas auxiliares'!$H$1:$Q$28,Calculadora!$J$2+1,FALSE)*IF(VLOOKUP($A2561,'Tablas auxiliares'!$B$2:$C$6,2,FALSE)-Calculadora!$K$2=0,1,0)*IF($L$2=2,IFERROR(VLOOKUP(B2561,'Tablas auxiliares'!$AD$2:$AH$27,5,FALSE),0),1)</f>
        <v>0</v>
      </c>
      <c r="G2561" s="9">
        <f>VLOOKUP(E2561,'Tablas auxiliares'!$H$1:$Q$28,Calculadora!$J$2+1,FALSE)*IF(VLOOKUP($A2561,'Tablas auxiliares'!$B$2:$C$6,2,FALSE)-Calculadora!$K$2=0,1,0)*IF($L$2=2,IFERROR(VLOOKUP(B2561,'Tablas auxiliares'!$AD$2:$AH$27,5,FALSE),0),1)</f>
        <v>0</v>
      </c>
      <c r="H2561" s="9">
        <f t="shared" si="49"/>
        <v>0</v>
      </c>
    </row>
    <row r="2562" spans="1:8" x14ac:dyDescent="0.25">
      <c r="A2562" s="9">
        <v>2016</v>
      </c>
      <c r="B2562" t="s">
        <v>87</v>
      </c>
      <c r="C2562" t="s">
        <v>11</v>
      </c>
      <c r="D2562" s="9">
        <v>6</v>
      </c>
      <c r="E2562" s="9">
        <v>23</v>
      </c>
      <c r="F2562" s="9">
        <f>VLOOKUP(D2562,'Tablas auxiliares'!$H$1:$Q$28,Calculadora!$J$2+1,FALSE)*IF(VLOOKUP($A2562,'Tablas auxiliares'!$B$2:$C$6,2,FALSE)-Calculadora!$K$2=0,1,0)*IF($L$2=2,IFERROR(VLOOKUP(B2562,'Tablas auxiliares'!$AD$2:$AH$27,5,FALSE),0),1)</f>
        <v>0</v>
      </c>
      <c r="G2562" s="9">
        <f>VLOOKUP(E2562,'Tablas auxiliares'!$H$1:$Q$28,Calculadora!$J$2+1,FALSE)*IF(VLOOKUP($A2562,'Tablas auxiliares'!$B$2:$C$6,2,FALSE)-Calculadora!$K$2=0,1,0)*IF($L$2=2,IFERROR(VLOOKUP(B2562,'Tablas auxiliares'!$AD$2:$AH$27,5,FALSE),0),1)</f>
        <v>0</v>
      </c>
      <c r="H2562" s="9">
        <f t="shared" si="49"/>
        <v>0</v>
      </c>
    </row>
    <row r="2563" spans="1:8" x14ac:dyDescent="0.25">
      <c r="A2563" s="9">
        <v>2016</v>
      </c>
      <c r="B2563" t="s">
        <v>87</v>
      </c>
      <c r="C2563" t="s">
        <v>12</v>
      </c>
      <c r="D2563" s="9">
        <v>21</v>
      </c>
      <c r="E2563" s="9">
        <v>19</v>
      </c>
      <c r="F2563" s="9">
        <f>VLOOKUP(D2563,'Tablas auxiliares'!$H$1:$Q$28,Calculadora!$J$2+1,FALSE)*IF(VLOOKUP($A2563,'Tablas auxiliares'!$B$2:$C$6,2,FALSE)-Calculadora!$K$2=0,1,0)*IF($L$2=2,IFERROR(VLOOKUP(B2563,'Tablas auxiliares'!$AD$2:$AH$27,5,FALSE),0),1)</f>
        <v>0</v>
      </c>
      <c r="G2563" s="9">
        <f>VLOOKUP(E2563,'Tablas auxiliares'!$H$1:$Q$28,Calculadora!$J$2+1,FALSE)*IF(VLOOKUP($A2563,'Tablas auxiliares'!$B$2:$C$6,2,FALSE)-Calculadora!$K$2=0,1,0)*IF($L$2=2,IFERROR(VLOOKUP(B2563,'Tablas auxiliares'!$AD$2:$AH$27,5,FALSE),0),1)</f>
        <v>0</v>
      </c>
      <c r="H2563" s="9">
        <f t="shared" ref="H2563:H2626" si="50">IF($M$2=2,0,F2563)+IF($M$2=3,0,G2563)</f>
        <v>0</v>
      </c>
    </row>
    <row r="2564" spans="1:8" x14ac:dyDescent="0.25">
      <c r="A2564" s="9">
        <v>2016</v>
      </c>
      <c r="B2564" t="s">
        <v>87</v>
      </c>
      <c r="C2564" t="s">
        <v>13</v>
      </c>
      <c r="D2564" s="9">
        <v>7</v>
      </c>
      <c r="E2564" s="9">
        <v>5</v>
      </c>
      <c r="F2564" s="9">
        <f>VLOOKUP(D2564,'Tablas auxiliares'!$H$1:$Q$28,Calculadora!$J$2+1,FALSE)*IF(VLOOKUP($A2564,'Tablas auxiliares'!$B$2:$C$6,2,FALSE)-Calculadora!$K$2=0,1,0)*IF($L$2=2,IFERROR(VLOOKUP(B2564,'Tablas auxiliares'!$AD$2:$AH$27,5,FALSE),0),1)</f>
        <v>0</v>
      </c>
      <c r="G2564" s="9">
        <f>VLOOKUP(E2564,'Tablas auxiliares'!$H$1:$Q$28,Calculadora!$J$2+1,FALSE)*IF(VLOOKUP($A2564,'Tablas auxiliares'!$B$2:$C$6,2,FALSE)-Calculadora!$K$2=0,1,0)*IF($L$2=2,IFERROR(VLOOKUP(B2564,'Tablas auxiliares'!$AD$2:$AH$27,5,FALSE),0),1)</f>
        <v>0</v>
      </c>
      <c r="H2564" s="9">
        <f t="shared" si="50"/>
        <v>0</v>
      </c>
    </row>
    <row r="2565" spans="1:8" x14ac:dyDescent="0.25">
      <c r="A2565" s="9">
        <v>2016</v>
      </c>
      <c r="B2565" t="s">
        <v>87</v>
      </c>
      <c r="C2565" t="s">
        <v>37</v>
      </c>
      <c r="D2565" s="9">
        <v>16</v>
      </c>
      <c r="E2565" s="9">
        <v>21</v>
      </c>
      <c r="F2565" s="9">
        <f>VLOOKUP(D2565,'Tablas auxiliares'!$H$1:$Q$28,Calculadora!$J$2+1,FALSE)*IF(VLOOKUP($A2565,'Tablas auxiliares'!$B$2:$C$6,2,FALSE)-Calculadora!$K$2=0,1,0)*IF($L$2=2,IFERROR(VLOOKUP(B2565,'Tablas auxiliares'!$AD$2:$AH$27,5,FALSE),0),1)</f>
        <v>0</v>
      </c>
      <c r="G2565" s="9">
        <f>VLOOKUP(E2565,'Tablas auxiliares'!$H$1:$Q$28,Calculadora!$J$2+1,FALSE)*IF(VLOOKUP($A2565,'Tablas auxiliares'!$B$2:$C$6,2,FALSE)-Calculadora!$K$2=0,1,0)*IF($L$2=2,IFERROR(VLOOKUP(B2565,'Tablas auxiliares'!$AD$2:$AH$27,5,FALSE),0),1)</f>
        <v>0</v>
      </c>
      <c r="H2565" s="9">
        <f t="shared" si="50"/>
        <v>0</v>
      </c>
    </row>
    <row r="2566" spans="1:8" x14ac:dyDescent="0.25">
      <c r="A2566" s="9">
        <v>2016</v>
      </c>
      <c r="B2566" t="s">
        <v>87</v>
      </c>
      <c r="C2566" t="s">
        <v>14</v>
      </c>
      <c r="D2566" s="9">
        <v>17</v>
      </c>
      <c r="E2566" s="9">
        <v>18</v>
      </c>
      <c r="F2566" s="9">
        <f>VLOOKUP(D2566,'Tablas auxiliares'!$H$1:$Q$28,Calculadora!$J$2+1,FALSE)*IF(VLOOKUP($A2566,'Tablas auxiliares'!$B$2:$C$6,2,FALSE)-Calculadora!$K$2=0,1,0)*IF($L$2=2,IFERROR(VLOOKUP(B2566,'Tablas auxiliares'!$AD$2:$AH$27,5,FALSE),0),1)</f>
        <v>0</v>
      </c>
      <c r="G2566" s="9">
        <f>VLOOKUP(E2566,'Tablas auxiliares'!$H$1:$Q$28,Calculadora!$J$2+1,FALSE)*IF(VLOOKUP($A2566,'Tablas auxiliares'!$B$2:$C$6,2,FALSE)-Calculadora!$K$2=0,1,0)*IF($L$2=2,IFERROR(VLOOKUP(B2566,'Tablas auxiliares'!$AD$2:$AH$27,5,FALSE),0),1)</f>
        <v>0</v>
      </c>
      <c r="H2566" s="9">
        <f t="shared" si="50"/>
        <v>0</v>
      </c>
    </row>
    <row r="2567" spans="1:8" x14ac:dyDescent="0.25">
      <c r="A2567" s="9">
        <v>2016</v>
      </c>
      <c r="B2567" t="s">
        <v>28</v>
      </c>
      <c r="C2567" t="s">
        <v>20</v>
      </c>
      <c r="D2567" s="9">
        <v>12</v>
      </c>
      <c r="E2567" s="9">
        <v>7</v>
      </c>
      <c r="F2567" s="9">
        <f>VLOOKUP(D2567,'Tablas auxiliares'!$H$1:$Q$28,Calculadora!$J$2+1,FALSE)*IF(VLOOKUP($A2567,'Tablas auxiliares'!$B$2:$C$6,2,FALSE)-Calculadora!$K$2=0,1,0)*IF($L$2=2,IFERROR(VLOOKUP(B2567,'Tablas auxiliares'!$AD$2:$AH$27,5,FALSE),0),1)</f>
        <v>0</v>
      </c>
      <c r="G2567" s="9">
        <f>VLOOKUP(E2567,'Tablas auxiliares'!$H$1:$Q$28,Calculadora!$J$2+1,FALSE)*IF(VLOOKUP($A2567,'Tablas auxiliares'!$B$2:$C$6,2,FALSE)-Calculadora!$K$2=0,1,0)*IF($L$2=2,IFERROR(VLOOKUP(B2567,'Tablas auxiliares'!$AD$2:$AH$27,5,FALSE),0),1)</f>
        <v>0</v>
      </c>
      <c r="H2567" s="9">
        <f t="shared" si="50"/>
        <v>0</v>
      </c>
    </row>
    <row r="2568" spans="1:8" x14ac:dyDescent="0.25">
      <c r="A2568" s="9">
        <v>2016</v>
      </c>
      <c r="B2568" t="s">
        <v>28</v>
      </c>
      <c r="C2568" t="s">
        <v>21</v>
      </c>
      <c r="D2568" s="9">
        <v>11</v>
      </c>
      <c r="E2568" s="9">
        <v>23</v>
      </c>
      <c r="F2568" s="9">
        <f>VLOOKUP(D2568,'Tablas auxiliares'!$H$1:$Q$28,Calculadora!$J$2+1,FALSE)*IF(VLOOKUP($A2568,'Tablas auxiliares'!$B$2:$C$6,2,FALSE)-Calculadora!$K$2=0,1,0)*IF($L$2=2,IFERROR(VLOOKUP(B2568,'Tablas auxiliares'!$AD$2:$AH$27,5,FALSE),0),1)</f>
        <v>0</v>
      </c>
      <c r="G2568" s="9">
        <f>VLOOKUP(E2568,'Tablas auxiliares'!$H$1:$Q$28,Calculadora!$J$2+1,FALSE)*IF(VLOOKUP($A2568,'Tablas auxiliares'!$B$2:$C$6,2,FALSE)-Calculadora!$K$2=0,1,0)*IF($L$2=2,IFERROR(VLOOKUP(B2568,'Tablas auxiliares'!$AD$2:$AH$27,5,FALSE),0),1)</f>
        <v>0</v>
      </c>
      <c r="H2568" s="9">
        <f t="shared" si="50"/>
        <v>0</v>
      </c>
    </row>
    <row r="2569" spans="1:8" x14ac:dyDescent="0.25">
      <c r="A2569" s="9">
        <v>2016</v>
      </c>
      <c r="B2569" t="s">
        <v>28</v>
      </c>
      <c r="C2569" t="s">
        <v>22</v>
      </c>
      <c r="D2569" s="9">
        <v>4</v>
      </c>
      <c r="E2569" s="9">
        <v>15</v>
      </c>
      <c r="F2569" s="9">
        <f>VLOOKUP(D2569,'Tablas auxiliares'!$H$1:$Q$28,Calculadora!$J$2+1,FALSE)*IF(VLOOKUP($A2569,'Tablas auxiliares'!$B$2:$C$6,2,FALSE)-Calculadora!$K$2=0,1,0)*IF($L$2=2,IFERROR(VLOOKUP(B2569,'Tablas auxiliares'!$AD$2:$AH$27,5,FALSE),0),1)</f>
        <v>0</v>
      </c>
      <c r="G2569" s="9">
        <f>VLOOKUP(E2569,'Tablas auxiliares'!$H$1:$Q$28,Calculadora!$J$2+1,FALSE)*IF(VLOOKUP($A2569,'Tablas auxiliares'!$B$2:$C$6,2,FALSE)-Calculadora!$K$2=0,1,0)*IF($L$2=2,IFERROR(VLOOKUP(B2569,'Tablas auxiliares'!$AD$2:$AH$27,5,FALSE),0),1)</f>
        <v>0</v>
      </c>
      <c r="H2569" s="9">
        <f t="shared" si="50"/>
        <v>0</v>
      </c>
    </row>
    <row r="2570" spans="1:8" x14ac:dyDescent="0.25">
      <c r="A2570" s="9">
        <v>2016</v>
      </c>
      <c r="B2570" t="s">
        <v>28</v>
      </c>
      <c r="C2570" t="s">
        <v>23</v>
      </c>
      <c r="D2570" s="9">
        <v>14</v>
      </c>
      <c r="E2570" s="9">
        <v>20</v>
      </c>
      <c r="F2570" s="9">
        <f>VLOOKUP(D2570,'Tablas auxiliares'!$H$1:$Q$28,Calculadora!$J$2+1,FALSE)*IF(VLOOKUP($A2570,'Tablas auxiliares'!$B$2:$C$6,2,FALSE)-Calculadora!$K$2=0,1,0)*IF($L$2=2,IFERROR(VLOOKUP(B2570,'Tablas auxiliares'!$AD$2:$AH$27,5,FALSE),0),1)</f>
        <v>0</v>
      </c>
      <c r="G2570" s="9">
        <f>VLOOKUP(E2570,'Tablas auxiliares'!$H$1:$Q$28,Calculadora!$J$2+1,FALSE)*IF(VLOOKUP($A2570,'Tablas auxiliares'!$B$2:$C$6,2,FALSE)-Calculadora!$K$2=0,1,0)*IF($L$2=2,IFERROR(VLOOKUP(B2570,'Tablas auxiliares'!$AD$2:$AH$27,5,FALSE),0),1)</f>
        <v>0</v>
      </c>
      <c r="H2570" s="9">
        <f t="shared" si="50"/>
        <v>0</v>
      </c>
    </row>
    <row r="2571" spans="1:8" x14ac:dyDescent="0.25">
      <c r="A2571" s="9">
        <v>2016</v>
      </c>
      <c r="B2571" t="s">
        <v>28</v>
      </c>
      <c r="C2571" t="s">
        <v>24</v>
      </c>
      <c r="D2571" s="9">
        <v>20</v>
      </c>
      <c r="E2571" s="9">
        <v>14</v>
      </c>
      <c r="F2571" s="9">
        <f>VLOOKUP(D2571,'Tablas auxiliares'!$H$1:$Q$28,Calculadora!$J$2+1,FALSE)*IF(VLOOKUP($A2571,'Tablas auxiliares'!$B$2:$C$6,2,FALSE)-Calculadora!$K$2=0,1,0)*IF($L$2=2,IFERROR(VLOOKUP(B2571,'Tablas auxiliares'!$AD$2:$AH$27,5,FALSE),0),1)</f>
        <v>0</v>
      </c>
      <c r="G2571" s="9">
        <f>VLOOKUP(E2571,'Tablas auxiliares'!$H$1:$Q$28,Calculadora!$J$2+1,FALSE)*IF(VLOOKUP($A2571,'Tablas auxiliares'!$B$2:$C$6,2,FALSE)-Calculadora!$K$2=0,1,0)*IF($L$2=2,IFERROR(VLOOKUP(B2571,'Tablas auxiliares'!$AD$2:$AH$27,5,FALSE),0),1)</f>
        <v>0</v>
      </c>
      <c r="H2571" s="9">
        <f t="shared" si="50"/>
        <v>0</v>
      </c>
    </row>
    <row r="2572" spans="1:8" x14ac:dyDescent="0.25">
      <c r="A2572" s="9">
        <v>2016</v>
      </c>
      <c r="B2572" t="s">
        <v>28</v>
      </c>
      <c r="C2572" t="s">
        <v>25</v>
      </c>
      <c r="D2572" s="9">
        <v>1</v>
      </c>
      <c r="E2572" s="9">
        <v>11</v>
      </c>
      <c r="F2572" s="9">
        <f>VLOOKUP(D2572,'Tablas auxiliares'!$H$1:$Q$28,Calculadora!$J$2+1,FALSE)*IF(VLOOKUP($A2572,'Tablas auxiliares'!$B$2:$C$6,2,FALSE)-Calculadora!$K$2=0,1,0)*IF($L$2=2,IFERROR(VLOOKUP(B2572,'Tablas auxiliares'!$AD$2:$AH$27,5,FALSE),0),1)</f>
        <v>0</v>
      </c>
      <c r="G2572" s="9">
        <f>VLOOKUP(E2572,'Tablas auxiliares'!$H$1:$Q$28,Calculadora!$J$2+1,FALSE)*IF(VLOOKUP($A2572,'Tablas auxiliares'!$B$2:$C$6,2,FALSE)-Calculadora!$K$2=0,1,0)*IF($L$2=2,IFERROR(VLOOKUP(B2572,'Tablas auxiliares'!$AD$2:$AH$27,5,FALSE),0),1)</f>
        <v>0</v>
      </c>
      <c r="H2572" s="9">
        <f t="shared" si="50"/>
        <v>0</v>
      </c>
    </row>
    <row r="2573" spans="1:8" x14ac:dyDescent="0.25">
      <c r="A2573" s="9">
        <v>2016</v>
      </c>
      <c r="B2573" t="s">
        <v>28</v>
      </c>
      <c r="C2573" t="s">
        <v>7</v>
      </c>
      <c r="D2573" s="9">
        <v>17</v>
      </c>
      <c r="E2573" s="9">
        <v>8</v>
      </c>
      <c r="F2573" s="9">
        <f>VLOOKUP(D2573,'Tablas auxiliares'!$H$1:$Q$28,Calculadora!$J$2+1,FALSE)*IF(VLOOKUP($A2573,'Tablas auxiliares'!$B$2:$C$6,2,FALSE)-Calculadora!$K$2=0,1,0)*IF($L$2=2,IFERROR(VLOOKUP(B2573,'Tablas auxiliares'!$AD$2:$AH$27,5,FALSE),0),1)</f>
        <v>0</v>
      </c>
      <c r="G2573" s="9">
        <f>VLOOKUP(E2573,'Tablas auxiliares'!$H$1:$Q$28,Calculadora!$J$2+1,FALSE)*IF(VLOOKUP($A2573,'Tablas auxiliares'!$B$2:$C$6,2,FALSE)-Calculadora!$K$2=0,1,0)*IF($L$2=2,IFERROR(VLOOKUP(B2573,'Tablas auxiliares'!$AD$2:$AH$27,5,FALSE),0),1)</f>
        <v>0</v>
      </c>
      <c r="H2573" s="9">
        <f t="shared" si="50"/>
        <v>0</v>
      </c>
    </row>
    <row r="2574" spans="1:8" x14ac:dyDescent="0.25">
      <c r="A2574" s="9">
        <v>2016</v>
      </c>
      <c r="B2574" t="s">
        <v>28</v>
      </c>
      <c r="C2574" t="s">
        <v>8</v>
      </c>
      <c r="D2574" s="9">
        <v>2</v>
      </c>
      <c r="E2574" s="9">
        <v>6</v>
      </c>
      <c r="F2574" s="9">
        <f>VLOOKUP(D2574,'Tablas auxiliares'!$H$1:$Q$28,Calculadora!$J$2+1,FALSE)*IF(VLOOKUP($A2574,'Tablas auxiliares'!$B$2:$C$6,2,FALSE)-Calculadora!$K$2=0,1,0)*IF($L$2=2,IFERROR(VLOOKUP(B2574,'Tablas auxiliares'!$AD$2:$AH$27,5,FALSE),0),1)</f>
        <v>0</v>
      </c>
      <c r="G2574" s="9">
        <f>VLOOKUP(E2574,'Tablas auxiliares'!$H$1:$Q$28,Calculadora!$J$2+1,FALSE)*IF(VLOOKUP($A2574,'Tablas auxiliares'!$B$2:$C$6,2,FALSE)-Calculadora!$K$2=0,1,0)*IF($L$2=2,IFERROR(VLOOKUP(B2574,'Tablas auxiliares'!$AD$2:$AH$27,5,FALSE),0),1)</f>
        <v>0</v>
      </c>
      <c r="H2574" s="9">
        <f t="shared" si="50"/>
        <v>0</v>
      </c>
    </row>
    <row r="2575" spans="1:8" x14ac:dyDescent="0.25">
      <c r="A2575" s="9">
        <v>2016</v>
      </c>
      <c r="B2575" t="s">
        <v>28</v>
      </c>
      <c r="C2575" t="s">
        <v>26</v>
      </c>
      <c r="D2575" s="9">
        <v>6</v>
      </c>
      <c r="E2575" s="9">
        <v>9</v>
      </c>
      <c r="F2575" s="9">
        <f>VLOOKUP(D2575,'Tablas auxiliares'!$H$1:$Q$28,Calculadora!$J$2+1,FALSE)*IF(VLOOKUP($A2575,'Tablas auxiliares'!$B$2:$C$6,2,FALSE)-Calculadora!$K$2=0,1,0)*IF($L$2=2,IFERROR(VLOOKUP(B2575,'Tablas auxiliares'!$AD$2:$AH$27,5,FALSE),0),1)</f>
        <v>0</v>
      </c>
      <c r="G2575" s="9">
        <f>VLOOKUP(E2575,'Tablas auxiliares'!$H$1:$Q$28,Calculadora!$J$2+1,FALSE)*IF(VLOOKUP($A2575,'Tablas auxiliares'!$B$2:$C$6,2,FALSE)-Calculadora!$K$2=0,1,0)*IF($L$2=2,IFERROR(VLOOKUP(B2575,'Tablas auxiliares'!$AD$2:$AH$27,5,FALSE),0),1)</f>
        <v>0</v>
      </c>
      <c r="H2575" s="9">
        <f t="shared" si="50"/>
        <v>0</v>
      </c>
    </row>
    <row r="2576" spans="1:8" x14ac:dyDescent="0.25">
      <c r="A2576" s="9">
        <v>2016</v>
      </c>
      <c r="B2576" t="s">
        <v>28</v>
      </c>
      <c r="C2576" t="s">
        <v>27</v>
      </c>
      <c r="D2576" s="9">
        <v>16</v>
      </c>
      <c r="E2576" s="9">
        <v>18</v>
      </c>
      <c r="F2576" s="9">
        <f>VLOOKUP(D2576,'Tablas auxiliares'!$H$1:$Q$28,Calculadora!$J$2+1,FALSE)*IF(VLOOKUP($A2576,'Tablas auxiliares'!$B$2:$C$6,2,FALSE)-Calculadora!$K$2=0,1,0)*IF($L$2=2,IFERROR(VLOOKUP(B2576,'Tablas auxiliares'!$AD$2:$AH$27,5,FALSE),0),1)</f>
        <v>0</v>
      </c>
      <c r="G2576" s="9">
        <f>VLOOKUP(E2576,'Tablas auxiliares'!$H$1:$Q$28,Calculadora!$J$2+1,FALSE)*IF(VLOOKUP($A2576,'Tablas auxiliares'!$B$2:$C$6,2,FALSE)-Calculadora!$K$2=0,1,0)*IF($L$2=2,IFERROR(VLOOKUP(B2576,'Tablas auxiliares'!$AD$2:$AH$27,5,FALSE),0),1)</f>
        <v>0</v>
      </c>
      <c r="H2576" s="9">
        <f t="shared" si="50"/>
        <v>0</v>
      </c>
    </row>
    <row r="2577" spans="1:8" x14ac:dyDescent="0.25">
      <c r="A2577" s="9">
        <v>2016</v>
      </c>
      <c r="B2577" t="s">
        <v>28</v>
      </c>
      <c r="C2577" t="s">
        <v>29</v>
      </c>
      <c r="D2577" s="9">
        <v>25</v>
      </c>
      <c r="E2577" s="9">
        <v>4</v>
      </c>
      <c r="F2577" s="9">
        <f>VLOOKUP(D2577,'Tablas auxiliares'!$H$1:$Q$28,Calculadora!$J$2+1,FALSE)*IF(VLOOKUP($A2577,'Tablas auxiliares'!$B$2:$C$6,2,FALSE)-Calculadora!$K$2=0,1,0)*IF($L$2=2,IFERROR(VLOOKUP(B2577,'Tablas auxiliares'!$AD$2:$AH$27,5,FALSE),0),1)</f>
        <v>0</v>
      </c>
      <c r="G2577" s="9">
        <f>VLOOKUP(E2577,'Tablas auxiliares'!$H$1:$Q$28,Calculadora!$J$2+1,FALSE)*IF(VLOOKUP($A2577,'Tablas auxiliares'!$B$2:$C$6,2,FALSE)-Calculadora!$K$2=0,1,0)*IF($L$2=2,IFERROR(VLOOKUP(B2577,'Tablas auxiliares'!$AD$2:$AH$27,5,FALSE),0),1)</f>
        <v>0</v>
      </c>
      <c r="H2577" s="9">
        <f t="shared" si="50"/>
        <v>0</v>
      </c>
    </row>
    <row r="2578" spans="1:8" x14ac:dyDescent="0.25">
      <c r="A2578" s="9">
        <v>2016</v>
      </c>
      <c r="B2578" t="s">
        <v>28</v>
      </c>
      <c r="C2578" t="s">
        <v>9</v>
      </c>
      <c r="D2578" s="9">
        <v>5</v>
      </c>
      <c r="E2578" s="9">
        <v>12</v>
      </c>
      <c r="F2578" s="9">
        <f>VLOOKUP(D2578,'Tablas auxiliares'!$H$1:$Q$28,Calculadora!$J$2+1,FALSE)*IF(VLOOKUP($A2578,'Tablas auxiliares'!$B$2:$C$6,2,FALSE)-Calculadora!$K$2=0,1,0)*IF($L$2=2,IFERROR(VLOOKUP(B2578,'Tablas auxiliares'!$AD$2:$AH$27,5,FALSE),0),1)</f>
        <v>0</v>
      </c>
      <c r="G2578" s="9">
        <f>VLOOKUP(E2578,'Tablas auxiliares'!$H$1:$Q$28,Calculadora!$J$2+1,FALSE)*IF(VLOOKUP($A2578,'Tablas auxiliares'!$B$2:$C$6,2,FALSE)-Calculadora!$K$2=0,1,0)*IF($L$2=2,IFERROR(VLOOKUP(B2578,'Tablas auxiliares'!$AD$2:$AH$27,5,FALSE),0),1)</f>
        <v>0</v>
      </c>
      <c r="H2578" s="9">
        <f t="shared" si="50"/>
        <v>0</v>
      </c>
    </row>
    <row r="2579" spans="1:8" x14ac:dyDescent="0.25">
      <c r="A2579" s="9">
        <v>2016</v>
      </c>
      <c r="B2579" t="s">
        <v>28</v>
      </c>
      <c r="C2579" t="s">
        <v>30</v>
      </c>
      <c r="D2579" s="9">
        <v>18</v>
      </c>
      <c r="E2579" s="9">
        <v>13</v>
      </c>
      <c r="F2579" s="9">
        <f>VLOOKUP(D2579,'Tablas auxiliares'!$H$1:$Q$28,Calculadora!$J$2+1,FALSE)*IF(VLOOKUP($A2579,'Tablas auxiliares'!$B$2:$C$6,2,FALSE)-Calculadora!$K$2=0,1,0)*IF($L$2=2,IFERROR(VLOOKUP(B2579,'Tablas auxiliares'!$AD$2:$AH$27,5,FALSE),0),1)</f>
        <v>0</v>
      </c>
      <c r="G2579" s="9">
        <f>VLOOKUP(E2579,'Tablas auxiliares'!$H$1:$Q$28,Calculadora!$J$2+1,FALSE)*IF(VLOOKUP($A2579,'Tablas auxiliares'!$B$2:$C$6,2,FALSE)-Calculadora!$K$2=0,1,0)*IF($L$2=2,IFERROR(VLOOKUP(B2579,'Tablas auxiliares'!$AD$2:$AH$27,5,FALSE),0),1)</f>
        <v>0</v>
      </c>
      <c r="H2579" s="9">
        <f t="shared" si="50"/>
        <v>0</v>
      </c>
    </row>
    <row r="2580" spans="1:8" x14ac:dyDescent="0.25">
      <c r="A2580" s="9">
        <v>2016</v>
      </c>
      <c r="B2580" t="s">
        <v>28</v>
      </c>
      <c r="C2580" t="s">
        <v>10</v>
      </c>
      <c r="D2580" s="9">
        <v>22</v>
      </c>
      <c r="E2580" s="9">
        <v>17</v>
      </c>
      <c r="F2580" s="9">
        <f>VLOOKUP(D2580,'Tablas auxiliares'!$H$1:$Q$28,Calculadora!$J$2+1,FALSE)*IF(VLOOKUP($A2580,'Tablas auxiliares'!$B$2:$C$6,2,FALSE)-Calculadora!$K$2=0,1,0)*IF($L$2=2,IFERROR(VLOOKUP(B2580,'Tablas auxiliares'!$AD$2:$AH$27,5,FALSE),0),1)</f>
        <v>0</v>
      </c>
      <c r="G2580" s="9">
        <f>VLOOKUP(E2580,'Tablas auxiliares'!$H$1:$Q$28,Calculadora!$J$2+1,FALSE)*IF(VLOOKUP($A2580,'Tablas auxiliares'!$B$2:$C$6,2,FALSE)-Calculadora!$K$2=0,1,0)*IF($L$2=2,IFERROR(VLOOKUP(B2580,'Tablas auxiliares'!$AD$2:$AH$27,5,FALSE),0),1)</f>
        <v>0</v>
      </c>
      <c r="H2580" s="9">
        <f t="shared" si="50"/>
        <v>0</v>
      </c>
    </row>
    <row r="2581" spans="1:8" x14ac:dyDescent="0.25">
      <c r="A2581" s="9">
        <v>2016</v>
      </c>
      <c r="B2581" t="s">
        <v>28</v>
      </c>
      <c r="C2581" t="s">
        <v>31</v>
      </c>
      <c r="D2581" s="9">
        <v>21</v>
      </c>
      <c r="E2581" s="9">
        <v>19</v>
      </c>
      <c r="F2581" s="9">
        <f>VLOOKUP(D2581,'Tablas auxiliares'!$H$1:$Q$28,Calculadora!$J$2+1,FALSE)*IF(VLOOKUP($A2581,'Tablas auxiliares'!$B$2:$C$6,2,FALSE)-Calculadora!$K$2=0,1,0)*IF($L$2=2,IFERROR(VLOOKUP(B2581,'Tablas auxiliares'!$AD$2:$AH$27,5,FALSE),0),1)</f>
        <v>0</v>
      </c>
      <c r="G2581" s="9">
        <f>VLOOKUP(E2581,'Tablas auxiliares'!$H$1:$Q$28,Calculadora!$J$2+1,FALSE)*IF(VLOOKUP($A2581,'Tablas auxiliares'!$B$2:$C$6,2,FALSE)-Calculadora!$K$2=0,1,0)*IF($L$2=2,IFERROR(VLOOKUP(B2581,'Tablas auxiliares'!$AD$2:$AH$27,5,FALSE),0),1)</f>
        <v>0</v>
      </c>
      <c r="H2581" s="9">
        <f t="shared" si="50"/>
        <v>0</v>
      </c>
    </row>
    <row r="2582" spans="1:8" x14ac:dyDescent="0.25">
      <c r="A2582" s="9">
        <v>2016</v>
      </c>
      <c r="B2582" t="s">
        <v>28</v>
      </c>
      <c r="C2582" t="s">
        <v>32</v>
      </c>
      <c r="D2582" s="9">
        <v>13</v>
      </c>
      <c r="E2582" s="9">
        <v>24</v>
      </c>
      <c r="F2582" s="9">
        <f>VLOOKUP(D2582,'Tablas auxiliares'!$H$1:$Q$28,Calculadora!$J$2+1,FALSE)*IF(VLOOKUP($A2582,'Tablas auxiliares'!$B$2:$C$6,2,FALSE)-Calculadora!$K$2=0,1,0)*IF($L$2=2,IFERROR(VLOOKUP(B2582,'Tablas auxiliares'!$AD$2:$AH$27,5,FALSE),0),1)</f>
        <v>0</v>
      </c>
      <c r="G2582" s="9">
        <f>VLOOKUP(E2582,'Tablas auxiliares'!$H$1:$Q$28,Calculadora!$J$2+1,FALSE)*IF(VLOOKUP($A2582,'Tablas auxiliares'!$B$2:$C$6,2,FALSE)-Calculadora!$K$2=0,1,0)*IF($L$2=2,IFERROR(VLOOKUP(B2582,'Tablas auxiliares'!$AD$2:$AH$27,5,FALSE),0),1)</f>
        <v>0</v>
      </c>
      <c r="H2582" s="9">
        <f t="shared" si="50"/>
        <v>0</v>
      </c>
    </row>
    <row r="2583" spans="1:8" x14ac:dyDescent="0.25">
      <c r="A2583" s="9">
        <v>2016</v>
      </c>
      <c r="B2583" t="s">
        <v>28</v>
      </c>
      <c r="C2583" t="s">
        <v>33</v>
      </c>
      <c r="D2583" s="9">
        <v>10</v>
      </c>
      <c r="E2583" s="9">
        <v>5</v>
      </c>
      <c r="F2583" s="9">
        <f>VLOOKUP(D2583,'Tablas auxiliares'!$H$1:$Q$28,Calculadora!$J$2+1,FALSE)*IF(VLOOKUP($A2583,'Tablas auxiliares'!$B$2:$C$6,2,FALSE)-Calculadora!$K$2=0,1,0)*IF($L$2=2,IFERROR(VLOOKUP(B2583,'Tablas auxiliares'!$AD$2:$AH$27,5,FALSE),0),1)</f>
        <v>0</v>
      </c>
      <c r="G2583" s="9">
        <f>VLOOKUP(E2583,'Tablas auxiliares'!$H$1:$Q$28,Calculadora!$J$2+1,FALSE)*IF(VLOOKUP($A2583,'Tablas auxiliares'!$B$2:$C$6,2,FALSE)-Calculadora!$K$2=0,1,0)*IF($L$2=2,IFERROR(VLOOKUP(B2583,'Tablas auxiliares'!$AD$2:$AH$27,5,FALSE),0),1)</f>
        <v>0</v>
      </c>
      <c r="H2583" s="9">
        <f t="shared" si="50"/>
        <v>0</v>
      </c>
    </row>
    <row r="2584" spans="1:8" x14ac:dyDescent="0.25">
      <c r="A2584" s="9">
        <v>2016</v>
      </c>
      <c r="B2584" t="s">
        <v>28</v>
      </c>
      <c r="C2584" t="s">
        <v>34</v>
      </c>
      <c r="D2584" s="9">
        <v>8</v>
      </c>
      <c r="E2584" s="9">
        <v>10</v>
      </c>
      <c r="F2584" s="9">
        <f>VLOOKUP(D2584,'Tablas auxiliares'!$H$1:$Q$28,Calculadora!$J$2+1,FALSE)*IF(VLOOKUP($A2584,'Tablas auxiliares'!$B$2:$C$6,2,FALSE)-Calculadora!$K$2=0,1,0)*IF($L$2=2,IFERROR(VLOOKUP(B2584,'Tablas auxiliares'!$AD$2:$AH$27,5,FALSE),0),1)</f>
        <v>0</v>
      </c>
      <c r="G2584" s="9">
        <f>VLOOKUP(E2584,'Tablas auxiliares'!$H$1:$Q$28,Calculadora!$J$2+1,FALSE)*IF(VLOOKUP($A2584,'Tablas auxiliares'!$B$2:$C$6,2,FALSE)-Calculadora!$K$2=0,1,0)*IF($L$2=2,IFERROR(VLOOKUP(B2584,'Tablas auxiliares'!$AD$2:$AH$27,5,FALSE),0),1)</f>
        <v>0</v>
      </c>
      <c r="H2584" s="9">
        <f t="shared" si="50"/>
        <v>0</v>
      </c>
    </row>
    <row r="2585" spans="1:8" x14ac:dyDescent="0.25">
      <c r="A2585" s="9">
        <v>2016</v>
      </c>
      <c r="B2585" t="s">
        <v>28</v>
      </c>
      <c r="C2585" t="s">
        <v>35</v>
      </c>
      <c r="D2585" s="9">
        <v>23</v>
      </c>
      <c r="E2585" s="9">
        <v>22</v>
      </c>
      <c r="F2585" s="9">
        <f>VLOOKUP(D2585,'Tablas auxiliares'!$H$1:$Q$28,Calculadora!$J$2+1,FALSE)*IF(VLOOKUP($A2585,'Tablas auxiliares'!$B$2:$C$6,2,FALSE)-Calculadora!$K$2=0,1,0)*IF($L$2=2,IFERROR(VLOOKUP(B2585,'Tablas auxiliares'!$AD$2:$AH$27,5,FALSE),0),1)</f>
        <v>0</v>
      </c>
      <c r="G2585" s="9">
        <f>VLOOKUP(E2585,'Tablas auxiliares'!$H$1:$Q$28,Calculadora!$J$2+1,FALSE)*IF(VLOOKUP($A2585,'Tablas auxiliares'!$B$2:$C$6,2,FALSE)-Calculadora!$K$2=0,1,0)*IF($L$2=2,IFERROR(VLOOKUP(B2585,'Tablas auxiliares'!$AD$2:$AH$27,5,FALSE),0),1)</f>
        <v>0</v>
      </c>
      <c r="H2585" s="9">
        <f t="shared" si="50"/>
        <v>0</v>
      </c>
    </row>
    <row r="2586" spans="1:8" x14ac:dyDescent="0.25">
      <c r="A2586" s="9">
        <v>2016</v>
      </c>
      <c r="B2586" t="s">
        <v>28</v>
      </c>
      <c r="C2586" t="s">
        <v>36</v>
      </c>
      <c r="D2586" s="9">
        <v>15</v>
      </c>
      <c r="E2586" s="9">
        <v>2</v>
      </c>
      <c r="F2586" s="9">
        <f>VLOOKUP(D2586,'Tablas auxiliares'!$H$1:$Q$28,Calculadora!$J$2+1,FALSE)*IF(VLOOKUP($A2586,'Tablas auxiliares'!$B$2:$C$6,2,FALSE)-Calculadora!$K$2=0,1,0)*IF($L$2=2,IFERROR(VLOOKUP(B2586,'Tablas auxiliares'!$AD$2:$AH$27,5,FALSE),0),1)</f>
        <v>0</v>
      </c>
      <c r="G2586" s="9">
        <f>VLOOKUP(E2586,'Tablas auxiliares'!$H$1:$Q$28,Calculadora!$J$2+1,FALSE)*IF(VLOOKUP($A2586,'Tablas auxiliares'!$B$2:$C$6,2,FALSE)-Calculadora!$K$2=0,1,0)*IF($L$2=2,IFERROR(VLOOKUP(B2586,'Tablas auxiliares'!$AD$2:$AH$27,5,FALSE),0),1)</f>
        <v>0</v>
      </c>
      <c r="H2586" s="9">
        <f t="shared" si="50"/>
        <v>0</v>
      </c>
    </row>
    <row r="2587" spans="1:8" x14ac:dyDescent="0.25">
      <c r="A2587" s="9">
        <v>2016</v>
      </c>
      <c r="B2587" t="s">
        <v>28</v>
      </c>
      <c r="C2587" t="s">
        <v>11</v>
      </c>
      <c r="D2587" s="9">
        <v>7</v>
      </c>
      <c r="E2587" s="9">
        <v>25</v>
      </c>
      <c r="F2587" s="9">
        <f>VLOOKUP(D2587,'Tablas auxiliares'!$H$1:$Q$28,Calculadora!$J$2+1,FALSE)*IF(VLOOKUP($A2587,'Tablas auxiliares'!$B$2:$C$6,2,FALSE)-Calculadora!$K$2=0,1,0)*IF($L$2=2,IFERROR(VLOOKUP(B2587,'Tablas auxiliares'!$AD$2:$AH$27,5,FALSE),0),1)</f>
        <v>0</v>
      </c>
      <c r="G2587" s="9">
        <f>VLOOKUP(E2587,'Tablas auxiliares'!$H$1:$Q$28,Calculadora!$J$2+1,FALSE)*IF(VLOOKUP($A2587,'Tablas auxiliares'!$B$2:$C$6,2,FALSE)-Calculadora!$K$2=0,1,0)*IF($L$2=2,IFERROR(VLOOKUP(B2587,'Tablas auxiliares'!$AD$2:$AH$27,5,FALSE),0),1)</f>
        <v>0</v>
      </c>
      <c r="H2587" s="9">
        <f t="shared" si="50"/>
        <v>0</v>
      </c>
    </row>
    <row r="2588" spans="1:8" x14ac:dyDescent="0.25">
      <c r="A2588" s="9">
        <v>2016</v>
      </c>
      <c r="B2588" t="s">
        <v>28</v>
      </c>
      <c r="C2588" t="s">
        <v>12</v>
      </c>
      <c r="D2588" s="9">
        <v>24</v>
      </c>
      <c r="E2588" s="9">
        <v>21</v>
      </c>
      <c r="F2588" s="9">
        <f>VLOOKUP(D2588,'Tablas auxiliares'!$H$1:$Q$28,Calculadora!$J$2+1,FALSE)*IF(VLOOKUP($A2588,'Tablas auxiliares'!$B$2:$C$6,2,FALSE)-Calculadora!$K$2=0,1,0)*IF($L$2=2,IFERROR(VLOOKUP(B2588,'Tablas auxiliares'!$AD$2:$AH$27,5,FALSE),0),1)</f>
        <v>0</v>
      </c>
      <c r="G2588" s="9">
        <f>VLOOKUP(E2588,'Tablas auxiliares'!$H$1:$Q$28,Calculadora!$J$2+1,FALSE)*IF(VLOOKUP($A2588,'Tablas auxiliares'!$B$2:$C$6,2,FALSE)-Calculadora!$K$2=0,1,0)*IF($L$2=2,IFERROR(VLOOKUP(B2588,'Tablas auxiliares'!$AD$2:$AH$27,5,FALSE),0),1)</f>
        <v>0</v>
      </c>
      <c r="H2588" s="9">
        <f t="shared" si="50"/>
        <v>0</v>
      </c>
    </row>
    <row r="2589" spans="1:8" x14ac:dyDescent="0.25">
      <c r="A2589" s="9">
        <v>2016</v>
      </c>
      <c r="B2589" t="s">
        <v>28</v>
      </c>
      <c r="C2589" t="s">
        <v>13</v>
      </c>
      <c r="D2589" s="9">
        <v>3</v>
      </c>
      <c r="E2589" s="9">
        <v>3</v>
      </c>
      <c r="F2589" s="9">
        <f>VLOOKUP(D2589,'Tablas auxiliares'!$H$1:$Q$28,Calculadora!$J$2+1,FALSE)*IF(VLOOKUP($A2589,'Tablas auxiliares'!$B$2:$C$6,2,FALSE)-Calculadora!$K$2=0,1,0)*IF($L$2=2,IFERROR(VLOOKUP(B2589,'Tablas auxiliares'!$AD$2:$AH$27,5,FALSE),0),1)</f>
        <v>0</v>
      </c>
      <c r="G2589" s="9">
        <f>VLOOKUP(E2589,'Tablas auxiliares'!$H$1:$Q$28,Calculadora!$J$2+1,FALSE)*IF(VLOOKUP($A2589,'Tablas auxiliares'!$B$2:$C$6,2,FALSE)-Calculadora!$K$2=0,1,0)*IF($L$2=2,IFERROR(VLOOKUP(B2589,'Tablas auxiliares'!$AD$2:$AH$27,5,FALSE),0),1)</f>
        <v>0</v>
      </c>
      <c r="H2589" s="9">
        <f t="shared" si="50"/>
        <v>0</v>
      </c>
    </row>
    <row r="2590" spans="1:8" x14ac:dyDescent="0.25">
      <c r="A2590" s="9">
        <v>2016</v>
      </c>
      <c r="B2590" t="s">
        <v>28</v>
      </c>
      <c r="C2590" t="s">
        <v>37</v>
      </c>
      <c r="D2590" s="9">
        <v>19</v>
      </c>
      <c r="E2590" s="9">
        <v>16</v>
      </c>
      <c r="F2590" s="9">
        <f>VLOOKUP(D2590,'Tablas auxiliares'!$H$1:$Q$28,Calculadora!$J$2+1,FALSE)*IF(VLOOKUP($A2590,'Tablas auxiliares'!$B$2:$C$6,2,FALSE)-Calculadora!$K$2=0,1,0)*IF($L$2=2,IFERROR(VLOOKUP(B2590,'Tablas auxiliares'!$AD$2:$AH$27,5,FALSE),0),1)</f>
        <v>0</v>
      </c>
      <c r="G2590" s="9">
        <f>VLOOKUP(E2590,'Tablas auxiliares'!$H$1:$Q$28,Calculadora!$J$2+1,FALSE)*IF(VLOOKUP($A2590,'Tablas auxiliares'!$B$2:$C$6,2,FALSE)-Calculadora!$K$2=0,1,0)*IF($L$2=2,IFERROR(VLOOKUP(B2590,'Tablas auxiliares'!$AD$2:$AH$27,5,FALSE),0),1)</f>
        <v>0</v>
      </c>
      <c r="H2590" s="9">
        <f t="shared" si="50"/>
        <v>0</v>
      </c>
    </row>
    <row r="2591" spans="1:8" x14ac:dyDescent="0.25">
      <c r="A2591" s="9">
        <v>2016</v>
      </c>
      <c r="B2591" t="s">
        <v>28</v>
      </c>
      <c r="C2591" t="s">
        <v>14</v>
      </c>
      <c r="D2591" s="9">
        <v>9</v>
      </c>
      <c r="E2591" s="9">
        <v>1</v>
      </c>
      <c r="F2591" s="9">
        <f>VLOOKUP(D2591,'Tablas auxiliares'!$H$1:$Q$28,Calculadora!$J$2+1,FALSE)*IF(VLOOKUP($A2591,'Tablas auxiliares'!$B$2:$C$6,2,FALSE)-Calculadora!$K$2=0,1,0)*IF($L$2=2,IFERROR(VLOOKUP(B2591,'Tablas auxiliares'!$AD$2:$AH$27,5,FALSE),0),1)</f>
        <v>0</v>
      </c>
      <c r="G2591" s="9">
        <f>VLOOKUP(E2591,'Tablas auxiliares'!$H$1:$Q$28,Calculadora!$J$2+1,FALSE)*IF(VLOOKUP($A2591,'Tablas auxiliares'!$B$2:$C$6,2,FALSE)-Calculadora!$K$2=0,1,0)*IF($L$2=2,IFERROR(VLOOKUP(B2591,'Tablas auxiliares'!$AD$2:$AH$27,5,FALSE),0),1)</f>
        <v>0</v>
      </c>
      <c r="H2591" s="9">
        <f t="shared" si="50"/>
        <v>0</v>
      </c>
    </row>
    <row r="2592" spans="1:8" x14ac:dyDescent="0.25">
      <c r="A2592" s="9">
        <v>2016</v>
      </c>
      <c r="B2592" t="s">
        <v>12</v>
      </c>
      <c r="C2592" t="s">
        <v>20</v>
      </c>
      <c r="D2592" s="9">
        <v>2</v>
      </c>
      <c r="E2592" s="9">
        <v>21</v>
      </c>
      <c r="F2592" s="9">
        <f>VLOOKUP(D2592,'Tablas auxiliares'!$H$1:$Q$28,Calculadora!$J$2+1,FALSE)*IF(VLOOKUP($A2592,'Tablas auxiliares'!$B$2:$C$6,2,FALSE)-Calculadora!$K$2=0,1,0)*IF($L$2=2,IFERROR(VLOOKUP(B2592,'Tablas auxiliares'!$AD$2:$AH$27,5,FALSE),0),1)</f>
        <v>0</v>
      </c>
      <c r="G2592" s="9">
        <f>VLOOKUP(E2592,'Tablas auxiliares'!$H$1:$Q$28,Calculadora!$J$2+1,FALSE)*IF(VLOOKUP($A2592,'Tablas auxiliares'!$B$2:$C$6,2,FALSE)-Calculadora!$K$2=0,1,0)*IF($L$2=2,IFERROR(VLOOKUP(B2592,'Tablas auxiliares'!$AD$2:$AH$27,5,FALSE),0),1)</f>
        <v>0</v>
      </c>
      <c r="H2592" s="9">
        <f t="shared" si="50"/>
        <v>0</v>
      </c>
    </row>
    <row r="2593" spans="1:8" x14ac:dyDescent="0.25">
      <c r="A2593" s="9">
        <v>2016</v>
      </c>
      <c r="B2593" t="s">
        <v>12</v>
      </c>
      <c r="C2593" t="s">
        <v>21</v>
      </c>
      <c r="D2593" s="9">
        <v>12</v>
      </c>
      <c r="E2593" s="9">
        <v>20</v>
      </c>
      <c r="F2593" s="9">
        <f>VLOOKUP(D2593,'Tablas auxiliares'!$H$1:$Q$28,Calculadora!$J$2+1,FALSE)*IF(VLOOKUP($A2593,'Tablas auxiliares'!$B$2:$C$6,2,FALSE)-Calculadora!$K$2=0,1,0)*IF($L$2=2,IFERROR(VLOOKUP(B2593,'Tablas auxiliares'!$AD$2:$AH$27,5,FALSE),0),1)</f>
        <v>0</v>
      </c>
      <c r="G2593" s="9">
        <f>VLOOKUP(E2593,'Tablas auxiliares'!$H$1:$Q$28,Calculadora!$J$2+1,FALSE)*IF(VLOOKUP($A2593,'Tablas auxiliares'!$B$2:$C$6,2,FALSE)-Calculadora!$K$2=0,1,0)*IF($L$2=2,IFERROR(VLOOKUP(B2593,'Tablas auxiliares'!$AD$2:$AH$27,5,FALSE),0),1)</f>
        <v>0</v>
      </c>
      <c r="H2593" s="9">
        <f t="shared" si="50"/>
        <v>0</v>
      </c>
    </row>
    <row r="2594" spans="1:8" x14ac:dyDescent="0.25">
      <c r="A2594" s="9">
        <v>2016</v>
      </c>
      <c r="B2594" t="s">
        <v>12</v>
      </c>
      <c r="C2594" t="s">
        <v>22</v>
      </c>
      <c r="D2594" s="9">
        <v>15</v>
      </c>
      <c r="E2594" s="9">
        <v>15</v>
      </c>
      <c r="F2594" s="9">
        <f>VLOOKUP(D2594,'Tablas auxiliares'!$H$1:$Q$28,Calculadora!$J$2+1,FALSE)*IF(VLOOKUP($A2594,'Tablas auxiliares'!$B$2:$C$6,2,FALSE)-Calculadora!$K$2=0,1,0)*IF($L$2=2,IFERROR(VLOOKUP(B2594,'Tablas auxiliares'!$AD$2:$AH$27,5,FALSE),0),1)</f>
        <v>0</v>
      </c>
      <c r="G2594" s="9">
        <f>VLOOKUP(E2594,'Tablas auxiliares'!$H$1:$Q$28,Calculadora!$J$2+1,FALSE)*IF(VLOOKUP($A2594,'Tablas auxiliares'!$B$2:$C$6,2,FALSE)-Calculadora!$K$2=0,1,0)*IF($L$2=2,IFERROR(VLOOKUP(B2594,'Tablas auxiliares'!$AD$2:$AH$27,5,FALSE),0),1)</f>
        <v>0</v>
      </c>
      <c r="H2594" s="9">
        <f t="shared" si="50"/>
        <v>0</v>
      </c>
    </row>
    <row r="2595" spans="1:8" x14ac:dyDescent="0.25">
      <c r="A2595" s="9">
        <v>2016</v>
      </c>
      <c r="B2595" t="s">
        <v>12</v>
      </c>
      <c r="C2595" t="s">
        <v>23</v>
      </c>
      <c r="D2595" s="9">
        <v>21</v>
      </c>
      <c r="E2595" s="9">
        <v>4</v>
      </c>
      <c r="F2595" s="9">
        <f>VLOOKUP(D2595,'Tablas auxiliares'!$H$1:$Q$28,Calculadora!$J$2+1,FALSE)*IF(VLOOKUP($A2595,'Tablas auxiliares'!$B$2:$C$6,2,FALSE)-Calculadora!$K$2=0,1,0)*IF($L$2=2,IFERROR(VLOOKUP(B2595,'Tablas auxiliares'!$AD$2:$AH$27,5,FALSE),0),1)</f>
        <v>0</v>
      </c>
      <c r="G2595" s="9">
        <f>VLOOKUP(E2595,'Tablas auxiliares'!$H$1:$Q$28,Calculadora!$J$2+1,FALSE)*IF(VLOOKUP($A2595,'Tablas auxiliares'!$B$2:$C$6,2,FALSE)-Calculadora!$K$2=0,1,0)*IF($L$2=2,IFERROR(VLOOKUP(B2595,'Tablas auxiliares'!$AD$2:$AH$27,5,FALSE),0),1)</f>
        <v>0</v>
      </c>
      <c r="H2595" s="9">
        <f t="shared" si="50"/>
        <v>0</v>
      </c>
    </row>
    <row r="2596" spans="1:8" x14ac:dyDescent="0.25">
      <c r="A2596" s="9">
        <v>2016</v>
      </c>
      <c r="B2596" t="s">
        <v>12</v>
      </c>
      <c r="C2596" t="s">
        <v>24</v>
      </c>
      <c r="D2596" s="9">
        <v>19</v>
      </c>
      <c r="E2596" s="9">
        <v>9</v>
      </c>
      <c r="F2596" s="9">
        <f>VLOOKUP(D2596,'Tablas auxiliares'!$H$1:$Q$28,Calculadora!$J$2+1,FALSE)*IF(VLOOKUP($A2596,'Tablas auxiliares'!$B$2:$C$6,2,FALSE)-Calculadora!$K$2=0,1,0)*IF($L$2=2,IFERROR(VLOOKUP(B2596,'Tablas auxiliares'!$AD$2:$AH$27,5,FALSE),0),1)</f>
        <v>0</v>
      </c>
      <c r="G2596" s="9">
        <f>VLOOKUP(E2596,'Tablas auxiliares'!$H$1:$Q$28,Calculadora!$J$2+1,FALSE)*IF(VLOOKUP($A2596,'Tablas auxiliares'!$B$2:$C$6,2,FALSE)-Calculadora!$K$2=0,1,0)*IF($L$2=2,IFERROR(VLOOKUP(B2596,'Tablas auxiliares'!$AD$2:$AH$27,5,FALSE),0),1)</f>
        <v>0</v>
      </c>
      <c r="H2596" s="9">
        <f t="shared" si="50"/>
        <v>0</v>
      </c>
    </row>
    <row r="2597" spans="1:8" x14ac:dyDescent="0.25">
      <c r="A2597" s="9">
        <v>2016</v>
      </c>
      <c r="B2597" t="s">
        <v>12</v>
      </c>
      <c r="C2597" t="s">
        <v>25</v>
      </c>
      <c r="D2597" s="9">
        <v>14</v>
      </c>
      <c r="E2597" s="9">
        <v>14</v>
      </c>
      <c r="F2597" s="9">
        <f>VLOOKUP(D2597,'Tablas auxiliares'!$H$1:$Q$28,Calculadora!$J$2+1,FALSE)*IF(VLOOKUP($A2597,'Tablas auxiliares'!$B$2:$C$6,2,FALSE)-Calculadora!$K$2=0,1,0)*IF($L$2=2,IFERROR(VLOOKUP(B2597,'Tablas auxiliares'!$AD$2:$AH$27,5,FALSE),0),1)</f>
        <v>0</v>
      </c>
      <c r="G2597" s="9">
        <f>VLOOKUP(E2597,'Tablas auxiliares'!$H$1:$Q$28,Calculadora!$J$2+1,FALSE)*IF(VLOOKUP($A2597,'Tablas auxiliares'!$B$2:$C$6,2,FALSE)-Calculadora!$K$2=0,1,0)*IF($L$2=2,IFERROR(VLOOKUP(B2597,'Tablas auxiliares'!$AD$2:$AH$27,5,FALSE),0),1)</f>
        <v>0</v>
      </c>
      <c r="H2597" s="9">
        <f t="shared" si="50"/>
        <v>0</v>
      </c>
    </row>
    <row r="2598" spans="1:8" x14ac:dyDescent="0.25">
      <c r="A2598" s="9">
        <v>2016</v>
      </c>
      <c r="B2598" t="s">
        <v>12</v>
      </c>
      <c r="C2598" t="s">
        <v>7</v>
      </c>
      <c r="D2598" s="9">
        <v>8</v>
      </c>
      <c r="E2598" s="9">
        <v>19</v>
      </c>
      <c r="F2598" s="9">
        <f>VLOOKUP(D2598,'Tablas auxiliares'!$H$1:$Q$28,Calculadora!$J$2+1,FALSE)*IF(VLOOKUP($A2598,'Tablas auxiliares'!$B$2:$C$6,2,FALSE)-Calculadora!$K$2=0,1,0)*IF($L$2=2,IFERROR(VLOOKUP(B2598,'Tablas auxiliares'!$AD$2:$AH$27,5,FALSE),0),1)</f>
        <v>0</v>
      </c>
      <c r="G2598" s="9">
        <f>VLOOKUP(E2598,'Tablas auxiliares'!$H$1:$Q$28,Calculadora!$J$2+1,FALSE)*IF(VLOOKUP($A2598,'Tablas auxiliares'!$B$2:$C$6,2,FALSE)-Calculadora!$K$2=0,1,0)*IF($L$2=2,IFERROR(VLOOKUP(B2598,'Tablas auxiliares'!$AD$2:$AH$27,5,FALSE),0),1)</f>
        <v>0</v>
      </c>
      <c r="H2598" s="9">
        <f t="shared" si="50"/>
        <v>0</v>
      </c>
    </row>
    <row r="2599" spans="1:8" x14ac:dyDescent="0.25">
      <c r="A2599" s="9">
        <v>2016</v>
      </c>
      <c r="B2599" t="s">
        <v>12</v>
      </c>
      <c r="C2599" t="s">
        <v>8</v>
      </c>
      <c r="D2599" s="9">
        <v>24</v>
      </c>
      <c r="E2599" s="9">
        <v>8</v>
      </c>
      <c r="F2599" s="9">
        <f>VLOOKUP(D2599,'Tablas auxiliares'!$H$1:$Q$28,Calculadora!$J$2+1,FALSE)*IF(VLOOKUP($A2599,'Tablas auxiliares'!$B$2:$C$6,2,FALSE)-Calculadora!$K$2=0,1,0)*IF($L$2=2,IFERROR(VLOOKUP(B2599,'Tablas auxiliares'!$AD$2:$AH$27,5,FALSE),0),1)</f>
        <v>0</v>
      </c>
      <c r="G2599" s="9">
        <f>VLOOKUP(E2599,'Tablas auxiliares'!$H$1:$Q$28,Calculadora!$J$2+1,FALSE)*IF(VLOOKUP($A2599,'Tablas auxiliares'!$B$2:$C$6,2,FALSE)-Calculadora!$K$2=0,1,0)*IF($L$2=2,IFERROR(VLOOKUP(B2599,'Tablas auxiliares'!$AD$2:$AH$27,5,FALSE),0),1)</f>
        <v>0</v>
      </c>
      <c r="H2599" s="9">
        <f t="shared" si="50"/>
        <v>0</v>
      </c>
    </row>
    <row r="2600" spans="1:8" x14ac:dyDescent="0.25">
      <c r="A2600" s="9">
        <v>2016</v>
      </c>
      <c r="B2600" t="s">
        <v>12</v>
      </c>
      <c r="C2600" t="s">
        <v>26</v>
      </c>
      <c r="D2600" s="9">
        <v>5</v>
      </c>
      <c r="E2600" s="9">
        <v>11</v>
      </c>
      <c r="F2600" s="9">
        <f>VLOOKUP(D2600,'Tablas auxiliares'!$H$1:$Q$28,Calculadora!$J$2+1,FALSE)*IF(VLOOKUP($A2600,'Tablas auxiliares'!$B$2:$C$6,2,FALSE)-Calculadora!$K$2=0,1,0)*IF($L$2=2,IFERROR(VLOOKUP(B2600,'Tablas auxiliares'!$AD$2:$AH$27,5,FALSE),0),1)</f>
        <v>0</v>
      </c>
      <c r="G2600" s="9">
        <f>VLOOKUP(E2600,'Tablas auxiliares'!$H$1:$Q$28,Calculadora!$J$2+1,FALSE)*IF(VLOOKUP($A2600,'Tablas auxiliares'!$B$2:$C$6,2,FALSE)-Calculadora!$K$2=0,1,0)*IF($L$2=2,IFERROR(VLOOKUP(B2600,'Tablas auxiliares'!$AD$2:$AH$27,5,FALSE),0),1)</f>
        <v>0</v>
      </c>
      <c r="H2600" s="9">
        <f t="shared" si="50"/>
        <v>0</v>
      </c>
    </row>
    <row r="2601" spans="1:8" x14ac:dyDescent="0.25">
      <c r="A2601" s="9">
        <v>2016</v>
      </c>
      <c r="B2601" t="s">
        <v>12</v>
      </c>
      <c r="C2601" t="s">
        <v>27</v>
      </c>
      <c r="D2601" s="9">
        <v>10</v>
      </c>
      <c r="E2601" s="9">
        <v>13</v>
      </c>
      <c r="F2601" s="9">
        <f>VLOOKUP(D2601,'Tablas auxiliares'!$H$1:$Q$28,Calculadora!$J$2+1,FALSE)*IF(VLOOKUP($A2601,'Tablas auxiliares'!$B$2:$C$6,2,FALSE)-Calculadora!$K$2=0,1,0)*IF($L$2=2,IFERROR(VLOOKUP(B2601,'Tablas auxiliares'!$AD$2:$AH$27,5,FALSE),0),1)</f>
        <v>0</v>
      </c>
      <c r="G2601" s="9">
        <f>VLOOKUP(E2601,'Tablas auxiliares'!$H$1:$Q$28,Calculadora!$J$2+1,FALSE)*IF(VLOOKUP($A2601,'Tablas auxiliares'!$B$2:$C$6,2,FALSE)-Calculadora!$K$2=0,1,0)*IF($L$2=2,IFERROR(VLOOKUP(B2601,'Tablas auxiliares'!$AD$2:$AH$27,5,FALSE),0),1)</f>
        <v>0</v>
      </c>
      <c r="H2601" s="9">
        <f t="shared" si="50"/>
        <v>0</v>
      </c>
    </row>
    <row r="2602" spans="1:8" x14ac:dyDescent="0.25">
      <c r="A2602" s="9">
        <v>2016</v>
      </c>
      <c r="B2602" t="s">
        <v>12</v>
      </c>
      <c r="C2602" t="s">
        <v>28</v>
      </c>
      <c r="D2602" s="9">
        <v>7</v>
      </c>
      <c r="E2602" s="9">
        <v>18</v>
      </c>
      <c r="F2602" s="9">
        <f>VLOOKUP(D2602,'Tablas auxiliares'!$H$1:$Q$28,Calculadora!$J$2+1,FALSE)*IF(VLOOKUP($A2602,'Tablas auxiliares'!$B$2:$C$6,2,FALSE)-Calculadora!$K$2=0,1,0)*IF($L$2=2,IFERROR(VLOOKUP(B2602,'Tablas auxiliares'!$AD$2:$AH$27,5,FALSE),0),1)</f>
        <v>0</v>
      </c>
      <c r="G2602" s="9">
        <f>VLOOKUP(E2602,'Tablas auxiliares'!$H$1:$Q$28,Calculadora!$J$2+1,FALSE)*IF(VLOOKUP($A2602,'Tablas auxiliares'!$B$2:$C$6,2,FALSE)-Calculadora!$K$2=0,1,0)*IF($L$2=2,IFERROR(VLOOKUP(B2602,'Tablas auxiliares'!$AD$2:$AH$27,5,FALSE),0),1)</f>
        <v>0</v>
      </c>
      <c r="H2602" s="9">
        <f t="shared" si="50"/>
        <v>0</v>
      </c>
    </row>
    <row r="2603" spans="1:8" x14ac:dyDescent="0.25">
      <c r="A2603" s="9">
        <v>2016</v>
      </c>
      <c r="B2603" t="s">
        <v>12</v>
      </c>
      <c r="C2603" t="s">
        <v>29</v>
      </c>
      <c r="D2603" s="9">
        <v>20</v>
      </c>
      <c r="E2603" s="9">
        <v>7</v>
      </c>
      <c r="F2603" s="9">
        <f>VLOOKUP(D2603,'Tablas auxiliares'!$H$1:$Q$28,Calculadora!$J$2+1,FALSE)*IF(VLOOKUP($A2603,'Tablas auxiliares'!$B$2:$C$6,2,FALSE)-Calculadora!$K$2=0,1,0)*IF($L$2=2,IFERROR(VLOOKUP(B2603,'Tablas auxiliares'!$AD$2:$AH$27,5,FALSE),0),1)</f>
        <v>0</v>
      </c>
      <c r="G2603" s="9">
        <f>VLOOKUP(E2603,'Tablas auxiliares'!$H$1:$Q$28,Calculadora!$J$2+1,FALSE)*IF(VLOOKUP($A2603,'Tablas auxiliares'!$B$2:$C$6,2,FALSE)-Calculadora!$K$2=0,1,0)*IF($L$2=2,IFERROR(VLOOKUP(B2603,'Tablas auxiliares'!$AD$2:$AH$27,5,FALSE),0),1)</f>
        <v>0</v>
      </c>
      <c r="H2603" s="9">
        <f t="shared" si="50"/>
        <v>0</v>
      </c>
    </row>
    <row r="2604" spans="1:8" x14ac:dyDescent="0.25">
      <c r="A2604" s="9">
        <v>2016</v>
      </c>
      <c r="B2604" t="s">
        <v>12</v>
      </c>
      <c r="C2604" t="s">
        <v>9</v>
      </c>
      <c r="D2604" s="9">
        <v>3</v>
      </c>
      <c r="E2604" s="9">
        <v>10</v>
      </c>
      <c r="F2604" s="9">
        <f>VLOOKUP(D2604,'Tablas auxiliares'!$H$1:$Q$28,Calculadora!$J$2+1,FALSE)*IF(VLOOKUP($A2604,'Tablas auxiliares'!$B$2:$C$6,2,FALSE)-Calculadora!$K$2=0,1,0)*IF($L$2=2,IFERROR(VLOOKUP(B2604,'Tablas auxiliares'!$AD$2:$AH$27,5,FALSE),0),1)</f>
        <v>0</v>
      </c>
      <c r="G2604" s="9">
        <f>VLOOKUP(E2604,'Tablas auxiliares'!$H$1:$Q$28,Calculadora!$J$2+1,FALSE)*IF(VLOOKUP($A2604,'Tablas auxiliares'!$B$2:$C$6,2,FALSE)-Calculadora!$K$2=0,1,0)*IF($L$2=2,IFERROR(VLOOKUP(B2604,'Tablas auxiliares'!$AD$2:$AH$27,5,FALSE),0),1)</f>
        <v>0</v>
      </c>
      <c r="H2604" s="9">
        <f t="shared" si="50"/>
        <v>0</v>
      </c>
    </row>
    <row r="2605" spans="1:8" x14ac:dyDescent="0.25">
      <c r="A2605" s="9">
        <v>2016</v>
      </c>
      <c r="B2605" t="s">
        <v>12</v>
      </c>
      <c r="C2605" t="s">
        <v>30</v>
      </c>
      <c r="D2605" s="9">
        <v>17</v>
      </c>
      <c r="E2605" s="9">
        <v>12</v>
      </c>
      <c r="F2605" s="9">
        <f>VLOOKUP(D2605,'Tablas auxiliares'!$H$1:$Q$28,Calculadora!$J$2+1,FALSE)*IF(VLOOKUP($A2605,'Tablas auxiliares'!$B$2:$C$6,2,FALSE)-Calculadora!$K$2=0,1,0)*IF($L$2=2,IFERROR(VLOOKUP(B2605,'Tablas auxiliares'!$AD$2:$AH$27,5,FALSE),0),1)</f>
        <v>0</v>
      </c>
      <c r="G2605" s="9">
        <f>VLOOKUP(E2605,'Tablas auxiliares'!$H$1:$Q$28,Calculadora!$J$2+1,FALSE)*IF(VLOOKUP($A2605,'Tablas auxiliares'!$B$2:$C$6,2,FALSE)-Calculadora!$K$2=0,1,0)*IF($L$2=2,IFERROR(VLOOKUP(B2605,'Tablas auxiliares'!$AD$2:$AH$27,5,FALSE),0),1)</f>
        <v>0</v>
      </c>
      <c r="H2605" s="9">
        <f t="shared" si="50"/>
        <v>0</v>
      </c>
    </row>
    <row r="2606" spans="1:8" x14ac:dyDescent="0.25">
      <c r="A2606" s="9">
        <v>2016</v>
      </c>
      <c r="B2606" t="s">
        <v>12</v>
      </c>
      <c r="C2606" t="s">
        <v>10</v>
      </c>
      <c r="D2606" s="9">
        <v>11</v>
      </c>
      <c r="E2606" s="9">
        <v>23</v>
      </c>
      <c r="F2606" s="9">
        <f>VLOOKUP(D2606,'Tablas auxiliares'!$H$1:$Q$28,Calculadora!$J$2+1,FALSE)*IF(VLOOKUP($A2606,'Tablas auxiliares'!$B$2:$C$6,2,FALSE)-Calculadora!$K$2=0,1,0)*IF($L$2=2,IFERROR(VLOOKUP(B2606,'Tablas auxiliares'!$AD$2:$AH$27,5,FALSE),0),1)</f>
        <v>0</v>
      </c>
      <c r="G2606" s="9">
        <f>VLOOKUP(E2606,'Tablas auxiliares'!$H$1:$Q$28,Calculadora!$J$2+1,FALSE)*IF(VLOOKUP($A2606,'Tablas auxiliares'!$B$2:$C$6,2,FALSE)-Calculadora!$K$2=0,1,0)*IF($L$2=2,IFERROR(VLOOKUP(B2606,'Tablas auxiliares'!$AD$2:$AH$27,5,FALSE),0),1)</f>
        <v>0</v>
      </c>
      <c r="H2606" s="9">
        <f t="shared" si="50"/>
        <v>0</v>
      </c>
    </row>
    <row r="2607" spans="1:8" x14ac:dyDescent="0.25">
      <c r="A2607" s="9">
        <v>2016</v>
      </c>
      <c r="B2607" t="s">
        <v>12</v>
      </c>
      <c r="C2607" t="s">
        <v>31</v>
      </c>
      <c r="D2607" s="9">
        <v>6</v>
      </c>
      <c r="E2607" s="9">
        <v>6</v>
      </c>
      <c r="F2607" s="9">
        <f>VLOOKUP(D2607,'Tablas auxiliares'!$H$1:$Q$28,Calculadora!$J$2+1,FALSE)*IF(VLOOKUP($A2607,'Tablas auxiliares'!$B$2:$C$6,2,FALSE)-Calculadora!$K$2=0,1,0)*IF($L$2=2,IFERROR(VLOOKUP(B2607,'Tablas auxiliares'!$AD$2:$AH$27,5,FALSE),0),1)</f>
        <v>0</v>
      </c>
      <c r="G2607" s="9">
        <f>VLOOKUP(E2607,'Tablas auxiliares'!$H$1:$Q$28,Calculadora!$J$2+1,FALSE)*IF(VLOOKUP($A2607,'Tablas auxiliares'!$B$2:$C$6,2,FALSE)-Calculadora!$K$2=0,1,0)*IF($L$2=2,IFERROR(VLOOKUP(B2607,'Tablas auxiliares'!$AD$2:$AH$27,5,FALSE),0),1)</f>
        <v>0</v>
      </c>
      <c r="H2607" s="9">
        <f t="shared" si="50"/>
        <v>0</v>
      </c>
    </row>
    <row r="2608" spans="1:8" x14ac:dyDescent="0.25">
      <c r="A2608" s="9">
        <v>2016</v>
      </c>
      <c r="B2608" t="s">
        <v>12</v>
      </c>
      <c r="C2608" t="s">
        <v>32</v>
      </c>
      <c r="D2608" s="9">
        <v>9</v>
      </c>
      <c r="E2608" s="9">
        <v>24</v>
      </c>
      <c r="F2608" s="9">
        <f>VLOOKUP(D2608,'Tablas auxiliares'!$H$1:$Q$28,Calculadora!$J$2+1,FALSE)*IF(VLOOKUP($A2608,'Tablas auxiliares'!$B$2:$C$6,2,FALSE)-Calculadora!$K$2=0,1,0)*IF($L$2=2,IFERROR(VLOOKUP(B2608,'Tablas auxiliares'!$AD$2:$AH$27,5,FALSE),0),1)</f>
        <v>0</v>
      </c>
      <c r="G2608" s="9">
        <f>VLOOKUP(E2608,'Tablas auxiliares'!$H$1:$Q$28,Calculadora!$J$2+1,FALSE)*IF(VLOOKUP($A2608,'Tablas auxiliares'!$B$2:$C$6,2,FALSE)-Calculadora!$K$2=0,1,0)*IF($L$2=2,IFERROR(VLOOKUP(B2608,'Tablas auxiliares'!$AD$2:$AH$27,5,FALSE),0),1)</f>
        <v>0</v>
      </c>
      <c r="H2608" s="9">
        <f t="shared" si="50"/>
        <v>0</v>
      </c>
    </row>
    <row r="2609" spans="1:8" x14ac:dyDescent="0.25">
      <c r="A2609" s="9">
        <v>2016</v>
      </c>
      <c r="B2609" t="s">
        <v>12</v>
      </c>
      <c r="C2609" t="s">
        <v>33</v>
      </c>
      <c r="D2609" s="9">
        <v>23</v>
      </c>
      <c r="E2609" s="9">
        <v>3</v>
      </c>
      <c r="F2609" s="9">
        <f>VLOOKUP(D2609,'Tablas auxiliares'!$H$1:$Q$28,Calculadora!$J$2+1,FALSE)*IF(VLOOKUP($A2609,'Tablas auxiliares'!$B$2:$C$6,2,FALSE)-Calculadora!$K$2=0,1,0)*IF($L$2=2,IFERROR(VLOOKUP(B2609,'Tablas auxiliares'!$AD$2:$AH$27,5,FALSE),0),1)</f>
        <v>0</v>
      </c>
      <c r="G2609" s="9">
        <f>VLOOKUP(E2609,'Tablas auxiliares'!$H$1:$Q$28,Calculadora!$J$2+1,FALSE)*IF(VLOOKUP($A2609,'Tablas auxiliares'!$B$2:$C$6,2,FALSE)-Calculadora!$K$2=0,1,0)*IF($L$2=2,IFERROR(VLOOKUP(B2609,'Tablas auxiliares'!$AD$2:$AH$27,5,FALSE),0),1)</f>
        <v>0</v>
      </c>
      <c r="H2609" s="9">
        <f t="shared" si="50"/>
        <v>0</v>
      </c>
    </row>
    <row r="2610" spans="1:8" x14ac:dyDescent="0.25">
      <c r="A2610" s="9">
        <v>2016</v>
      </c>
      <c r="B2610" t="s">
        <v>12</v>
      </c>
      <c r="C2610" t="s">
        <v>34</v>
      </c>
      <c r="D2610" s="9">
        <v>22</v>
      </c>
      <c r="E2610" s="9">
        <v>16</v>
      </c>
      <c r="F2610" s="9">
        <f>VLOOKUP(D2610,'Tablas auxiliares'!$H$1:$Q$28,Calculadora!$J$2+1,FALSE)*IF(VLOOKUP($A2610,'Tablas auxiliares'!$B$2:$C$6,2,FALSE)-Calculadora!$K$2=0,1,0)*IF($L$2=2,IFERROR(VLOOKUP(B2610,'Tablas auxiliares'!$AD$2:$AH$27,5,FALSE),0),1)</f>
        <v>0</v>
      </c>
      <c r="G2610" s="9">
        <f>VLOOKUP(E2610,'Tablas auxiliares'!$H$1:$Q$28,Calculadora!$J$2+1,FALSE)*IF(VLOOKUP($A2610,'Tablas auxiliares'!$B$2:$C$6,2,FALSE)-Calculadora!$K$2=0,1,0)*IF($L$2=2,IFERROR(VLOOKUP(B2610,'Tablas auxiliares'!$AD$2:$AH$27,5,FALSE),0),1)</f>
        <v>0</v>
      </c>
      <c r="H2610" s="9">
        <f t="shared" si="50"/>
        <v>0</v>
      </c>
    </row>
    <row r="2611" spans="1:8" x14ac:dyDescent="0.25">
      <c r="A2611" s="9">
        <v>2016</v>
      </c>
      <c r="B2611" t="s">
        <v>12</v>
      </c>
      <c r="C2611" t="s">
        <v>35</v>
      </c>
      <c r="D2611" s="9">
        <v>4</v>
      </c>
      <c r="E2611" s="9">
        <v>5</v>
      </c>
      <c r="F2611" s="9">
        <f>VLOOKUP(D2611,'Tablas auxiliares'!$H$1:$Q$28,Calculadora!$J$2+1,FALSE)*IF(VLOOKUP($A2611,'Tablas auxiliares'!$B$2:$C$6,2,FALSE)-Calculadora!$K$2=0,1,0)*IF($L$2=2,IFERROR(VLOOKUP(B2611,'Tablas auxiliares'!$AD$2:$AH$27,5,FALSE),0),1)</f>
        <v>0</v>
      </c>
      <c r="G2611" s="9">
        <f>VLOOKUP(E2611,'Tablas auxiliares'!$H$1:$Q$28,Calculadora!$J$2+1,FALSE)*IF(VLOOKUP($A2611,'Tablas auxiliares'!$B$2:$C$6,2,FALSE)-Calculadora!$K$2=0,1,0)*IF($L$2=2,IFERROR(VLOOKUP(B2611,'Tablas auxiliares'!$AD$2:$AH$27,5,FALSE),0),1)</f>
        <v>0</v>
      </c>
      <c r="H2611" s="9">
        <f t="shared" si="50"/>
        <v>0</v>
      </c>
    </row>
    <row r="2612" spans="1:8" x14ac:dyDescent="0.25">
      <c r="A2612" s="9">
        <v>2016</v>
      </c>
      <c r="B2612" t="s">
        <v>12</v>
      </c>
      <c r="C2612" t="s">
        <v>36</v>
      </c>
      <c r="D2612" s="9">
        <v>1</v>
      </c>
      <c r="E2612" s="9">
        <v>2</v>
      </c>
      <c r="F2612" s="9">
        <f>VLOOKUP(D2612,'Tablas auxiliares'!$H$1:$Q$28,Calculadora!$J$2+1,FALSE)*IF(VLOOKUP($A2612,'Tablas auxiliares'!$B$2:$C$6,2,FALSE)-Calculadora!$K$2=0,1,0)*IF($L$2=2,IFERROR(VLOOKUP(B2612,'Tablas auxiliares'!$AD$2:$AH$27,5,FALSE),0),1)</f>
        <v>0</v>
      </c>
      <c r="G2612" s="9">
        <f>VLOOKUP(E2612,'Tablas auxiliares'!$H$1:$Q$28,Calculadora!$J$2+1,FALSE)*IF(VLOOKUP($A2612,'Tablas auxiliares'!$B$2:$C$6,2,FALSE)-Calculadora!$K$2=0,1,0)*IF($L$2=2,IFERROR(VLOOKUP(B2612,'Tablas auxiliares'!$AD$2:$AH$27,5,FALSE),0),1)</f>
        <v>0</v>
      </c>
      <c r="H2612" s="9">
        <f t="shared" si="50"/>
        <v>0</v>
      </c>
    </row>
    <row r="2613" spans="1:8" x14ac:dyDescent="0.25">
      <c r="A2613" s="9">
        <v>2016</v>
      </c>
      <c r="B2613" t="s">
        <v>12</v>
      </c>
      <c r="C2613" t="s">
        <v>11</v>
      </c>
      <c r="D2613" s="9">
        <v>18</v>
      </c>
      <c r="E2613" s="9">
        <v>25</v>
      </c>
      <c r="F2613" s="9">
        <f>VLOOKUP(D2613,'Tablas auxiliares'!$H$1:$Q$28,Calculadora!$J$2+1,FALSE)*IF(VLOOKUP($A2613,'Tablas auxiliares'!$B$2:$C$6,2,FALSE)-Calculadora!$K$2=0,1,0)*IF($L$2=2,IFERROR(VLOOKUP(B2613,'Tablas auxiliares'!$AD$2:$AH$27,5,FALSE),0),1)</f>
        <v>0</v>
      </c>
      <c r="G2613" s="9">
        <f>VLOOKUP(E2613,'Tablas auxiliares'!$H$1:$Q$28,Calculadora!$J$2+1,FALSE)*IF(VLOOKUP($A2613,'Tablas auxiliares'!$B$2:$C$6,2,FALSE)-Calculadora!$K$2=0,1,0)*IF($L$2=2,IFERROR(VLOOKUP(B2613,'Tablas auxiliares'!$AD$2:$AH$27,5,FALSE),0),1)</f>
        <v>0</v>
      </c>
      <c r="H2613" s="9">
        <f t="shared" si="50"/>
        <v>0</v>
      </c>
    </row>
    <row r="2614" spans="1:8" x14ac:dyDescent="0.25">
      <c r="A2614" s="9">
        <v>2016</v>
      </c>
      <c r="B2614" t="s">
        <v>12</v>
      </c>
      <c r="C2614" t="s">
        <v>13</v>
      </c>
      <c r="D2614" s="9">
        <v>25</v>
      </c>
      <c r="E2614" s="9">
        <v>17</v>
      </c>
      <c r="F2614" s="9">
        <f>VLOOKUP(D2614,'Tablas auxiliares'!$H$1:$Q$28,Calculadora!$J$2+1,FALSE)*IF(VLOOKUP($A2614,'Tablas auxiliares'!$B$2:$C$6,2,FALSE)-Calculadora!$K$2=0,1,0)*IF($L$2=2,IFERROR(VLOOKUP(B2614,'Tablas auxiliares'!$AD$2:$AH$27,5,FALSE),0),1)</f>
        <v>0</v>
      </c>
      <c r="G2614" s="9">
        <f>VLOOKUP(E2614,'Tablas auxiliares'!$H$1:$Q$28,Calculadora!$J$2+1,FALSE)*IF(VLOOKUP($A2614,'Tablas auxiliares'!$B$2:$C$6,2,FALSE)-Calculadora!$K$2=0,1,0)*IF($L$2=2,IFERROR(VLOOKUP(B2614,'Tablas auxiliares'!$AD$2:$AH$27,5,FALSE),0),1)</f>
        <v>0</v>
      </c>
      <c r="H2614" s="9">
        <f t="shared" si="50"/>
        <v>0</v>
      </c>
    </row>
    <row r="2615" spans="1:8" x14ac:dyDescent="0.25">
      <c r="A2615" s="9">
        <v>2016</v>
      </c>
      <c r="B2615" t="s">
        <v>12</v>
      </c>
      <c r="C2615" t="s">
        <v>37</v>
      </c>
      <c r="D2615" s="9">
        <v>13</v>
      </c>
      <c r="E2615" s="9">
        <v>22</v>
      </c>
      <c r="F2615" s="9">
        <f>VLOOKUP(D2615,'Tablas auxiliares'!$H$1:$Q$28,Calculadora!$J$2+1,FALSE)*IF(VLOOKUP($A2615,'Tablas auxiliares'!$B$2:$C$6,2,FALSE)-Calculadora!$K$2=0,1,0)*IF($L$2=2,IFERROR(VLOOKUP(B2615,'Tablas auxiliares'!$AD$2:$AH$27,5,FALSE),0),1)</f>
        <v>0</v>
      </c>
      <c r="G2615" s="9">
        <f>VLOOKUP(E2615,'Tablas auxiliares'!$H$1:$Q$28,Calculadora!$J$2+1,FALSE)*IF(VLOOKUP($A2615,'Tablas auxiliares'!$B$2:$C$6,2,FALSE)-Calculadora!$K$2=0,1,0)*IF($L$2=2,IFERROR(VLOOKUP(B2615,'Tablas auxiliares'!$AD$2:$AH$27,5,FALSE),0),1)</f>
        <v>0</v>
      </c>
      <c r="H2615" s="9">
        <f t="shared" si="50"/>
        <v>0</v>
      </c>
    </row>
    <row r="2616" spans="1:8" x14ac:dyDescent="0.25">
      <c r="A2616" s="9">
        <v>2016</v>
      </c>
      <c r="B2616" t="s">
        <v>12</v>
      </c>
      <c r="C2616" t="s">
        <v>14</v>
      </c>
      <c r="D2616" s="9">
        <v>16</v>
      </c>
      <c r="E2616" s="9">
        <v>1</v>
      </c>
      <c r="F2616" s="9">
        <f>VLOOKUP(D2616,'Tablas auxiliares'!$H$1:$Q$28,Calculadora!$J$2+1,FALSE)*IF(VLOOKUP($A2616,'Tablas auxiliares'!$B$2:$C$6,2,FALSE)-Calculadora!$K$2=0,1,0)*IF($L$2=2,IFERROR(VLOOKUP(B2616,'Tablas auxiliares'!$AD$2:$AH$27,5,FALSE),0),1)</f>
        <v>0</v>
      </c>
      <c r="G2616" s="9">
        <f>VLOOKUP(E2616,'Tablas auxiliares'!$H$1:$Q$28,Calculadora!$J$2+1,FALSE)*IF(VLOOKUP($A2616,'Tablas auxiliares'!$B$2:$C$6,2,FALSE)-Calculadora!$K$2=0,1,0)*IF($L$2=2,IFERROR(VLOOKUP(B2616,'Tablas auxiliares'!$AD$2:$AH$27,5,FALSE),0),1)</f>
        <v>0</v>
      </c>
      <c r="H2616" s="9">
        <f t="shared" si="50"/>
        <v>0</v>
      </c>
    </row>
    <row r="2617" spans="1:8" x14ac:dyDescent="0.25">
      <c r="A2617" s="9">
        <v>2016</v>
      </c>
      <c r="B2617" t="s">
        <v>27</v>
      </c>
      <c r="C2617" t="s">
        <v>20</v>
      </c>
      <c r="D2617" s="9">
        <v>6</v>
      </c>
      <c r="E2617" s="9">
        <v>17</v>
      </c>
      <c r="F2617" s="9">
        <f>VLOOKUP(D2617,'Tablas auxiliares'!$H$1:$Q$28,Calculadora!$J$2+1,FALSE)*IF(VLOOKUP($A2617,'Tablas auxiliares'!$B$2:$C$6,2,FALSE)-Calculadora!$K$2=0,1,0)*IF($L$2=2,IFERROR(VLOOKUP(B2617,'Tablas auxiliares'!$AD$2:$AH$27,5,FALSE),0),1)</f>
        <v>0</v>
      </c>
      <c r="G2617" s="9">
        <f>VLOOKUP(E2617,'Tablas auxiliares'!$H$1:$Q$28,Calculadora!$J$2+1,FALSE)*IF(VLOOKUP($A2617,'Tablas auxiliares'!$B$2:$C$6,2,FALSE)-Calculadora!$K$2=0,1,0)*IF($L$2=2,IFERROR(VLOOKUP(B2617,'Tablas auxiliares'!$AD$2:$AH$27,5,FALSE),0),1)</f>
        <v>0</v>
      </c>
      <c r="H2617" s="9">
        <f t="shared" si="50"/>
        <v>0</v>
      </c>
    </row>
    <row r="2618" spans="1:8" x14ac:dyDescent="0.25">
      <c r="A2618" s="9">
        <v>2016</v>
      </c>
      <c r="B2618" t="s">
        <v>27</v>
      </c>
      <c r="C2618" t="s">
        <v>21</v>
      </c>
      <c r="D2618" s="9">
        <v>22</v>
      </c>
      <c r="E2618" s="9">
        <v>24</v>
      </c>
      <c r="F2618" s="9">
        <f>VLOOKUP(D2618,'Tablas auxiliares'!$H$1:$Q$28,Calculadora!$J$2+1,FALSE)*IF(VLOOKUP($A2618,'Tablas auxiliares'!$B$2:$C$6,2,FALSE)-Calculadora!$K$2=0,1,0)*IF($L$2=2,IFERROR(VLOOKUP(B2618,'Tablas auxiliares'!$AD$2:$AH$27,5,FALSE),0),1)</f>
        <v>0</v>
      </c>
      <c r="G2618" s="9">
        <f>VLOOKUP(E2618,'Tablas auxiliares'!$H$1:$Q$28,Calculadora!$J$2+1,FALSE)*IF(VLOOKUP($A2618,'Tablas auxiliares'!$B$2:$C$6,2,FALSE)-Calculadora!$K$2=0,1,0)*IF($L$2=2,IFERROR(VLOOKUP(B2618,'Tablas auxiliares'!$AD$2:$AH$27,5,FALSE),0),1)</f>
        <v>0</v>
      </c>
      <c r="H2618" s="9">
        <f t="shared" si="50"/>
        <v>0</v>
      </c>
    </row>
    <row r="2619" spans="1:8" x14ac:dyDescent="0.25">
      <c r="A2619" s="9">
        <v>2016</v>
      </c>
      <c r="B2619" t="s">
        <v>27</v>
      </c>
      <c r="C2619" t="s">
        <v>22</v>
      </c>
      <c r="D2619" s="9">
        <v>7</v>
      </c>
      <c r="E2619" s="9">
        <v>8</v>
      </c>
      <c r="F2619" s="9">
        <f>VLOOKUP(D2619,'Tablas auxiliares'!$H$1:$Q$28,Calculadora!$J$2+1,FALSE)*IF(VLOOKUP($A2619,'Tablas auxiliares'!$B$2:$C$6,2,FALSE)-Calculadora!$K$2=0,1,0)*IF($L$2=2,IFERROR(VLOOKUP(B2619,'Tablas auxiliares'!$AD$2:$AH$27,5,FALSE),0),1)</f>
        <v>0</v>
      </c>
      <c r="G2619" s="9">
        <f>VLOOKUP(E2619,'Tablas auxiliares'!$H$1:$Q$28,Calculadora!$J$2+1,FALSE)*IF(VLOOKUP($A2619,'Tablas auxiliares'!$B$2:$C$6,2,FALSE)-Calculadora!$K$2=0,1,0)*IF($L$2=2,IFERROR(VLOOKUP(B2619,'Tablas auxiliares'!$AD$2:$AH$27,5,FALSE),0),1)</f>
        <v>0</v>
      </c>
      <c r="H2619" s="9">
        <f t="shared" si="50"/>
        <v>0</v>
      </c>
    </row>
    <row r="2620" spans="1:8" x14ac:dyDescent="0.25">
      <c r="A2620" s="9">
        <v>2016</v>
      </c>
      <c r="B2620" t="s">
        <v>27</v>
      </c>
      <c r="C2620" t="s">
        <v>23</v>
      </c>
      <c r="D2620" s="9">
        <v>24</v>
      </c>
      <c r="E2620" s="9">
        <v>23</v>
      </c>
      <c r="F2620" s="9">
        <f>VLOOKUP(D2620,'Tablas auxiliares'!$H$1:$Q$28,Calculadora!$J$2+1,FALSE)*IF(VLOOKUP($A2620,'Tablas auxiliares'!$B$2:$C$6,2,FALSE)-Calculadora!$K$2=0,1,0)*IF($L$2=2,IFERROR(VLOOKUP(B2620,'Tablas auxiliares'!$AD$2:$AH$27,5,FALSE),0),1)</f>
        <v>0</v>
      </c>
      <c r="G2620" s="9">
        <f>VLOOKUP(E2620,'Tablas auxiliares'!$H$1:$Q$28,Calculadora!$J$2+1,FALSE)*IF(VLOOKUP($A2620,'Tablas auxiliares'!$B$2:$C$6,2,FALSE)-Calculadora!$K$2=0,1,0)*IF($L$2=2,IFERROR(VLOOKUP(B2620,'Tablas auxiliares'!$AD$2:$AH$27,5,FALSE),0),1)</f>
        <v>0</v>
      </c>
      <c r="H2620" s="9">
        <f t="shared" si="50"/>
        <v>0</v>
      </c>
    </row>
    <row r="2621" spans="1:8" x14ac:dyDescent="0.25">
      <c r="A2621" s="9">
        <v>2016</v>
      </c>
      <c r="B2621" t="s">
        <v>27</v>
      </c>
      <c r="C2621" t="s">
        <v>24</v>
      </c>
      <c r="D2621" s="9">
        <v>17</v>
      </c>
      <c r="E2621" s="9">
        <v>19</v>
      </c>
      <c r="F2621" s="9">
        <f>VLOOKUP(D2621,'Tablas auxiliares'!$H$1:$Q$28,Calculadora!$J$2+1,FALSE)*IF(VLOOKUP($A2621,'Tablas auxiliares'!$B$2:$C$6,2,FALSE)-Calculadora!$K$2=0,1,0)*IF($L$2=2,IFERROR(VLOOKUP(B2621,'Tablas auxiliares'!$AD$2:$AH$27,5,FALSE),0),1)</f>
        <v>0</v>
      </c>
      <c r="G2621" s="9">
        <f>VLOOKUP(E2621,'Tablas auxiliares'!$H$1:$Q$28,Calculadora!$J$2+1,FALSE)*IF(VLOOKUP($A2621,'Tablas auxiliares'!$B$2:$C$6,2,FALSE)-Calculadora!$K$2=0,1,0)*IF($L$2=2,IFERROR(VLOOKUP(B2621,'Tablas auxiliares'!$AD$2:$AH$27,5,FALSE),0),1)</f>
        <v>0</v>
      </c>
      <c r="H2621" s="9">
        <f t="shared" si="50"/>
        <v>0</v>
      </c>
    </row>
    <row r="2622" spans="1:8" x14ac:dyDescent="0.25">
      <c r="A2622" s="9">
        <v>2016</v>
      </c>
      <c r="B2622" t="s">
        <v>27</v>
      </c>
      <c r="C2622" t="s">
        <v>25</v>
      </c>
      <c r="D2622" s="9">
        <v>8</v>
      </c>
      <c r="E2622" s="9">
        <v>10</v>
      </c>
      <c r="F2622" s="9">
        <f>VLOOKUP(D2622,'Tablas auxiliares'!$H$1:$Q$28,Calculadora!$J$2+1,FALSE)*IF(VLOOKUP($A2622,'Tablas auxiliares'!$B$2:$C$6,2,FALSE)-Calculadora!$K$2=0,1,0)*IF($L$2=2,IFERROR(VLOOKUP(B2622,'Tablas auxiliares'!$AD$2:$AH$27,5,FALSE),0),1)</f>
        <v>0</v>
      </c>
      <c r="G2622" s="9">
        <f>VLOOKUP(E2622,'Tablas auxiliares'!$H$1:$Q$28,Calculadora!$J$2+1,FALSE)*IF(VLOOKUP($A2622,'Tablas auxiliares'!$B$2:$C$6,2,FALSE)-Calculadora!$K$2=0,1,0)*IF($L$2=2,IFERROR(VLOOKUP(B2622,'Tablas auxiliares'!$AD$2:$AH$27,5,FALSE),0),1)</f>
        <v>0</v>
      </c>
      <c r="H2622" s="9">
        <f t="shared" si="50"/>
        <v>0</v>
      </c>
    </row>
    <row r="2623" spans="1:8" x14ac:dyDescent="0.25">
      <c r="A2623" s="9">
        <v>2016</v>
      </c>
      <c r="B2623" t="s">
        <v>27</v>
      </c>
      <c r="C2623" t="s">
        <v>7</v>
      </c>
      <c r="D2623" s="9">
        <v>1</v>
      </c>
      <c r="E2623" s="9">
        <v>18</v>
      </c>
      <c r="F2623" s="9">
        <f>VLOOKUP(D2623,'Tablas auxiliares'!$H$1:$Q$28,Calculadora!$J$2+1,FALSE)*IF(VLOOKUP($A2623,'Tablas auxiliares'!$B$2:$C$6,2,FALSE)-Calculadora!$K$2=0,1,0)*IF($L$2=2,IFERROR(VLOOKUP(B2623,'Tablas auxiliares'!$AD$2:$AH$27,5,FALSE),0),1)</f>
        <v>0</v>
      </c>
      <c r="G2623" s="9">
        <f>VLOOKUP(E2623,'Tablas auxiliares'!$H$1:$Q$28,Calculadora!$J$2+1,FALSE)*IF(VLOOKUP($A2623,'Tablas auxiliares'!$B$2:$C$6,2,FALSE)-Calculadora!$K$2=0,1,0)*IF($L$2=2,IFERROR(VLOOKUP(B2623,'Tablas auxiliares'!$AD$2:$AH$27,5,FALSE),0),1)</f>
        <v>0</v>
      </c>
      <c r="H2623" s="9">
        <f t="shared" si="50"/>
        <v>0</v>
      </c>
    </row>
    <row r="2624" spans="1:8" x14ac:dyDescent="0.25">
      <c r="A2624" s="9">
        <v>2016</v>
      </c>
      <c r="B2624" t="s">
        <v>27</v>
      </c>
      <c r="C2624" t="s">
        <v>8</v>
      </c>
      <c r="D2624" s="9">
        <v>14</v>
      </c>
      <c r="E2624" s="9">
        <v>7</v>
      </c>
      <c r="F2624" s="9">
        <f>VLOOKUP(D2624,'Tablas auxiliares'!$H$1:$Q$28,Calculadora!$J$2+1,FALSE)*IF(VLOOKUP($A2624,'Tablas auxiliares'!$B$2:$C$6,2,FALSE)-Calculadora!$K$2=0,1,0)*IF($L$2=2,IFERROR(VLOOKUP(B2624,'Tablas auxiliares'!$AD$2:$AH$27,5,FALSE),0),1)</f>
        <v>0</v>
      </c>
      <c r="G2624" s="9">
        <f>VLOOKUP(E2624,'Tablas auxiliares'!$H$1:$Q$28,Calculadora!$J$2+1,FALSE)*IF(VLOOKUP($A2624,'Tablas auxiliares'!$B$2:$C$6,2,FALSE)-Calculadora!$K$2=0,1,0)*IF($L$2=2,IFERROR(VLOOKUP(B2624,'Tablas auxiliares'!$AD$2:$AH$27,5,FALSE),0),1)</f>
        <v>0</v>
      </c>
      <c r="H2624" s="9">
        <f t="shared" si="50"/>
        <v>0</v>
      </c>
    </row>
    <row r="2625" spans="1:8" x14ac:dyDescent="0.25">
      <c r="A2625" s="9">
        <v>2016</v>
      </c>
      <c r="B2625" t="s">
        <v>27</v>
      </c>
      <c r="C2625" t="s">
        <v>26</v>
      </c>
      <c r="D2625" s="9">
        <v>2</v>
      </c>
      <c r="E2625" s="9">
        <v>3</v>
      </c>
      <c r="F2625" s="9">
        <f>VLOOKUP(D2625,'Tablas auxiliares'!$H$1:$Q$28,Calculadora!$J$2+1,FALSE)*IF(VLOOKUP($A2625,'Tablas auxiliares'!$B$2:$C$6,2,FALSE)-Calculadora!$K$2=0,1,0)*IF($L$2=2,IFERROR(VLOOKUP(B2625,'Tablas auxiliares'!$AD$2:$AH$27,5,FALSE),0),1)</f>
        <v>0</v>
      </c>
      <c r="G2625" s="9">
        <f>VLOOKUP(E2625,'Tablas auxiliares'!$H$1:$Q$28,Calculadora!$J$2+1,FALSE)*IF(VLOOKUP($A2625,'Tablas auxiliares'!$B$2:$C$6,2,FALSE)-Calculadora!$K$2=0,1,0)*IF($L$2=2,IFERROR(VLOOKUP(B2625,'Tablas auxiliares'!$AD$2:$AH$27,5,FALSE),0),1)</f>
        <v>0</v>
      </c>
      <c r="H2625" s="9">
        <f t="shared" si="50"/>
        <v>0</v>
      </c>
    </row>
    <row r="2626" spans="1:8" x14ac:dyDescent="0.25">
      <c r="A2626" s="9">
        <v>2016</v>
      </c>
      <c r="B2626" t="s">
        <v>27</v>
      </c>
      <c r="C2626" t="s">
        <v>28</v>
      </c>
      <c r="D2626" s="9">
        <v>20</v>
      </c>
      <c r="E2626" s="9">
        <v>13</v>
      </c>
      <c r="F2626" s="9">
        <f>VLOOKUP(D2626,'Tablas auxiliares'!$H$1:$Q$28,Calculadora!$J$2+1,FALSE)*IF(VLOOKUP($A2626,'Tablas auxiliares'!$B$2:$C$6,2,FALSE)-Calculadora!$K$2=0,1,0)*IF($L$2=2,IFERROR(VLOOKUP(B2626,'Tablas auxiliares'!$AD$2:$AH$27,5,FALSE),0),1)</f>
        <v>0</v>
      </c>
      <c r="G2626" s="9">
        <f>VLOOKUP(E2626,'Tablas auxiliares'!$H$1:$Q$28,Calculadora!$J$2+1,FALSE)*IF(VLOOKUP($A2626,'Tablas auxiliares'!$B$2:$C$6,2,FALSE)-Calculadora!$K$2=0,1,0)*IF($L$2=2,IFERROR(VLOOKUP(B2626,'Tablas auxiliares'!$AD$2:$AH$27,5,FALSE),0),1)</f>
        <v>0</v>
      </c>
      <c r="H2626" s="9">
        <f t="shared" si="50"/>
        <v>0</v>
      </c>
    </row>
    <row r="2627" spans="1:8" x14ac:dyDescent="0.25">
      <c r="A2627" s="9">
        <v>2016</v>
      </c>
      <c r="B2627" t="s">
        <v>27</v>
      </c>
      <c r="C2627" t="s">
        <v>29</v>
      </c>
      <c r="D2627" s="9">
        <v>19</v>
      </c>
      <c r="E2627" s="9">
        <v>2</v>
      </c>
      <c r="F2627" s="9">
        <f>VLOOKUP(D2627,'Tablas auxiliares'!$H$1:$Q$28,Calculadora!$J$2+1,FALSE)*IF(VLOOKUP($A2627,'Tablas auxiliares'!$B$2:$C$6,2,FALSE)-Calculadora!$K$2=0,1,0)*IF($L$2=2,IFERROR(VLOOKUP(B2627,'Tablas auxiliares'!$AD$2:$AH$27,5,FALSE),0),1)</f>
        <v>0</v>
      </c>
      <c r="G2627" s="9">
        <f>VLOOKUP(E2627,'Tablas auxiliares'!$H$1:$Q$28,Calculadora!$J$2+1,FALSE)*IF(VLOOKUP($A2627,'Tablas auxiliares'!$B$2:$C$6,2,FALSE)-Calculadora!$K$2=0,1,0)*IF($L$2=2,IFERROR(VLOOKUP(B2627,'Tablas auxiliares'!$AD$2:$AH$27,5,FALSE),0),1)</f>
        <v>0</v>
      </c>
      <c r="H2627" s="9">
        <f t="shared" ref="H2627:H2690" si="51">IF($M$2=2,0,F2627)+IF($M$2=3,0,G2627)</f>
        <v>0</v>
      </c>
    </row>
    <row r="2628" spans="1:8" x14ac:dyDescent="0.25">
      <c r="A2628" s="9">
        <v>2016</v>
      </c>
      <c r="B2628" t="s">
        <v>27</v>
      </c>
      <c r="C2628" t="s">
        <v>9</v>
      </c>
      <c r="D2628" s="9">
        <v>5</v>
      </c>
      <c r="E2628" s="9">
        <v>6</v>
      </c>
      <c r="F2628" s="9">
        <f>VLOOKUP(D2628,'Tablas auxiliares'!$H$1:$Q$28,Calculadora!$J$2+1,FALSE)*IF(VLOOKUP($A2628,'Tablas auxiliares'!$B$2:$C$6,2,FALSE)-Calculadora!$K$2=0,1,0)*IF($L$2=2,IFERROR(VLOOKUP(B2628,'Tablas auxiliares'!$AD$2:$AH$27,5,FALSE),0),1)</f>
        <v>0</v>
      </c>
      <c r="G2628" s="9">
        <f>VLOOKUP(E2628,'Tablas auxiliares'!$H$1:$Q$28,Calculadora!$J$2+1,FALSE)*IF(VLOOKUP($A2628,'Tablas auxiliares'!$B$2:$C$6,2,FALSE)-Calculadora!$K$2=0,1,0)*IF($L$2=2,IFERROR(VLOOKUP(B2628,'Tablas auxiliares'!$AD$2:$AH$27,5,FALSE),0),1)</f>
        <v>0</v>
      </c>
      <c r="H2628" s="9">
        <f t="shared" si="51"/>
        <v>0</v>
      </c>
    </row>
    <row r="2629" spans="1:8" x14ac:dyDescent="0.25">
      <c r="A2629" s="9">
        <v>2016</v>
      </c>
      <c r="B2629" t="s">
        <v>27</v>
      </c>
      <c r="C2629" t="s">
        <v>30</v>
      </c>
      <c r="D2629" s="9">
        <v>25</v>
      </c>
      <c r="E2629" s="9">
        <v>11</v>
      </c>
      <c r="F2629" s="9">
        <f>VLOOKUP(D2629,'Tablas auxiliares'!$H$1:$Q$28,Calculadora!$J$2+1,FALSE)*IF(VLOOKUP($A2629,'Tablas auxiliares'!$B$2:$C$6,2,FALSE)-Calculadora!$K$2=0,1,0)*IF($L$2=2,IFERROR(VLOOKUP(B2629,'Tablas auxiliares'!$AD$2:$AH$27,5,FALSE),0),1)</f>
        <v>0</v>
      </c>
      <c r="G2629" s="9">
        <f>VLOOKUP(E2629,'Tablas auxiliares'!$H$1:$Q$28,Calculadora!$J$2+1,FALSE)*IF(VLOOKUP($A2629,'Tablas auxiliares'!$B$2:$C$6,2,FALSE)-Calculadora!$K$2=0,1,0)*IF($L$2=2,IFERROR(VLOOKUP(B2629,'Tablas auxiliares'!$AD$2:$AH$27,5,FALSE),0),1)</f>
        <v>0</v>
      </c>
      <c r="H2629" s="9">
        <f t="shared" si="51"/>
        <v>0</v>
      </c>
    </row>
    <row r="2630" spans="1:8" x14ac:dyDescent="0.25">
      <c r="A2630" s="9">
        <v>2016</v>
      </c>
      <c r="B2630" t="s">
        <v>27</v>
      </c>
      <c r="C2630" t="s">
        <v>10</v>
      </c>
      <c r="D2630" s="9">
        <v>21</v>
      </c>
      <c r="E2630" s="9">
        <v>21</v>
      </c>
      <c r="F2630" s="9">
        <f>VLOOKUP(D2630,'Tablas auxiliares'!$H$1:$Q$28,Calculadora!$J$2+1,FALSE)*IF(VLOOKUP($A2630,'Tablas auxiliares'!$B$2:$C$6,2,FALSE)-Calculadora!$K$2=0,1,0)*IF($L$2=2,IFERROR(VLOOKUP(B2630,'Tablas auxiliares'!$AD$2:$AH$27,5,FALSE),0),1)</f>
        <v>0</v>
      </c>
      <c r="G2630" s="9">
        <f>VLOOKUP(E2630,'Tablas auxiliares'!$H$1:$Q$28,Calculadora!$J$2+1,FALSE)*IF(VLOOKUP($A2630,'Tablas auxiliares'!$B$2:$C$6,2,FALSE)-Calculadora!$K$2=0,1,0)*IF($L$2=2,IFERROR(VLOOKUP(B2630,'Tablas auxiliares'!$AD$2:$AH$27,5,FALSE),0),1)</f>
        <v>0</v>
      </c>
      <c r="H2630" s="9">
        <f t="shared" si="51"/>
        <v>0</v>
      </c>
    </row>
    <row r="2631" spans="1:8" x14ac:dyDescent="0.25">
      <c r="A2631" s="9">
        <v>2016</v>
      </c>
      <c r="B2631" t="s">
        <v>27</v>
      </c>
      <c r="C2631" t="s">
        <v>31</v>
      </c>
      <c r="D2631" s="9">
        <v>10</v>
      </c>
      <c r="E2631" s="9">
        <v>15</v>
      </c>
      <c r="F2631" s="9">
        <f>VLOOKUP(D2631,'Tablas auxiliares'!$H$1:$Q$28,Calculadora!$J$2+1,FALSE)*IF(VLOOKUP($A2631,'Tablas auxiliares'!$B$2:$C$6,2,FALSE)-Calculadora!$K$2=0,1,0)*IF($L$2=2,IFERROR(VLOOKUP(B2631,'Tablas auxiliares'!$AD$2:$AH$27,5,FALSE),0),1)</f>
        <v>0</v>
      </c>
      <c r="G2631" s="9">
        <f>VLOOKUP(E2631,'Tablas auxiliares'!$H$1:$Q$28,Calculadora!$J$2+1,FALSE)*IF(VLOOKUP($A2631,'Tablas auxiliares'!$B$2:$C$6,2,FALSE)-Calculadora!$K$2=0,1,0)*IF($L$2=2,IFERROR(VLOOKUP(B2631,'Tablas auxiliares'!$AD$2:$AH$27,5,FALSE),0),1)</f>
        <v>0</v>
      </c>
      <c r="H2631" s="9">
        <f t="shared" si="51"/>
        <v>0</v>
      </c>
    </row>
    <row r="2632" spans="1:8" x14ac:dyDescent="0.25">
      <c r="A2632" s="9">
        <v>2016</v>
      </c>
      <c r="B2632" t="s">
        <v>27</v>
      </c>
      <c r="C2632" t="s">
        <v>32</v>
      </c>
      <c r="D2632" s="9">
        <v>12</v>
      </c>
      <c r="E2632" s="9">
        <v>22</v>
      </c>
      <c r="F2632" s="9">
        <f>VLOOKUP(D2632,'Tablas auxiliares'!$H$1:$Q$28,Calculadora!$J$2+1,FALSE)*IF(VLOOKUP($A2632,'Tablas auxiliares'!$B$2:$C$6,2,FALSE)-Calculadora!$K$2=0,1,0)*IF($L$2=2,IFERROR(VLOOKUP(B2632,'Tablas auxiliares'!$AD$2:$AH$27,5,FALSE),0),1)</f>
        <v>0</v>
      </c>
      <c r="G2632" s="9">
        <f>VLOOKUP(E2632,'Tablas auxiliares'!$H$1:$Q$28,Calculadora!$J$2+1,FALSE)*IF(VLOOKUP($A2632,'Tablas auxiliares'!$B$2:$C$6,2,FALSE)-Calculadora!$K$2=0,1,0)*IF($L$2=2,IFERROR(VLOOKUP(B2632,'Tablas auxiliares'!$AD$2:$AH$27,5,FALSE),0),1)</f>
        <v>0</v>
      </c>
      <c r="H2632" s="9">
        <f t="shared" si="51"/>
        <v>0</v>
      </c>
    </row>
    <row r="2633" spans="1:8" x14ac:dyDescent="0.25">
      <c r="A2633" s="9">
        <v>2016</v>
      </c>
      <c r="B2633" t="s">
        <v>27</v>
      </c>
      <c r="C2633" t="s">
        <v>33</v>
      </c>
      <c r="D2633" s="9">
        <v>18</v>
      </c>
      <c r="E2633" s="9">
        <v>1</v>
      </c>
      <c r="F2633" s="9">
        <f>VLOOKUP(D2633,'Tablas auxiliares'!$H$1:$Q$28,Calculadora!$J$2+1,FALSE)*IF(VLOOKUP($A2633,'Tablas auxiliares'!$B$2:$C$6,2,FALSE)-Calculadora!$K$2=0,1,0)*IF($L$2=2,IFERROR(VLOOKUP(B2633,'Tablas auxiliares'!$AD$2:$AH$27,5,FALSE),0),1)</f>
        <v>0</v>
      </c>
      <c r="G2633" s="9">
        <f>VLOOKUP(E2633,'Tablas auxiliares'!$H$1:$Q$28,Calculadora!$J$2+1,FALSE)*IF(VLOOKUP($A2633,'Tablas auxiliares'!$B$2:$C$6,2,FALSE)-Calculadora!$K$2=0,1,0)*IF($L$2=2,IFERROR(VLOOKUP(B2633,'Tablas auxiliares'!$AD$2:$AH$27,5,FALSE),0),1)</f>
        <v>0</v>
      </c>
      <c r="H2633" s="9">
        <f t="shared" si="51"/>
        <v>0</v>
      </c>
    </row>
    <row r="2634" spans="1:8" x14ac:dyDescent="0.25">
      <c r="A2634" s="9">
        <v>2016</v>
      </c>
      <c r="B2634" t="s">
        <v>27</v>
      </c>
      <c r="C2634" t="s">
        <v>34</v>
      </c>
      <c r="D2634" s="9">
        <v>11</v>
      </c>
      <c r="E2634" s="9">
        <v>12</v>
      </c>
      <c r="F2634" s="9">
        <f>VLOOKUP(D2634,'Tablas auxiliares'!$H$1:$Q$28,Calculadora!$J$2+1,FALSE)*IF(VLOOKUP($A2634,'Tablas auxiliares'!$B$2:$C$6,2,FALSE)-Calculadora!$K$2=0,1,0)*IF($L$2=2,IFERROR(VLOOKUP(B2634,'Tablas auxiliares'!$AD$2:$AH$27,5,FALSE),0),1)</f>
        <v>0</v>
      </c>
      <c r="G2634" s="9">
        <f>VLOOKUP(E2634,'Tablas auxiliares'!$H$1:$Q$28,Calculadora!$J$2+1,FALSE)*IF(VLOOKUP($A2634,'Tablas auxiliares'!$B$2:$C$6,2,FALSE)-Calculadora!$K$2=0,1,0)*IF($L$2=2,IFERROR(VLOOKUP(B2634,'Tablas auxiliares'!$AD$2:$AH$27,5,FALSE),0),1)</f>
        <v>0</v>
      </c>
      <c r="H2634" s="9">
        <f t="shared" si="51"/>
        <v>0</v>
      </c>
    </row>
    <row r="2635" spans="1:8" x14ac:dyDescent="0.25">
      <c r="A2635" s="9">
        <v>2016</v>
      </c>
      <c r="B2635" t="s">
        <v>27</v>
      </c>
      <c r="C2635" t="s">
        <v>35</v>
      </c>
      <c r="D2635" s="9">
        <v>9</v>
      </c>
      <c r="E2635" s="9">
        <v>16</v>
      </c>
      <c r="F2635" s="9">
        <f>VLOOKUP(D2635,'Tablas auxiliares'!$H$1:$Q$28,Calculadora!$J$2+1,FALSE)*IF(VLOOKUP($A2635,'Tablas auxiliares'!$B$2:$C$6,2,FALSE)-Calculadora!$K$2=0,1,0)*IF($L$2=2,IFERROR(VLOOKUP(B2635,'Tablas auxiliares'!$AD$2:$AH$27,5,FALSE),0),1)</f>
        <v>0</v>
      </c>
      <c r="G2635" s="9">
        <f>VLOOKUP(E2635,'Tablas auxiliares'!$H$1:$Q$28,Calculadora!$J$2+1,FALSE)*IF(VLOOKUP($A2635,'Tablas auxiliares'!$B$2:$C$6,2,FALSE)-Calculadora!$K$2=0,1,0)*IF($L$2=2,IFERROR(VLOOKUP(B2635,'Tablas auxiliares'!$AD$2:$AH$27,5,FALSE),0),1)</f>
        <v>0</v>
      </c>
      <c r="H2635" s="9">
        <f t="shared" si="51"/>
        <v>0</v>
      </c>
    </row>
    <row r="2636" spans="1:8" x14ac:dyDescent="0.25">
      <c r="A2636" s="9">
        <v>2016</v>
      </c>
      <c r="B2636" t="s">
        <v>27</v>
      </c>
      <c r="C2636" t="s">
        <v>36</v>
      </c>
      <c r="D2636" s="9">
        <v>4</v>
      </c>
      <c r="E2636" s="9">
        <v>5</v>
      </c>
      <c r="F2636" s="9">
        <f>VLOOKUP(D2636,'Tablas auxiliares'!$H$1:$Q$28,Calculadora!$J$2+1,FALSE)*IF(VLOOKUP($A2636,'Tablas auxiliares'!$B$2:$C$6,2,FALSE)-Calculadora!$K$2=0,1,0)*IF($L$2=2,IFERROR(VLOOKUP(B2636,'Tablas auxiliares'!$AD$2:$AH$27,5,FALSE),0),1)</f>
        <v>0</v>
      </c>
      <c r="G2636" s="9">
        <f>VLOOKUP(E2636,'Tablas auxiliares'!$H$1:$Q$28,Calculadora!$J$2+1,FALSE)*IF(VLOOKUP($A2636,'Tablas auxiliares'!$B$2:$C$6,2,FALSE)-Calculadora!$K$2=0,1,0)*IF($L$2=2,IFERROR(VLOOKUP(B2636,'Tablas auxiliares'!$AD$2:$AH$27,5,FALSE),0),1)</f>
        <v>0</v>
      </c>
      <c r="H2636" s="9">
        <f t="shared" si="51"/>
        <v>0</v>
      </c>
    </row>
    <row r="2637" spans="1:8" x14ac:dyDescent="0.25">
      <c r="A2637" s="9">
        <v>2016</v>
      </c>
      <c r="B2637" t="s">
        <v>27</v>
      </c>
      <c r="C2637" t="s">
        <v>11</v>
      </c>
      <c r="D2637" s="9">
        <v>23</v>
      </c>
      <c r="E2637" s="9">
        <v>25</v>
      </c>
      <c r="F2637" s="9">
        <f>VLOOKUP(D2637,'Tablas auxiliares'!$H$1:$Q$28,Calculadora!$J$2+1,FALSE)*IF(VLOOKUP($A2637,'Tablas auxiliares'!$B$2:$C$6,2,FALSE)-Calculadora!$K$2=0,1,0)*IF($L$2=2,IFERROR(VLOOKUP(B2637,'Tablas auxiliares'!$AD$2:$AH$27,5,FALSE),0),1)</f>
        <v>0</v>
      </c>
      <c r="G2637" s="9">
        <f>VLOOKUP(E2637,'Tablas auxiliares'!$H$1:$Q$28,Calculadora!$J$2+1,FALSE)*IF(VLOOKUP($A2637,'Tablas auxiliares'!$B$2:$C$6,2,FALSE)-Calculadora!$K$2=0,1,0)*IF($L$2=2,IFERROR(VLOOKUP(B2637,'Tablas auxiliares'!$AD$2:$AH$27,5,FALSE),0),1)</f>
        <v>0</v>
      </c>
      <c r="H2637" s="9">
        <f t="shared" si="51"/>
        <v>0</v>
      </c>
    </row>
    <row r="2638" spans="1:8" x14ac:dyDescent="0.25">
      <c r="A2638" s="9">
        <v>2016</v>
      </c>
      <c r="B2638" t="s">
        <v>27</v>
      </c>
      <c r="C2638" t="s">
        <v>12</v>
      </c>
      <c r="D2638" s="9">
        <v>3</v>
      </c>
      <c r="E2638" s="9">
        <v>14</v>
      </c>
      <c r="F2638" s="9">
        <f>VLOOKUP(D2638,'Tablas auxiliares'!$H$1:$Q$28,Calculadora!$J$2+1,FALSE)*IF(VLOOKUP($A2638,'Tablas auxiliares'!$B$2:$C$6,2,FALSE)-Calculadora!$K$2=0,1,0)*IF($L$2=2,IFERROR(VLOOKUP(B2638,'Tablas auxiliares'!$AD$2:$AH$27,5,FALSE),0),1)</f>
        <v>0</v>
      </c>
      <c r="G2638" s="9">
        <f>VLOOKUP(E2638,'Tablas auxiliares'!$H$1:$Q$28,Calculadora!$J$2+1,FALSE)*IF(VLOOKUP($A2638,'Tablas auxiliares'!$B$2:$C$6,2,FALSE)-Calculadora!$K$2=0,1,0)*IF($L$2=2,IFERROR(VLOOKUP(B2638,'Tablas auxiliares'!$AD$2:$AH$27,5,FALSE),0),1)</f>
        <v>0</v>
      </c>
      <c r="H2638" s="9">
        <f t="shared" si="51"/>
        <v>0</v>
      </c>
    </row>
    <row r="2639" spans="1:8" x14ac:dyDescent="0.25">
      <c r="A2639" s="9">
        <v>2016</v>
      </c>
      <c r="B2639" t="s">
        <v>27</v>
      </c>
      <c r="C2639" t="s">
        <v>13</v>
      </c>
      <c r="D2639" s="9">
        <v>16</v>
      </c>
      <c r="E2639" s="9">
        <v>4</v>
      </c>
      <c r="F2639" s="9">
        <f>VLOOKUP(D2639,'Tablas auxiliares'!$H$1:$Q$28,Calculadora!$J$2+1,FALSE)*IF(VLOOKUP($A2639,'Tablas auxiliares'!$B$2:$C$6,2,FALSE)-Calculadora!$K$2=0,1,0)*IF($L$2=2,IFERROR(VLOOKUP(B2639,'Tablas auxiliares'!$AD$2:$AH$27,5,FALSE),0),1)</f>
        <v>0</v>
      </c>
      <c r="G2639" s="9">
        <f>VLOOKUP(E2639,'Tablas auxiliares'!$H$1:$Q$28,Calculadora!$J$2+1,FALSE)*IF(VLOOKUP($A2639,'Tablas auxiliares'!$B$2:$C$6,2,FALSE)-Calculadora!$K$2=0,1,0)*IF($L$2=2,IFERROR(VLOOKUP(B2639,'Tablas auxiliares'!$AD$2:$AH$27,5,FALSE),0),1)</f>
        <v>0</v>
      </c>
      <c r="H2639" s="9">
        <f t="shared" si="51"/>
        <v>0</v>
      </c>
    </row>
    <row r="2640" spans="1:8" x14ac:dyDescent="0.25">
      <c r="A2640" s="9">
        <v>2016</v>
      </c>
      <c r="B2640" t="s">
        <v>27</v>
      </c>
      <c r="C2640" t="s">
        <v>37</v>
      </c>
      <c r="D2640" s="9">
        <v>15</v>
      </c>
      <c r="E2640" s="9">
        <v>20</v>
      </c>
      <c r="F2640" s="9">
        <f>VLOOKUP(D2640,'Tablas auxiliares'!$H$1:$Q$28,Calculadora!$J$2+1,FALSE)*IF(VLOOKUP($A2640,'Tablas auxiliares'!$B$2:$C$6,2,FALSE)-Calculadora!$K$2=0,1,0)*IF($L$2=2,IFERROR(VLOOKUP(B2640,'Tablas auxiliares'!$AD$2:$AH$27,5,FALSE),0),1)</f>
        <v>0</v>
      </c>
      <c r="G2640" s="9">
        <f>VLOOKUP(E2640,'Tablas auxiliares'!$H$1:$Q$28,Calculadora!$J$2+1,FALSE)*IF(VLOOKUP($A2640,'Tablas auxiliares'!$B$2:$C$6,2,FALSE)-Calculadora!$K$2=0,1,0)*IF($L$2=2,IFERROR(VLOOKUP(B2640,'Tablas auxiliares'!$AD$2:$AH$27,5,FALSE),0),1)</f>
        <v>0</v>
      </c>
      <c r="H2640" s="9">
        <f t="shared" si="51"/>
        <v>0</v>
      </c>
    </row>
    <row r="2641" spans="1:8" x14ac:dyDescent="0.25">
      <c r="A2641" s="9">
        <v>2016</v>
      </c>
      <c r="B2641" t="s">
        <v>27</v>
      </c>
      <c r="C2641" t="s">
        <v>14</v>
      </c>
      <c r="D2641" s="9">
        <v>13</v>
      </c>
      <c r="E2641" s="9">
        <v>9</v>
      </c>
      <c r="F2641" s="9">
        <f>VLOOKUP(D2641,'Tablas auxiliares'!$H$1:$Q$28,Calculadora!$J$2+1,FALSE)*IF(VLOOKUP($A2641,'Tablas auxiliares'!$B$2:$C$6,2,FALSE)-Calculadora!$K$2=0,1,0)*IF($L$2=2,IFERROR(VLOOKUP(B2641,'Tablas auxiliares'!$AD$2:$AH$27,5,FALSE),0),1)</f>
        <v>0</v>
      </c>
      <c r="G2641" s="9">
        <f>VLOOKUP(E2641,'Tablas auxiliares'!$H$1:$Q$28,Calculadora!$J$2+1,FALSE)*IF(VLOOKUP($A2641,'Tablas auxiliares'!$B$2:$C$6,2,FALSE)-Calculadora!$K$2=0,1,0)*IF($L$2=2,IFERROR(VLOOKUP(B2641,'Tablas auxiliares'!$AD$2:$AH$27,5,FALSE),0),1)</f>
        <v>0</v>
      </c>
      <c r="H2641" s="9">
        <f t="shared" si="51"/>
        <v>0</v>
      </c>
    </row>
    <row r="2642" spans="1:8" x14ac:dyDescent="0.25">
      <c r="A2642" s="9">
        <v>2016</v>
      </c>
      <c r="B2642" t="s">
        <v>68</v>
      </c>
      <c r="C2642" t="s">
        <v>20</v>
      </c>
      <c r="D2642" s="9">
        <v>24</v>
      </c>
      <c r="E2642" s="9">
        <v>13</v>
      </c>
      <c r="F2642" s="9">
        <f>VLOOKUP(D2642,'Tablas auxiliares'!$H$1:$Q$28,Calculadora!$J$2+1,FALSE)*IF(VLOOKUP($A2642,'Tablas auxiliares'!$B$2:$C$6,2,FALSE)-Calculadora!$K$2=0,1,0)*IF($L$2=2,IFERROR(VLOOKUP(B2642,'Tablas auxiliares'!$AD$2:$AH$27,5,FALSE),0),1)</f>
        <v>0</v>
      </c>
      <c r="G2642" s="9">
        <f>VLOOKUP(E2642,'Tablas auxiliares'!$H$1:$Q$28,Calculadora!$J$2+1,FALSE)*IF(VLOOKUP($A2642,'Tablas auxiliares'!$B$2:$C$6,2,FALSE)-Calculadora!$K$2=0,1,0)*IF($L$2=2,IFERROR(VLOOKUP(B2642,'Tablas auxiliares'!$AD$2:$AH$27,5,FALSE),0),1)</f>
        <v>0</v>
      </c>
      <c r="H2642" s="9">
        <f t="shared" si="51"/>
        <v>0</v>
      </c>
    </row>
    <row r="2643" spans="1:8" x14ac:dyDescent="0.25">
      <c r="A2643" s="9">
        <v>2016</v>
      </c>
      <c r="B2643" t="s">
        <v>68</v>
      </c>
      <c r="C2643" t="s">
        <v>21</v>
      </c>
      <c r="D2643" s="9">
        <v>18</v>
      </c>
      <c r="E2643" s="9">
        <v>26</v>
      </c>
      <c r="F2643" s="9">
        <f>VLOOKUP(D2643,'Tablas auxiliares'!$H$1:$Q$28,Calculadora!$J$2+1,FALSE)*IF(VLOOKUP($A2643,'Tablas auxiliares'!$B$2:$C$6,2,FALSE)-Calculadora!$K$2=0,1,0)*IF($L$2=2,IFERROR(VLOOKUP(B2643,'Tablas auxiliares'!$AD$2:$AH$27,5,FALSE),0),1)</f>
        <v>0</v>
      </c>
      <c r="G2643" s="9">
        <f>VLOOKUP(E2643,'Tablas auxiliares'!$H$1:$Q$28,Calculadora!$J$2+1,FALSE)*IF(VLOOKUP($A2643,'Tablas auxiliares'!$B$2:$C$6,2,FALSE)-Calculadora!$K$2=0,1,0)*IF($L$2=2,IFERROR(VLOOKUP(B2643,'Tablas auxiliares'!$AD$2:$AH$27,5,FALSE),0),1)</f>
        <v>0</v>
      </c>
      <c r="H2643" s="9">
        <f t="shared" si="51"/>
        <v>0</v>
      </c>
    </row>
    <row r="2644" spans="1:8" x14ac:dyDescent="0.25">
      <c r="A2644" s="9">
        <v>2016</v>
      </c>
      <c r="B2644" t="s">
        <v>68</v>
      </c>
      <c r="C2644" t="s">
        <v>22</v>
      </c>
      <c r="D2644" s="9">
        <v>13</v>
      </c>
      <c r="E2644" s="9">
        <v>18</v>
      </c>
      <c r="F2644" s="9">
        <f>VLOOKUP(D2644,'Tablas auxiliares'!$H$1:$Q$28,Calculadora!$J$2+1,FALSE)*IF(VLOOKUP($A2644,'Tablas auxiliares'!$B$2:$C$6,2,FALSE)-Calculadora!$K$2=0,1,0)*IF($L$2=2,IFERROR(VLOOKUP(B2644,'Tablas auxiliares'!$AD$2:$AH$27,5,FALSE),0),1)</f>
        <v>0</v>
      </c>
      <c r="G2644" s="9">
        <f>VLOOKUP(E2644,'Tablas auxiliares'!$H$1:$Q$28,Calculadora!$J$2+1,FALSE)*IF(VLOOKUP($A2644,'Tablas auxiliares'!$B$2:$C$6,2,FALSE)-Calculadora!$K$2=0,1,0)*IF($L$2=2,IFERROR(VLOOKUP(B2644,'Tablas auxiliares'!$AD$2:$AH$27,5,FALSE),0),1)</f>
        <v>0</v>
      </c>
      <c r="H2644" s="9">
        <f t="shared" si="51"/>
        <v>0</v>
      </c>
    </row>
    <row r="2645" spans="1:8" x14ac:dyDescent="0.25">
      <c r="A2645" s="9">
        <v>2016</v>
      </c>
      <c r="B2645" t="s">
        <v>68</v>
      </c>
      <c r="C2645" t="s">
        <v>23</v>
      </c>
      <c r="D2645" s="9">
        <v>10</v>
      </c>
      <c r="E2645" s="9">
        <v>19</v>
      </c>
      <c r="F2645" s="9">
        <f>VLOOKUP(D2645,'Tablas auxiliares'!$H$1:$Q$28,Calculadora!$J$2+1,FALSE)*IF(VLOOKUP($A2645,'Tablas auxiliares'!$B$2:$C$6,2,FALSE)-Calculadora!$K$2=0,1,0)*IF($L$2=2,IFERROR(VLOOKUP(B2645,'Tablas auxiliares'!$AD$2:$AH$27,5,FALSE),0),1)</f>
        <v>0</v>
      </c>
      <c r="G2645" s="9">
        <f>VLOOKUP(E2645,'Tablas auxiliares'!$H$1:$Q$28,Calculadora!$J$2+1,FALSE)*IF(VLOOKUP($A2645,'Tablas auxiliares'!$B$2:$C$6,2,FALSE)-Calculadora!$K$2=0,1,0)*IF($L$2=2,IFERROR(VLOOKUP(B2645,'Tablas auxiliares'!$AD$2:$AH$27,5,FALSE),0),1)</f>
        <v>0</v>
      </c>
      <c r="H2645" s="9">
        <f t="shared" si="51"/>
        <v>0</v>
      </c>
    </row>
    <row r="2646" spans="1:8" x14ac:dyDescent="0.25">
      <c r="A2646" s="9">
        <v>2016</v>
      </c>
      <c r="B2646" t="s">
        <v>68</v>
      </c>
      <c r="C2646" t="s">
        <v>24</v>
      </c>
      <c r="D2646" s="9">
        <v>8</v>
      </c>
      <c r="E2646" s="9">
        <v>9</v>
      </c>
      <c r="F2646" s="9">
        <f>VLOOKUP(D2646,'Tablas auxiliares'!$H$1:$Q$28,Calculadora!$J$2+1,FALSE)*IF(VLOOKUP($A2646,'Tablas auxiliares'!$B$2:$C$6,2,FALSE)-Calculadora!$K$2=0,1,0)*IF($L$2=2,IFERROR(VLOOKUP(B2646,'Tablas auxiliares'!$AD$2:$AH$27,5,FALSE),0),1)</f>
        <v>0</v>
      </c>
      <c r="G2646" s="9">
        <f>VLOOKUP(E2646,'Tablas auxiliares'!$H$1:$Q$28,Calculadora!$J$2+1,FALSE)*IF(VLOOKUP($A2646,'Tablas auxiliares'!$B$2:$C$6,2,FALSE)-Calculadora!$K$2=0,1,0)*IF($L$2=2,IFERROR(VLOOKUP(B2646,'Tablas auxiliares'!$AD$2:$AH$27,5,FALSE),0),1)</f>
        <v>0</v>
      </c>
      <c r="H2646" s="9">
        <f t="shared" si="51"/>
        <v>0</v>
      </c>
    </row>
    <row r="2647" spans="1:8" x14ac:dyDescent="0.25">
      <c r="A2647" s="9">
        <v>2016</v>
      </c>
      <c r="B2647" t="s">
        <v>68</v>
      </c>
      <c r="C2647" t="s">
        <v>25</v>
      </c>
      <c r="D2647" s="9">
        <v>15</v>
      </c>
      <c r="E2647" s="9">
        <v>11</v>
      </c>
      <c r="F2647" s="9">
        <f>VLOOKUP(D2647,'Tablas auxiliares'!$H$1:$Q$28,Calculadora!$J$2+1,FALSE)*IF(VLOOKUP($A2647,'Tablas auxiliares'!$B$2:$C$6,2,FALSE)-Calculadora!$K$2=0,1,0)*IF($L$2=2,IFERROR(VLOOKUP(B2647,'Tablas auxiliares'!$AD$2:$AH$27,5,FALSE),0),1)</f>
        <v>0</v>
      </c>
      <c r="G2647" s="9">
        <f>VLOOKUP(E2647,'Tablas auxiliares'!$H$1:$Q$28,Calculadora!$J$2+1,FALSE)*IF(VLOOKUP($A2647,'Tablas auxiliares'!$B$2:$C$6,2,FALSE)-Calculadora!$K$2=0,1,0)*IF($L$2=2,IFERROR(VLOOKUP(B2647,'Tablas auxiliares'!$AD$2:$AH$27,5,FALSE),0),1)</f>
        <v>0</v>
      </c>
      <c r="H2647" s="9">
        <f t="shared" si="51"/>
        <v>0</v>
      </c>
    </row>
    <row r="2648" spans="1:8" x14ac:dyDescent="0.25">
      <c r="A2648" s="9">
        <v>2016</v>
      </c>
      <c r="B2648" t="s">
        <v>68</v>
      </c>
      <c r="C2648" t="s">
        <v>7</v>
      </c>
      <c r="D2648" s="9">
        <v>22</v>
      </c>
      <c r="E2648" s="9">
        <v>23</v>
      </c>
      <c r="F2648" s="9">
        <f>VLOOKUP(D2648,'Tablas auxiliares'!$H$1:$Q$28,Calculadora!$J$2+1,FALSE)*IF(VLOOKUP($A2648,'Tablas auxiliares'!$B$2:$C$6,2,FALSE)-Calculadora!$K$2=0,1,0)*IF($L$2=2,IFERROR(VLOOKUP(B2648,'Tablas auxiliares'!$AD$2:$AH$27,5,FALSE),0),1)</f>
        <v>0</v>
      </c>
      <c r="G2648" s="9">
        <f>VLOOKUP(E2648,'Tablas auxiliares'!$H$1:$Q$28,Calculadora!$J$2+1,FALSE)*IF(VLOOKUP($A2648,'Tablas auxiliares'!$B$2:$C$6,2,FALSE)-Calculadora!$K$2=0,1,0)*IF($L$2=2,IFERROR(VLOOKUP(B2648,'Tablas auxiliares'!$AD$2:$AH$27,5,FALSE),0),1)</f>
        <v>0</v>
      </c>
      <c r="H2648" s="9">
        <f t="shared" si="51"/>
        <v>0</v>
      </c>
    </row>
    <row r="2649" spans="1:8" x14ac:dyDescent="0.25">
      <c r="A2649" s="9">
        <v>2016</v>
      </c>
      <c r="B2649" t="s">
        <v>68</v>
      </c>
      <c r="C2649" t="s">
        <v>8</v>
      </c>
      <c r="D2649" s="9">
        <v>11</v>
      </c>
      <c r="E2649" s="9">
        <v>4</v>
      </c>
      <c r="F2649" s="9">
        <f>VLOOKUP(D2649,'Tablas auxiliares'!$H$1:$Q$28,Calculadora!$J$2+1,FALSE)*IF(VLOOKUP($A2649,'Tablas auxiliares'!$B$2:$C$6,2,FALSE)-Calculadora!$K$2=0,1,0)*IF($L$2=2,IFERROR(VLOOKUP(B2649,'Tablas auxiliares'!$AD$2:$AH$27,5,FALSE),0),1)</f>
        <v>0</v>
      </c>
      <c r="G2649" s="9">
        <f>VLOOKUP(E2649,'Tablas auxiliares'!$H$1:$Q$28,Calculadora!$J$2+1,FALSE)*IF(VLOOKUP($A2649,'Tablas auxiliares'!$B$2:$C$6,2,FALSE)-Calculadora!$K$2=0,1,0)*IF($L$2=2,IFERROR(VLOOKUP(B2649,'Tablas auxiliares'!$AD$2:$AH$27,5,FALSE),0),1)</f>
        <v>0</v>
      </c>
      <c r="H2649" s="9">
        <f t="shared" si="51"/>
        <v>0</v>
      </c>
    </row>
    <row r="2650" spans="1:8" x14ac:dyDescent="0.25">
      <c r="A2650" s="9">
        <v>2016</v>
      </c>
      <c r="B2650" t="s">
        <v>68</v>
      </c>
      <c r="C2650" t="s">
        <v>26</v>
      </c>
      <c r="D2650" s="9">
        <v>16</v>
      </c>
      <c r="E2650" s="9">
        <v>15</v>
      </c>
      <c r="F2650" s="9">
        <f>VLOOKUP(D2650,'Tablas auxiliares'!$H$1:$Q$28,Calculadora!$J$2+1,FALSE)*IF(VLOOKUP($A2650,'Tablas auxiliares'!$B$2:$C$6,2,FALSE)-Calculadora!$K$2=0,1,0)*IF($L$2=2,IFERROR(VLOOKUP(B2650,'Tablas auxiliares'!$AD$2:$AH$27,5,FALSE),0),1)</f>
        <v>0</v>
      </c>
      <c r="G2650" s="9">
        <f>VLOOKUP(E2650,'Tablas auxiliares'!$H$1:$Q$28,Calculadora!$J$2+1,FALSE)*IF(VLOOKUP($A2650,'Tablas auxiliares'!$B$2:$C$6,2,FALSE)-Calculadora!$K$2=0,1,0)*IF($L$2=2,IFERROR(VLOOKUP(B2650,'Tablas auxiliares'!$AD$2:$AH$27,5,FALSE),0),1)</f>
        <v>0</v>
      </c>
      <c r="H2650" s="9">
        <f t="shared" si="51"/>
        <v>0</v>
      </c>
    </row>
    <row r="2651" spans="1:8" x14ac:dyDescent="0.25">
      <c r="A2651" s="9">
        <v>2016</v>
      </c>
      <c r="B2651" t="s">
        <v>68</v>
      </c>
      <c r="C2651" t="s">
        <v>27</v>
      </c>
      <c r="D2651" s="9">
        <v>26</v>
      </c>
      <c r="E2651" s="9">
        <v>24</v>
      </c>
      <c r="F2651" s="9">
        <f>VLOOKUP(D2651,'Tablas auxiliares'!$H$1:$Q$28,Calculadora!$J$2+1,FALSE)*IF(VLOOKUP($A2651,'Tablas auxiliares'!$B$2:$C$6,2,FALSE)-Calculadora!$K$2=0,1,0)*IF($L$2=2,IFERROR(VLOOKUP(B2651,'Tablas auxiliares'!$AD$2:$AH$27,5,FALSE),0),1)</f>
        <v>0</v>
      </c>
      <c r="G2651" s="9">
        <f>VLOOKUP(E2651,'Tablas auxiliares'!$H$1:$Q$28,Calculadora!$J$2+1,FALSE)*IF(VLOOKUP($A2651,'Tablas auxiliares'!$B$2:$C$6,2,FALSE)-Calculadora!$K$2=0,1,0)*IF($L$2=2,IFERROR(VLOOKUP(B2651,'Tablas auxiliares'!$AD$2:$AH$27,5,FALSE),0),1)</f>
        <v>0</v>
      </c>
      <c r="H2651" s="9">
        <f t="shared" si="51"/>
        <v>0</v>
      </c>
    </row>
    <row r="2652" spans="1:8" x14ac:dyDescent="0.25">
      <c r="A2652" s="9">
        <v>2016</v>
      </c>
      <c r="B2652" t="s">
        <v>68</v>
      </c>
      <c r="C2652" t="s">
        <v>28</v>
      </c>
      <c r="D2652" s="9">
        <v>5</v>
      </c>
      <c r="E2652" s="9">
        <v>7</v>
      </c>
      <c r="F2652" s="9">
        <f>VLOOKUP(D2652,'Tablas auxiliares'!$H$1:$Q$28,Calculadora!$J$2+1,FALSE)*IF(VLOOKUP($A2652,'Tablas auxiliares'!$B$2:$C$6,2,FALSE)-Calculadora!$K$2=0,1,0)*IF($L$2=2,IFERROR(VLOOKUP(B2652,'Tablas auxiliares'!$AD$2:$AH$27,5,FALSE),0),1)</f>
        <v>0</v>
      </c>
      <c r="G2652" s="9">
        <f>VLOOKUP(E2652,'Tablas auxiliares'!$H$1:$Q$28,Calculadora!$J$2+1,FALSE)*IF(VLOOKUP($A2652,'Tablas auxiliares'!$B$2:$C$6,2,FALSE)-Calculadora!$K$2=0,1,0)*IF($L$2=2,IFERROR(VLOOKUP(B2652,'Tablas auxiliares'!$AD$2:$AH$27,5,FALSE),0),1)</f>
        <v>0</v>
      </c>
      <c r="H2652" s="9">
        <f t="shared" si="51"/>
        <v>0</v>
      </c>
    </row>
    <row r="2653" spans="1:8" x14ac:dyDescent="0.25">
      <c r="A2653" s="9">
        <v>2016</v>
      </c>
      <c r="B2653" t="s">
        <v>68</v>
      </c>
      <c r="C2653" t="s">
        <v>29</v>
      </c>
      <c r="D2653" s="9">
        <v>25</v>
      </c>
      <c r="E2653" s="9">
        <v>8</v>
      </c>
      <c r="F2653" s="9">
        <f>VLOOKUP(D2653,'Tablas auxiliares'!$H$1:$Q$28,Calculadora!$J$2+1,FALSE)*IF(VLOOKUP($A2653,'Tablas auxiliares'!$B$2:$C$6,2,FALSE)-Calculadora!$K$2=0,1,0)*IF($L$2=2,IFERROR(VLOOKUP(B2653,'Tablas auxiliares'!$AD$2:$AH$27,5,FALSE),0),1)</f>
        <v>0</v>
      </c>
      <c r="G2653" s="9">
        <f>VLOOKUP(E2653,'Tablas auxiliares'!$H$1:$Q$28,Calculadora!$J$2+1,FALSE)*IF(VLOOKUP($A2653,'Tablas auxiliares'!$B$2:$C$6,2,FALSE)-Calculadora!$K$2=0,1,0)*IF($L$2=2,IFERROR(VLOOKUP(B2653,'Tablas auxiliares'!$AD$2:$AH$27,5,FALSE),0),1)</f>
        <v>0</v>
      </c>
      <c r="H2653" s="9">
        <f t="shared" si="51"/>
        <v>0</v>
      </c>
    </row>
    <row r="2654" spans="1:8" x14ac:dyDescent="0.25">
      <c r="A2654" s="9">
        <v>2016</v>
      </c>
      <c r="B2654" t="s">
        <v>68</v>
      </c>
      <c r="C2654" t="s">
        <v>9</v>
      </c>
      <c r="D2654" s="9">
        <v>4</v>
      </c>
      <c r="E2654" s="9">
        <v>6</v>
      </c>
      <c r="F2654" s="9">
        <f>VLOOKUP(D2654,'Tablas auxiliares'!$H$1:$Q$28,Calculadora!$J$2+1,FALSE)*IF(VLOOKUP($A2654,'Tablas auxiliares'!$B$2:$C$6,2,FALSE)-Calculadora!$K$2=0,1,0)*IF($L$2=2,IFERROR(VLOOKUP(B2654,'Tablas auxiliares'!$AD$2:$AH$27,5,FALSE),0),1)</f>
        <v>0</v>
      </c>
      <c r="G2654" s="9">
        <f>VLOOKUP(E2654,'Tablas auxiliares'!$H$1:$Q$28,Calculadora!$J$2+1,FALSE)*IF(VLOOKUP($A2654,'Tablas auxiliares'!$B$2:$C$6,2,FALSE)-Calculadora!$K$2=0,1,0)*IF($L$2=2,IFERROR(VLOOKUP(B2654,'Tablas auxiliares'!$AD$2:$AH$27,5,FALSE),0),1)</f>
        <v>0</v>
      </c>
      <c r="H2654" s="9">
        <f t="shared" si="51"/>
        <v>0</v>
      </c>
    </row>
    <row r="2655" spans="1:8" x14ac:dyDescent="0.25">
      <c r="A2655" s="9">
        <v>2016</v>
      </c>
      <c r="B2655" t="s">
        <v>68</v>
      </c>
      <c r="C2655" t="s">
        <v>30</v>
      </c>
      <c r="D2655" s="9">
        <v>3</v>
      </c>
      <c r="E2655" s="9">
        <v>1</v>
      </c>
      <c r="F2655" s="9">
        <f>VLOOKUP(D2655,'Tablas auxiliares'!$H$1:$Q$28,Calculadora!$J$2+1,FALSE)*IF(VLOOKUP($A2655,'Tablas auxiliares'!$B$2:$C$6,2,FALSE)-Calculadora!$K$2=0,1,0)*IF($L$2=2,IFERROR(VLOOKUP(B2655,'Tablas auxiliares'!$AD$2:$AH$27,5,FALSE),0),1)</f>
        <v>0</v>
      </c>
      <c r="G2655" s="9">
        <f>VLOOKUP(E2655,'Tablas auxiliares'!$H$1:$Q$28,Calculadora!$J$2+1,FALSE)*IF(VLOOKUP($A2655,'Tablas auxiliares'!$B$2:$C$6,2,FALSE)-Calculadora!$K$2=0,1,0)*IF($L$2=2,IFERROR(VLOOKUP(B2655,'Tablas auxiliares'!$AD$2:$AH$27,5,FALSE),0),1)</f>
        <v>0</v>
      </c>
      <c r="H2655" s="9">
        <f t="shared" si="51"/>
        <v>0</v>
      </c>
    </row>
    <row r="2656" spans="1:8" x14ac:dyDescent="0.25">
      <c r="A2656" s="9">
        <v>2016</v>
      </c>
      <c r="B2656" t="s">
        <v>68</v>
      </c>
      <c r="C2656" t="s">
        <v>10</v>
      </c>
      <c r="D2656" s="9">
        <v>19</v>
      </c>
      <c r="E2656" s="9">
        <v>17</v>
      </c>
      <c r="F2656" s="9">
        <f>VLOOKUP(D2656,'Tablas auxiliares'!$H$1:$Q$28,Calculadora!$J$2+1,FALSE)*IF(VLOOKUP($A2656,'Tablas auxiliares'!$B$2:$C$6,2,FALSE)-Calculadora!$K$2=0,1,0)*IF($L$2=2,IFERROR(VLOOKUP(B2656,'Tablas auxiliares'!$AD$2:$AH$27,5,FALSE),0),1)</f>
        <v>0</v>
      </c>
      <c r="G2656" s="9">
        <f>VLOOKUP(E2656,'Tablas auxiliares'!$H$1:$Q$28,Calculadora!$J$2+1,FALSE)*IF(VLOOKUP($A2656,'Tablas auxiliares'!$B$2:$C$6,2,FALSE)-Calculadora!$K$2=0,1,0)*IF($L$2=2,IFERROR(VLOOKUP(B2656,'Tablas auxiliares'!$AD$2:$AH$27,5,FALSE),0),1)</f>
        <v>0</v>
      </c>
      <c r="H2656" s="9">
        <f t="shared" si="51"/>
        <v>0</v>
      </c>
    </row>
    <row r="2657" spans="1:8" x14ac:dyDescent="0.25">
      <c r="A2657" s="9">
        <v>2016</v>
      </c>
      <c r="B2657" t="s">
        <v>68</v>
      </c>
      <c r="C2657" t="s">
        <v>31</v>
      </c>
      <c r="D2657" s="9">
        <v>20</v>
      </c>
      <c r="E2657" s="9">
        <v>20</v>
      </c>
      <c r="F2657" s="9">
        <f>VLOOKUP(D2657,'Tablas auxiliares'!$H$1:$Q$28,Calculadora!$J$2+1,FALSE)*IF(VLOOKUP($A2657,'Tablas auxiliares'!$B$2:$C$6,2,FALSE)-Calculadora!$K$2=0,1,0)*IF($L$2=2,IFERROR(VLOOKUP(B2657,'Tablas auxiliares'!$AD$2:$AH$27,5,FALSE),0),1)</f>
        <v>0</v>
      </c>
      <c r="G2657" s="9">
        <f>VLOOKUP(E2657,'Tablas auxiliares'!$H$1:$Q$28,Calculadora!$J$2+1,FALSE)*IF(VLOOKUP($A2657,'Tablas auxiliares'!$B$2:$C$6,2,FALSE)-Calculadora!$K$2=0,1,0)*IF($L$2=2,IFERROR(VLOOKUP(B2657,'Tablas auxiliares'!$AD$2:$AH$27,5,FALSE),0),1)</f>
        <v>0</v>
      </c>
      <c r="H2657" s="9">
        <f t="shared" si="51"/>
        <v>0</v>
      </c>
    </row>
    <row r="2658" spans="1:8" x14ac:dyDescent="0.25">
      <c r="A2658" s="9">
        <v>2016</v>
      </c>
      <c r="B2658" t="s">
        <v>68</v>
      </c>
      <c r="C2658" t="s">
        <v>32</v>
      </c>
      <c r="D2658" s="9">
        <v>23</v>
      </c>
      <c r="E2658" s="9">
        <v>25</v>
      </c>
      <c r="F2658" s="9">
        <f>VLOOKUP(D2658,'Tablas auxiliares'!$H$1:$Q$28,Calculadora!$J$2+1,FALSE)*IF(VLOOKUP($A2658,'Tablas auxiliares'!$B$2:$C$6,2,FALSE)-Calculadora!$K$2=0,1,0)*IF($L$2=2,IFERROR(VLOOKUP(B2658,'Tablas auxiliares'!$AD$2:$AH$27,5,FALSE),0),1)</f>
        <v>0</v>
      </c>
      <c r="G2658" s="9">
        <f>VLOOKUP(E2658,'Tablas auxiliares'!$H$1:$Q$28,Calculadora!$J$2+1,FALSE)*IF(VLOOKUP($A2658,'Tablas auxiliares'!$B$2:$C$6,2,FALSE)-Calculadora!$K$2=0,1,0)*IF($L$2=2,IFERROR(VLOOKUP(B2658,'Tablas auxiliares'!$AD$2:$AH$27,5,FALSE),0),1)</f>
        <v>0</v>
      </c>
      <c r="H2658" s="9">
        <f t="shared" si="51"/>
        <v>0</v>
      </c>
    </row>
    <row r="2659" spans="1:8" x14ac:dyDescent="0.25">
      <c r="A2659" s="9">
        <v>2016</v>
      </c>
      <c r="B2659" t="s">
        <v>68</v>
      </c>
      <c r="C2659" t="s">
        <v>33</v>
      </c>
      <c r="D2659" s="9">
        <v>1</v>
      </c>
      <c r="E2659" s="9">
        <v>2</v>
      </c>
      <c r="F2659" s="9">
        <f>VLOOKUP(D2659,'Tablas auxiliares'!$H$1:$Q$28,Calculadora!$J$2+1,FALSE)*IF(VLOOKUP($A2659,'Tablas auxiliares'!$B$2:$C$6,2,FALSE)-Calculadora!$K$2=0,1,0)*IF($L$2=2,IFERROR(VLOOKUP(B2659,'Tablas auxiliares'!$AD$2:$AH$27,5,FALSE),0),1)</f>
        <v>0</v>
      </c>
      <c r="G2659" s="9">
        <f>VLOOKUP(E2659,'Tablas auxiliares'!$H$1:$Q$28,Calculadora!$J$2+1,FALSE)*IF(VLOOKUP($A2659,'Tablas auxiliares'!$B$2:$C$6,2,FALSE)-Calculadora!$K$2=0,1,0)*IF($L$2=2,IFERROR(VLOOKUP(B2659,'Tablas auxiliares'!$AD$2:$AH$27,5,FALSE),0),1)</f>
        <v>0</v>
      </c>
      <c r="H2659" s="9">
        <f t="shared" si="51"/>
        <v>0</v>
      </c>
    </row>
    <row r="2660" spans="1:8" x14ac:dyDescent="0.25">
      <c r="A2660" s="9">
        <v>2016</v>
      </c>
      <c r="B2660" t="s">
        <v>68</v>
      </c>
      <c r="C2660" t="s">
        <v>34</v>
      </c>
      <c r="D2660" s="9">
        <v>17</v>
      </c>
      <c r="E2660" s="9">
        <v>14</v>
      </c>
      <c r="F2660" s="9">
        <f>VLOOKUP(D2660,'Tablas auxiliares'!$H$1:$Q$28,Calculadora!$J$2+1,FALSE)*IF(VLOOKUP($A2660,'Tablas auxiliares'!$B$2:$C$6,2,FALSE)-Calculadora!$K$2=0,1,0)*IF($L$2=2,IFERROR(VLOOKUP(B2660,'Tablas auxiliares'!$AD$2:$AH$27,5,FALSE),0),1)</f>
        <v>0</v>
      </c>
      <c r="G2660" s="9">
        <f>VLOOKUP(E2660,'Tablas auxiliares'!$H$1:$Q$28,Calculadora!$J$2+1,FALSE)*IF(VLOOKUP($A2660,'Tablas auxiliares'!$B$2:$C$6,2,FALSE)-Calculadora!$K$2=0,1,0)*IF($L$2=2,IFERROR(VLOOKUP(B2660,'Tablas auxiliares'!$AD$2:$AH$27,5,FALSE),0),1)</f>
        <v>0</v>
      </c>
      <c r="H2660" s="9">
        <f t="shared" si="51"/>
        <v>0</v>
      </c>
    </row>
    <row r="2661" spans="1:8" x14ac:dyDescent="0.25">
      <c r="A2661" s="9">
        <v>2016</v>
      </c>
      <c r="B2661" t="s">
        <v>68</v>
      </c>
      <c r="C2661" t="s">
        <v>35</v>
      </c>
      <c r="D2661" s="9">
        <v>21</v>
      </c>
      <c r="E2661" s="9">
        <v>16</v>
      </c>
      <c r="F2661" s="9">
        <f>VLOOKUP(D2661,'Tablas auxiliares'!$H$1:$Q$28,Calculadora!$J$2+1,FALSE)*IF(VLOOKUP($A2661,'Tablas auxiliares'!$B$2:$C$6,2,FALSE)-Calculadora!$K$2=0,1,0)*IF($L$2=2,IFERROR(VLOOKUP(B2661,'Tablas auxiliares'!$AD$2:$AH$27,5,FALSE),0),1)</f>
        <v>0</v>
      </c>
      <c r="G2661" s="9">
        <f>VLOOKUP(E2661,'Tablas auxiliares'!$H$1:$Q$28,Calculadora!$J$2+1,FALSE)*IF(VLOOKUP($A2661,'Tablas auxiliares'!$B$2:$C$6,2,FALSE)-Calculadora!$K$2=0,1,0)*IF($L$2=2,IFERROR(VLOOKUP(B2661,'Tablas auxiliares'!$AD$2:$AH$27,5,FALSE),0),1)</f>
        <v>0</v>
      </c>
      <c r="H2661" s="9">
        <f t="shared" si="51"/>
        <v>0</v>
      </c>
    </row>
    <row r="2662" spans="1:8" x14ac:dyDescent="0.25">
      <c r="A2662" s="9">
        <v>2016</v>
      </c>
      <c r="B2662" t="s">
        <v>68</v>
      </c>
      <c r="C2662" t="s">
        <v>36</v>
      </c>
      <c r="D2662" s="9">
        <v>9</v>
      </c>
      <c r="E2662" s="9">
        <v>5</v>
      </c>
      <c r="F2662" s="9">
        <f>VLOOKUP(D2662,'Tablas auxiliares'!$H$1:$Q$28,Calculadora!$J$2+1,FALSE)*IF(VLOOKUP($A2662,'Tablas auxiliares'!$B$2:$C$6,2,FALSE)-Calculadora!$K$2=0,1,0)*IF($L$2=2,IFERROR(VLOOKUP(B2662,'Tablas auxiliares'!$AD$2:$AH$27,5,FALSE),0),1)</f>
        <v>0</v>
      </c>
      <c r="G2662" s="9">
        <f>VLOOKUP(E2662,'Tablas auxiliares'!$H$1:$Q$28,Calculadora!$J$2+1,FALSE)*IF(VLOOKUP($A2662,'Tablas auxiliares'!$B$2:$C$6,2,FALSE)-Calculadora!$K$2=0,1,0)*IF($L$2=2,IFERROR(VLOOKUP(B2662,'Tablas auxiliares'!$AD$2:$AH$27,5,FALSE),0),1)</f>
        <v>0</v>
      </c>
      <c r="H2662" s="9">
        <f t="shared" si="51"/>
        <v>0</v>
      </c>
    </row>
    <row r="2663" spans="1:8" x14ac:dyDescent="0.25">
      <c r="A2663" s="9">
        <v>2016</v>
      </c>
      <c r="B2663" t="s">
        <v>68</v>
      </c>
      <c r="C2663" t="s">
        <v>11</v>
      </c>
      <c r="D2663" s="9">
        <v>7</v>
      </c>
      <c r="E2663" s="9">
        <v>22</v>
      </c>
      <c r="F2663" s="9">
        <f>VLOOKUP(D2663,'Tablas auxiliares'!$H$1:$Q$28,Calculadora!$J$2+1,FALSE)*IF(VLOOKUP($A2663,'Tablas auxiliares'!$B$2:$C$6,2,FALSE)-Calculadora!$K$2=0,1,0)*IF($L$2=2,IFERROR(VLOOKUP(B2663,'Tablas auxiliares'!$AD$2:$AH$27,5,FALSE),0),1)</f>
        <v>0</v>
      </c>
      <c r="G2663" s="9">
        <f>VLOOKUP(E2663,'Tablas auxiliares'!$H$1:$Q$28,Calculadora!$J$2+1,FALSE)*IF(VLOOKUP($A2663,'Tablas auxiliares'!$B$2:$C$6,2,FALSE)-Calculadora!$K$2=0,1,0)*IF($L$2=2,IFERROR(VLOOKUP(B2663,'Tablas auxiliares'!$AD$2:$AH$27,5,FALSE),0),1)</f>
        <v>0</v>
      </c>
      <c r="H2663" s="9">
        <f t="shared" si="51"/>
        <v>0</v>
      </c>
    </row>
    <row r="2664" spans="1:8" x14ac:dyDescent="0.25">
      <c r="A2664" s="9">
        <v>2016</v>
      </c>
      <c r="B2664" t="s">
        <v>68</v>
      </c>
      <c r="C2664" t="s">
        <v>12</v>
      </c>
      <c r="D2664" s="9">
        <v>6</v>
      </c>
      <c r="E2664" s="9">
        <v>12</v>
      </c>
      <c r="F2664" s="9">
        <f>VLOOKUP(D2664,'Tablas auxiliares'!$H$1:$Q$28,Calculadora!$J$2+1,FALSE)*IF(VLOOKUP($A2664,'Tablas auxiliares'!$B$2:$C$6,2,FALSE)-Calculadora!$K$2=0,1,0)*IF($L$2=2,IFERROR(VLOOKUP(B2664,'Tablas auxiliares'!$AD$2:$AH$27,5,FALSE),0),1)</f>
        <v>0</v>
      </c>
      <c r="G2664" s="9">
        <f>VLOOKUP(E2664,'Tablas auxiliares'!$H$1:$Q$28,Calculadora!$J$2+1,FALSE)*IF(VLOOKUP($A2664,'Tablas auxiliares'!$B$2:$C$6,2,FALSE)-Calculadora!$K$2=0,1,0)*IF($L$2=2,IFERROR(VLOOKUP(B2664,'Tablas auxiliares'!$AD$2:$AH$27,5,FALSE),0),1)</f>
        <v>0</v>
      </c>
      <c r="H2664" s="9">
        <f t="shared" si="51"/>
        <v>0</v>
      </c>
    </row>
    <row r="2665" spans="1:8" x14ac:dyDescent="0.25">
      <c r="A2665" s="9">
        <v>2016</v>
      </c>
      <c r="B2665" t="s">
        <v>68</v>
      </c>
      <c r="C2665" t="s">
        <v>13</v>
      </c>
      <c r="D2665" s="9">
        <v>12</v>
      </c>
      <c r="E2665" s="9">
        <v>10</v>
      </c>
      <c r="F2665" s="9">
        <f>VLOOKUP(D2665,'Tablas auxiliares'!$H$1:$Q$28,Calculadora!$J$2+1,FALSE)*IF(VLOOKUP($A2665,'Tablas auxiliares'!$B$2:$C$6,2,FALSE)-Calculadora!$K$2=0,1,0)*IF($L$2=2,IFERROR(VLOOKUP(B2665,'Tablas auxiliares'!$AD$2:$AH$27,5,FALSE),0),1)</f>
        <v>0</v>
      </c>
      <c r="G2665" s="9">
        <f>VLOOKUP(E2665,'Tablas auxiliares'!$H$1:$Q$28,Calculadora!$J$2+1,FALSE)*IF(VLOOKUP($A2665,'Tablas auxiliares'!$B$2:$C$6,2,FALSE)-Calculadora!$K$2=0,1,0)*IF($L$2=2,IFERROR(VLOOKUP(B2665,'Tablas auxiliares'!$AD$2:$AH$27,5,FALSE),0),1)</f>
        <v>0</v>
      </c>
      <c r="H2665" s="9">
        <f t="shared" si="51"/>
        <v>0</v>
      </c>
    </row>
    <row r="2666" spans="1:8" x14ac:dyDescent="0.25">
      <c r="A2666" s="9">
        <v>2016</v>
      </c>
      <c r="B2666" t="s">
        <v>68</v>
      </c>
      <c r="C2666" t="s">
        <v>37</v>
      </c>
      <c r="D2666" s="9">
        <v>14</v>
      </c>
      <c r="E2666" s="9">
        <v>21</v>
      </c>
      <c r="F2666" s="9">
        <f>VLOOKUP(D2666,'Tablas auxiliares'!$H$1:$Q$28,Calculadora!$J$2+1,FALSE)*IF(VLOOKUP($A2666,'Tablas auxiliares'!$B$2:$C$6,2,FALSE)-Calculadora!$K$2=0,1,0)*IF($L$2=2,IFERROR(VLOOKUP(B2666,'Tablas auxiliares'!$AD$2:$AH$27,5,FALSE),0),1)</f>
        <v>0</v>
      </c>
      <c r="G2666" s="9">
        <f>VLOOKUP(E2666,'Tablas auxiliares'!$H$1:$Q$28,Calculadora!$J$2+1,FALSE)*IF(VLOOKUP($A2666,'Tablas auxiliares'!$B$2:$C$6,2,FALSE)-Calculadora!$K$2=0,1,0)*IF($L$2=2,IFERROR(VLOOKUP(B2666,'Tablas auxiliares'!$AD$2:$AH$27,5,FALSE),0),1)</f>
        <v>0</v>
      </c>
      <c r="H2666" s="9">
        <f t="shared" si="51"/>
        <v>0</v>
      </c>
    </row>
    <row r="2667" spans="1:8" x14ac:dyDescent="0.25">
      <c r="A2667" s="9">
        <v>2016</v>
      </c>
      <c r="B2667" t="s">
        <v>68</v>
      </c>
      <c r="C2667" t="s">
        <v>14</v>
      </c>
      <c r="D2667" s="9">
        <v>2</v>
      </c>
      <c r="E2667" s="9">
        <v>3</v>
      </c>
      <c r="F2667" s="9">
        <f>VLOOKUP(D2667,'Tablas auxiliares'!$H$1:$Q$28,Calculadora!$J$2+1,FALSE)*IF(VLOOKUP($A2667,'Tablas auxiliares'!$B$2:$C$6,2,FALSE)-Calculadora!$K$2=0,1,0)*IF($L$2=2,IFERROR(VLOOKUP(B2667,'Tablas auxiliares'!$AD$2:$AH$27,5,FALSE),0),1)</f>
        <v>0</v>
      </c>
      <c r="G2667" s="9">
        <f>VLOOKUP(E2667,'Tablas auxiliares'!$H$1:$Q$28,Calculadora!$J$2+1,FALSE)*IF(VLOOKUP($A2667,'Tablas auxiliares'!$B$2:$C$6,2,FALSE)-Calculadora!$K$2=0,1,0)*IF($L$2=2,IFERROR(VLOOKUP(B2667,'Tablas auxiliares'!$AD$2:$AH$27,5,FALSE),0),1)</f>
        <v>0</v>
      </c>
      <c r="H2667" s="9">
        <f t="shared" si="51"/>
        <v>0</v>
      </c>
    </row>
    <row r="2668" spans="1:8" x14ac:dyDescent="0.25">
      <c r="A2668" s="9">
        <v>2016</v>
      </c>
      <c r="B2668" t="s">
        <v>24</v>
      </c>
      <c r="C2668" t="s">
        <v>20</v>
      </c>
      <c r="D2668" s="9">
        <v>14</v>
      </c>
      <c r="E2668" s="9">
        <v>14</v>
      </c>
      <c r="F2668" s="9">
        <f>VLOOKUP(D2668,'Tablas auxiliares'!$H$1:$Q$28,Calculadora!$J$2+1,FALSE)*IF(VLOOKUP($A2668,'Tablas auxiliares'!$B$2:$C$6,2,FALSE)-Calculadora!$K$2=0,1,0)*IF($L$2=2,IFERROR(VLOOKUP(B2668,'Tablas auxiliares'!$AD$2:$AH$27,5,FALSE),0),1)</f>
        <v>0</v>
      </c>
      <c r="G2668" s="9">
        <f>VLOOKUP(E2668,'Tablas auxiliares'!$H$1:$Q$28,Calculadora!$J$2+1,FALSE)*IF(VLOOKUP($A2668,'Tablas auxiliares'!$B$2:$C$6,2,FALSE)-Calculadora!$K$2=0,1,0)*IF($L$2=2,IFERROR(VLOOKUP(B2668,'Tablas auxiliares'!$AD$2:$AH$27,5,FALSE),0),1)</f>
        <v>0</v>
      </c>
      <c r="H2668" s="9">
        <f t="shared" si="51"/>
        <v>0</v>
      </c>
    </row>
    <row r="2669" spans="1:8" x14ac:dyDescent="0.25">
      <c r="A2669" s="9">
        <v>2016</v>
      </c>
      <c r="B2669" t="s">
        <v>24</v>
      </c>
      <c r="C2669" t="s">
        <v>21</v>
      </c>
      <c r="D2669" s="9">
        <v>9</v>
      </c>
      <c r="E2669" s="9">
        <v>18</v>
      </c>
      <c r="F2669" s="9">
        <f>VLOOKUP(D2669,'Tablas auxiliares'!$H$1:$Q$28,Calculadora!$J$2+1,FALSE)*IF(VLOOKUP($A2669,'Tablas auxiliares'!$B$2:$C$6,2,FALSE)-Calculadora!$K$2=0,1,0)*IF($L$2=2,IFERROR(VLOOKUP(B2669,'Tablas auxiliares'!$AD$2:$AH$27,5,FALSE),0),1)</f>
        <v>0</v>
      </c>
      <c r="G2669" s="9">
        <f>VLOOKUP(E2669,'Tablas auxiliares'!$H$1:$Q$28,Calculadora!$J$2+1,FALSE)*IF(VLOOKUP($A2669,'Tablas auxiliares'!$B$2:$C$6,2,FALSE)-Calculadora!$K$2=0,1,0)*IF($L$2=2,IFERROR(VLOOKUP(B2669,'Tablas auxiliares'!$AD$2:$AH$27,5,FALSE),0),1)</f>
        <v>0</v>
      </c>
      <c r="H2669" s="9">
        <f t="shared" si="51"/>
        <v>0</v>
      </c>
    </row>
    <row r="2670" spans="1:8" x14ac:dyDescent="0.25">
      <c r="A2670" s="9">
        <v>2016</v>
      </c>
      <c r="B2670" t="s">
        <v>24</v>
      </c>
      <c r="C2670" t="s">
        <v>22</v>
      </c>
      <c r="D2670" s="9">
        <v>5</v>
      </c>
      <c r="E2670" s="9">
        <v>9</v>
      </c>
      <c r="F2670" s="9">
        <f>VLOOKUP(D2670,'Tablas auxiliares'!$H$1:$Q$28,Calculadora!$J$2+1,FALSE)*IF(VLOOKUP($A2670,'Tablas auxiliares'!$B$2:$C$6,2,FALSE)-Calculadora!$K$2=0,1,0)*IF($L$2=2,IFERROR(VLOOKUP(B2670,'Tablas auxiliares'!$AD$2:$AH$27,5,FALSE),0),1)</f>
        <v>0</v>
      </c>
      <c r="G2670" s="9">
        <f>VLOOKUP(E2670,'Tablas auxiliares'!$H$1:$Q$28,Calculadora!$J$2+1,FALSE)*IF(VLOOKUP($A2670,'Tablas auxiliares'!$B$2:$C$6,2,FALSE)-Calculadora!$K$2=0,1,0)*IF($L$2=2,IFERROR(VLOOKUP(B2670,'Tablas auxiliares'!$AD$2:$AH$27,5,FALSE),0),1)</f>
        <v>0</v>
      </c>
      <c r="H2670" s="9">
        <f t="shared" si="51"/>
        <v>0</v>
      </c>
    </row>
    <row r="2671" spans="1:8" x14ac:dyDescent="0.25">
      <c r="A2671" s="9">
        <v>2016</v>
      </c>
      <c r="B2671" t="s">
        <v>24</v>
      </c>
      <c r="C2671" t="s">
        <v>23</v>
      </c>
      <c r="D2671" s="9">
        <v>4</v>
      </c>
      <c r="E2671" s="9">
        <v>16</v>
      </c>
      <c r="F2671" s="9">
        <f>VLOOKUP(D2671,'Tablas auxiliares'!$H$1:$Q$28,Calculadora!$J$2+1,FALSE)*IF(VLOOKUP($A2671,'Tablas auxiliares'!$B$2:$C$6,2,FALSE)-Calculadora!$K$2=0,1,0)*IF($L$2=2,IFERROR(VLOOKUP(B2671,'Tablas auxiliares'!$AD$2:$AH$27,5,FALSE),0),1)</f>
        <v>0</v>
      </c>
      <c r="G2671" s="9">
        <f>VLOOKUP(E2671,'Tablas auxiliares'!$H$1:$Q$28,Calculadora!$J$2+1,FALSE)*IF(VLOOKUP($A2671,'Tablas auxiliares'!$B$2:$C$6,2,FALSE)-Calculadora!$K$2=0,1,0)*IF($L$2=2,IFERROR(VLOOKUP(B2671,'Tablas auxiliares'!$AD$2:$AH$27,5,FALSE),0),1)</f>
        <v>0</v>
      </c>
      <c r="H2671" s="9">
        <f t="shared" si="51"/>
        <v>0</v>
      </c>
    </row>
    <row r="2672" spans="1:8" x14ac:dyDescent="0.25">
      <c r="A2672" s="9">
        <v>2016</v>
      </c>
      <c r="B2672" t="s">
        <v>24</v>
      </c>
      <c r="C2672" t="s">
        <v>25</v>
      </c>
      <c r="D2672" s="9">
        <v>21</v>
      </c>
      <c r="E2672" s="9">
        <v>19</v>
      </c>
      <c r="F2672" s="9">
        <f>VLOOKUP(D2672,'Tablas auxiliares'!$H$1:$Q$28,Calculadora!$J$2+1,FALSE)*IF(VLOOKUP($A2672,'Tablas auxiliares'!$B$2:$C$6,2,FALSE)-Calculadora!$K$2=0,1,0)*IF($L$2=2,IFERROR(VLOOKUP(B2672,'Tablas auxiliares'!$AD$2:$AH$27,5,FALSE),0),1)</f>
        <v>0</v>
      </c>
      <c r="G2672" s="9">
        <f>VLOOKUP(E2672,'Tablas auxiliares'!$H$1:$Q$28,Calculadora!$J$2+1,FALSE)*IF(VLOOKUP($A2672,'Tablas auxiliares'!$B$2:$C$6,2,FALSE)-Calculadora!$K$2=0,1,0)*IF($L$2=2,IFERROR(VLOOKUP(B2672,'Tablas auxiliares'!$AD$2:$AH$27,5,FALSE),0),1)</f>
        <v>0</v>
      </c>
      <c r="H2672" s="9">
        <f t="shared" si="51"/>
        <v>0</v>
      </c>
    </row>
    <row r="2673" spans="1:8" x14ac:dyDescent="0.25">
      <c r="A2673" s="9">
        <v>2016</v>
      </c>
      <c r="B2673" t="s">
        <v>24</v>
      </c>
      <c r="C2673" t="s">
        <v>7</v>
      </c>
      <c r="D2673" s="9">
        <v>16</v>
      </c>
      <c r="E2673" s="9">
        <v>17</v>
      </c>
      <c r="F2673" s="9">
        <f>VLOOKUP(D2673,'Tablas auxiliares'!$H$1:$Q$28,Calculadora!$J$2+1,FALSE)*IF(VLOOKUP($A2673,'Tablas auxiliares'!$B$2:$C$6,2,FALSE)-Calculadora!$K$2=0,1,0)*IF($L$2=2,IFERROR(VLOOKUP(B2673,'Tablas auxiliares'!$AD$2:$AH$27,5,FALSE),0),1)</f>
        <v>0</v>
      </c>
      <c r="G2673" s="9">
        <f>VLOOKUP(E2673,'Tablas auxiliares'!$H$1:$Q$28,Calculadora!$J$2+1,FALSE)*IF(VLOOKUP($A2673,'Tablas auxiliares'!$B$2:$C$6,2,FALSE)-Calculadora!$K$2=0,1,0)*IF($L$2=2,IFERROR(VLOOKUP(B2673,'Tablas auxiliares'!$AD$2:$AH$27,5,FALSE),0),1)</f>
        <v>0</v>
      </c>
      <c r="H2673" s="9">
        <f t="shared" si="51"/>
        <v>0</v>
      </c>
    </row>
    <row r="2674" spans="1:8" x14ac:dyDescent="0.25">
      <c r="A2674" s="9">
        <v>2016</v>
      </c>
      <c r="B2674" t="s">
        <v>24</v>
      </c>
      <c r="C2674" t="s">
        <v>8</v>
      </c>
      <c r="D2674" s="9">
        <v>22</v>
      </c>
      <c r="E2674" s="9">
        <v>7</v>
      </c>
      <c r="F2674" s="9">
        <f>VLOOKUP(D2674,'Tablas auxiliares'!$H$1:$Q$28,Calculadora!$J$2+1,FALSE)*IF(VLOOKUP($A2674,'Tablas auxiliares'!$B$2:$C$6,2,FALSE)-Calculadora!$K$2=0,1,0)*IF($L$2=2,IFERROR(VLOOKUP(B2674,'Tablas auxiliares'!$AD$2:$AH$27,5,FALSE),0),1)</f>
        <v>0</v>
      </c>
      <c r="G2674" s="9">
        <f>VLOOKUP(E2674,'Tablas auxiliares'!$H$1:$Q$28,Calculadora!$J$2+1,FALSE)*IF(VLOOKUP($A2674,'Tablas auxiliares'!$B$2:$C$6,2,FALSE)-Calculadora!$K$2=0,1,0)*IF($L$2=2,IFERROR(VLOOKUP(B2674,'Tablas auxiliares'!$AD$2:$AH$27,5,FALSE),0),1)</f>
        <v>0</v>
      </c>
      <c r="H2674" s="9">
        <f t="shared" si="51"/>
        <v>0</v>
      </c>
    </row>
    <row r="2675" spans="1:8" x14ac:dyDescent="0.25">
      <c r="A2675" s="9">
        <v>2016</v>
      </c>
      <c r="B2675" t="s">
        <v>24</v>
      </c>
      <c r="C2675" t="s">
        <v>26</v>
      </c>
      <c r="D2675" s="9">
        <v>7</v>
      </c>
      <c r="E2675" s="9">
        <v>4</v>
      </c>
      <c r="F2675" s="9">
        <f>VLOOKUP(D2675,'Tablas auxiliares'!$H$1:$Q$28,Calculadora!$J$2+1,FALSE)*IF(VLOOKUP($A2675,'Tablas auxiliares'!$B$2:$C$6,2,FALSE)-Calculadora!$K$2=0,1,0)*IF($L$2=2,IFERROR(VLOOKUP(B2675,'Tablas auxiliares'!$AD$2:$AH$27,5,FALSE),0),1)</f>
        <v>0</v>
      </c>
      <c r="G2675" s="9">
        <f>VLOOKUP(E2675,'Tablas auxiliares'!$H$1:$Q$28,Calculadora!$J$2+1,FALSE)*IF(VLOOKUP($A2675,'Tablas auxiliares'!$B$2:$C$6,2,FALSE)-Calculadora!$K$2=0,1,0)*IF($L$2=2,IFERROR(VLOOKUP(B2675,'Tablas auxiliares'!$AD$2:$AH$27,5,FALSE),0),1)</f>
        <v>0</v>
      </c>
      <c r="H2675" s="9">
        <f t="shared" si="51"/>
        <v>0</v>
      </c>
    </row>
    <row r="2676" spans="1:8" x14ac:dyDescent="0.25">
      <c r="A2676" s="9">
        <v>2016</v>
      </c>
      <c r="B2676" t="s">
        <v>24</v>
      </c>
      <c r="C2676" t="s">
        <v>27</v>
      </c>
      <c r="D2676" s="9">
        <v>17</v>
      </c>
      <c r="E2676" s="9">
        <v>13</v>
      </c>
      <c r="F2676" s="9">
        <f>VLOOKUP(D2676,'Tablas auxiliares'!$H$1:$Q$28,Calculadora!$J$2+1,FALSE)*IF(VLOOKUP($A2676,'Tablas auxiliares'!$B$2:$C$6,2,FALSE)-Calculadora!$K$2=0,1,0)*IF($L$2=2,IFERROR(VLOOKUP(B2676,'Tablas auxiliares'!$AD$2:$AH$27,5,FALSE),0),1)</f>
        <v>0</v>
      </c>
      <c r="G2676" s="9">
        <f>VLOOKUP(E2676,'Tablas auxiliares'!$H$1:$Q$28,Calculadora!$J$2+1,FALSE)*IF(VLOOKUP($A2676,'Tablas auxiliares'!$B$2:$C$6,2,FALSE)-Calculadora!$K$2=0,1,0)*IF($L$2=2,IFERROR(VLOOKUP(B2676,'Tablas auxiliares'!$AD$2:$AH$27,5,FALSE),0),1)</f>
        <v>0</v>
      </c>
      <c r="H2676" s="9">
        <f t="shared" si="51"/>
        <v>0</v>
      </c>
    </row>
    <row r="2677" spans="1:8" x14ac:dyDescent="0.25">
      <c r="A2677" s="9">
        <v>2016</v>
      </c>
      <c r="B2677" t="s">
        <v>24</v>
      </c>
      <c r="C2677" t="s">
        <v>28</v>
      </c>
      <c r="D2677" s="9">
        <v>20</v>
      </c>
      <c r="E2677" s="9">
        <v>10</v>
      </c>
      <c r="F2677" s="9">
        <f>VLOOKUP(D2677,'Tablas auxiliares'!$H$1:$Q$28,Calculadora!$J$2+1,FALSE)*IF(VLOOKUP($A2677,'Tablas auxiliares'!$B$2:$C$6,2,FALSE)-Calculadora!$K$2=0,1,0)*IF($L$2=2,IFERROR(VLOOKUP(B2677,'Tablas auxiliares'!$AD$2:$AH$27,5,FALSE),0),1)</f>
        <v>0</v>
      </c>
      <c r="G2677" s="9">
        <f>VLOOKUP(E2677,'Tablas auxiliares'!$H$1:$Q$28,Calculadora!$J$2+1,FALSE)*IF(VLOOKUP($A2677,'Tablas auxiliares'!$B$2:$C$6,2,FALSE)-Calculadora!$K$2=0,1,0)*IF($L$2=2,IFERROR(VLOOKUP(B2677,'Tablas auxiliares'!$AD$2:$AH$27,5,FALSE),0),1)</f>
        <v>0</v>
      </c>
      <c r="H2677" s="9">
        <f t="shared" si="51"/>
        <v>0</v>
      </c>
    </row>
    <row r="2678" spans="1:8" x14ac:dyDescent="0.25">
      <c r="A2678" s="9">
        <v>2016</v>
      </c>
      <c r="B2678" t="s">
        <v>24</v>
      </c>
      <c r="C2678" t="s">
        <v>29</v>
      </c>
      <c r="D2678" s="9">
        <v>25</v>
      </c>
      <c r="E2678" s="9">
        <v>3</v>
      </c>
      <c r="F2678" s="9">
        <f>VLOOKUP(D2678,'Tablas auxiliares'!$H$1:$Q$28,Calculadora!$J$2+1,FALSE)*IF(VLOOKUP($A2678,'Tablas auxiliares'!$B$2:$C$6,2,FALSE)-Calculadora!$K$2=0,1,0)*IF($L$2=2,IFERROR(VLOOKUP(B2678,'Tablas auxiliares'!$AD$2:$AH$27,5,FALSE),0),1)</f>
        <v>0</v>
      </c>
      <c r="G2678" s="9">
        <f>VLOOKUP(E2678,'Tablas auxiliares'!$H$1:$Q$28,Calculadora!$J$2+1,FALSE)*IF(VLOOKUP($A2678,'Tablas auxiliares'!$B$2:$C$6,2,FALSE)-Calculadora!$K$2=0,1,0)*IF($L$2=2,IFERROR(VLOOKUP(B2678,'Tablas auxiliares'!$AD$2:$AH$27,5,FALSE),0),1)</f>
        <v>0</v>
      </c>
      <c r="H2678" s="9">
        <f t="shared" si="51"/>
        <v>0</v>
      </c>
    </row>
    <row r="2679" spans="1:8" x14ac:dyDescent="0.25">
      <c r="A2679" s="9">
        <v>2016</v>
      </c>
      <c r="B2679" t="s">
        <v>24</v>
      </c>
      <c r="C2679" t="s">
        <v>9</v>
      </c>
      <c r="D2679" s="9">
        <v>1</v>
      </c>
      <c r="E2679" s="9">
        <v>8</v>
      </c>
      <c r="F2679" s="9">
        <f>VLOOKUP(D2679,'Tablas auxiliares'!$H$1:$Q$28,Calculadora!$J$2+1,FALSE)*IF(VLOOKUP($A2679,'Tablas auxiliares'!$B$2:$C$6,2,FALSE)-Calculadora!$K$2=0,1,0)*IF($L$2=2,IFERROR(VLOOKUP(B2679,'Tablas auxiliares'!$AD$2:$AH$27,5,FALSE),0),1)</f>
        <v>0</v>
      </c>
      <c r="G2679" s="9">
        <f>VLOOKUP(E2679,'Tablas auxiliares'!$H$1:$Q$28,Calculadora!$J$2+1,FALSE)*IF(VLOOKUP($A2679,'Tablas auxiliares'!$B$2:$C$6,2,FALSE)-Calculadora!$K$2=0,1,0)*IF($L$2=2,IFERROR(VLOOKUP(B2679,'Tablas auxiliares'!$AD$2:$AH$27,5,FALSE),0),1)</f>
        <v>0</v>
      </c>
      <c r="H2679" s="9">
        <f t="shared" si="51"/>
        <v>0</v>
      </c>
    </row>
    <row r="2680" spans="1:8" x14ac:dyDescent="0.25">
      <c r="A2680" s="9">
        <v>2016</v>
      </c>
      <c r="B2680" t="s">
        <v>24</v>
      </c>
      <c r="C2680" t="s">
        <v>30</v>
      </c>
      <c r="D2680" s="9">
        <v>15</v>
      </c>
      <c r="E2680" s="9">
        <v>6</v>
      </c>
      <c r="F2680" s="9">
        <f>VLOOKUP(D2680,'Tablas auxiliares'!$H$1:$Q$28,Calculadora!$J$2+1,FALSE)*IF(VLOOKUP($A2680,'Tablas auxiliares'!$B$2:$C$6,2,FALSE)-Calculadora!$K$2=0,1,0)*IF($L$2=2,IFERROR(VLOOKUP(B2680,'Tablas auxiliares'!$AD$2:$AH$27,5,FALSE),0),1)</f>
        <v>0</v>
      </c>
      <c r="G2680" s="9">
        <f>VLOOKUP(E2680,'Tablas auxiliares'!$H$1:$Q$28,Calculadora!$J$2+1,FALSE)*IF(VLOOKUP($A2680,'Tablas auxiliares'!$B$2:$C$6,2,FALSE)-Calculadora!$K$2=0,1,0)*IF($L$2=2,IFERROR(VLOOKUP(B2680,'Tablas auxiliares'!$AD$2:$AH$27,5,FALSE),0),1)</f>
        <v>0</v>
      </c>
      <c r="H2680" s="9">
        <f t="shared" si="51"/>
        <v>0</v>
      </c>
    </row>
    <row r="2681" spans="1:8" x14ac:dyDescent="0.25">
      <c r="A2681" s="9">
        <v>2016</v>
      </c>
      <c r="B2681" t="s">
        <v>24</v>
      </c>
      <c r="C2681" t="s">
        <v>10</v>
      </c>
      <c r="D2681" s="9">
        <v>24</v>
      </c>
      <c r="E2681" s="9">
        <v>24</v>
      </c>
      <c r="F2681" s="9">
        <f>VLOOKUP(D2681,'Tablas auxiliares'!$H$1:$Q$28,Calculadora!$J$2+1,FALSE)*IF(VLOOKUP($A2681,'Tablas auxiliares'!$B$2:$C$6,2,FALSE)-Calculadora!$K$2=0,1,0)*IF($L$2=2,IFERROR(VLOOKUP(B2681,'Tablas auxiliares'!$AD$2:$AH$27,5,FALSE),0),1)</f>
        <v>0</v>
      </c>
      <c r="G2681" s="9">
        <f>VLOOKUP(E2681,'Tablas auxiliares'!$H$1:$Q$28,Calculadora!$J$2+1,FALSE)*IF(VLOOKUP($A2681,'Tablas auxiliares'!$B$2:$C$6,2,FALSE)-Calculadora!$K$2=0,1,0)*IF($L$2=2,IFERROR(VLOOKUP(B2681,'Tablas auxiliares'!$AD$2:$AH$27,5,FALSE),0),1)</f>
        <v>0</v>
      </c>
      <c r="H2681" s="9">
        <f t="shared" si="51"/>
        <v>0</v>
      </c>
    </row>
    <row r="2682" spans="1:8" x14ac:dyDescent="0.25">
      <c r="A2682" s="9">
        <v>2016</v>
      </c>
      <c r="B2682" t="s">
        <v>24</v>
      </c>
      <c r="C2682" t="s">
        <v>31</v>
      </c>
      <c r="D2682" s="9">
        <v>8</v>
      </c>
      <c r="E2682" s="9">
        <v>23</v>
      </c>
      <c r="F2682" s="9">
        <f>VLOOKUP(D2682,'Tablas auxiliares'!$H$1:$Q$28,Calculadora!$J$2+1,FALSE)*IF(VLOOKUP($A2682,'Tablas auxiliares'!$B$2:$C$6,2,FALSE)-Calculadora!$K$2=0,1,0)*IF($L$2=2,IFERROR(VLOOKUP(B2682,'Tablas auxiliares'!$AD$2:$AH$27,5,FALSE),0),1)</f>
        <v>0</v>
      </c>
      <c r="G2682" s="9">
        <f>VLOOKUP(E2682,'Tablas auxiliares'!$H$1:$Q$28,Calculadora!$J$2+1,FALSE)*IF(VLOOKUP($A2682,'Tablas auxiliares'!$B$2:$C$6,2,FALSE)-Calculadora!$K$2=0,1,0)*IF($L$2=2,IFERROR(VLOOKUP(B2682,'Tablas auxiliares'!$AD$2:$AH$27,5,FALSE),0),1)</f>
        <v>0</v>
      </c>
      <c r="H2682" s="9">
        <f t="shared" si="51"/>
        <v>0</v>
      </c>
    </row>
    <row r="2683" spans="1:8" x14ac:dyDescent="0.25">
      <c r="A2683" s="9">
        <v>2016</v>
      </c>
      <c r="B2683" t="s">
        <v>24</v>
      </c>
      <c r="C2683" t="s">
        <v>32</v>
      </c>
      <c r="D2683" s="9">
        <v>18</v>
      </c>
      <c r="E2683" s="9">
        <v>21</v>
      </c>
      <c r="F2683" s="9">
        <f>VLOOKUP(D2683,'Tablas auxiliares'!$H$1:$Q$28,Calculadora!$J$2+1,FALSE)*IF(VLOOKUP($A2683,'Tablas auxiliares'!$B$2:$C$6,2,FALSE)-Calculadora!$K$2=0,1,0)*IF($L$2=2,IFERROR(VLOOKUP(B2683,'Tablas auxiliares'!$AD$2:$AH$27,5,FALSE),0),1)</f>
        <v>0</v>
      </c>
      <c r="G2683" s="9">
        <f>VLOOKUP(E2683,'Tablas auxiliares'!$H$1:$Q$28,Calculadora!$J$2+1,FALSE)*IF(VLOOKUP($A2683,'Tablas auxiliares'!$B$2:$C$6,2,FALSE)-Calculadora!$K$2=0,1,0)*IF($L$2=2,IFERROR(VLOOKUP(B2683,'Tablas auxiliares'!$AD$2:$AH$27,5,FALSE),0),1)</f>
        <v>0</v>
      </c>
      <c r="H2683" s="9">
        <f t="shared" si="51"/>
        <v>0</v>
      </c>
    </row>
    <row r="2684" spans="1:8" x14ac:dyDescent="0.25">
      <c r="A2684" s="9">
        <v>2016</v>
      </c>
      <c r="B2684" t="s">
        <v>24</v>
      </c>
      <c r="C2684" t="s">
        <v>33</v>
      </c>
      <c r="D2684" s="9">
        <v>13</v>
      </c>
      <c r="E2684" s="9">
        <v>2</v>
      </c>
      <c r="F2684" s="9">
        <f>VLOOKUP(D2684,'Tablas auxiliares'!$H$1:$Q$28,Calculadora!$J$2+1,FALSE)*IF(VLOOKUP($A2684,'Tablas auxiliares'!$B$2:$C$6,2,FALSE)-Calculadora!$K$2=0,1,0)*IF($L$2=2,IFERROR(VLOOKUP(B2684,'Tablas auxiliares'!$AD$2:$AH$27,5,FALSE),0),1)</f>
        <v>0</v>
      </c>
      <c r="G2684" s="9">
        <f>VLOOKUP(E2684,'Tablas auxiliares'!$H$1:$Q$28,Calculadora!$J$2+1,FALSE)*IF(VLOOKUP($A2684,'Tablas auxiliares'!$B$2:$C$6,2,FALSE)-Calculadora!$K$2=0,1,0)*IF($L$2=2,IFERROR(VLOOKUP(B2684,'Tablas auxiliares'!$AD$2:$AH$27,5,FALSE),0),1)</f>
        <v>0</v>
      </c>
      <c r="H2684" s="9">
        <f t="shared" si="51"/>
        <v>0</v>
      </c>
    </row>
    <row r="2685" spans="1:8" x14ac:dyDescent="0.25">
      <c r="A2685" s="9">
        <v>2016</v>
      </c>
      <c r="B2685" t="s">
        <v>24</v>
      </c>
      <c r="C2685" t="s">
        <v>34</v>
      </c>
      <c r="D2685" s="9">
        <v>6</v>
      </c>
      <c r="E2685" s="9">
        <v>15</v>
      </c>
      <c r="F2685" s="9">
        <f>VLOOKUP(D2685,'Tablas auxiliares'!$H$1:$Q$28,Calculadora!$J$2+1,FALSE)*IF(VLOOKUP($A2685,'Tablas auxiliares'!$B$2:$C$6,2,FALSE)-Calculadora!$K$2=0,1,0)*IF($L$2=2,IFERROR(VLOOKUP(B2685,'Tablas auxiliares'!$AD$2:$AH$27,5,FALSE),0),1)</f>
        <v>0</v>
      </c>
      <c r="G2685" s="9">
        <f>VLOOKUP(E2685,'Tablas auxiliares'!$H$1:$Q$28,Calculadora!$J$2+1,FALSE)*IF(VLOOKUP($A2685,'Tablas auxiliares'!$B$2:$C$6,2,FALSE)-Calculadora!$K$2=0,1,0)*IF($L$2=2,IFERROR(VLOOKUP(B2685,'Tablas auxiliares'!$AD$2:$AH$27,5,FALSE),0),1)</f>
        <v>0</v>
      </c>
      <c r="H2685" s="9">
        <f t="shared" si="51"/>
        <v>0</v>
      </c>
    </row>
    <row r="2686" spans="1:8" x14ac:dyDescent="0.25">
      <c r="A2686" s="9">
        <v>2016</v>
      </c>
      <c r="B2686" t="s">
        <v>24</v>
      </c>
      <c r="C2686" t="s">
        <v>35</v>
      </c>
      <c r="D2686" s="9">
        <v>3</v>
      </c>
      <c r="E2686" s="9">
        <v>11</v>
      </c>
      <c r="F2686" s="9">
        <f>VLOOKUP(D2686,'Tablas auxiliares'!$H$1:$Q$28,Calculadora!$J$2+1,FALSE)*IF(VLOOKUP($A2686,'Tablas auxiliares'!$B$2:$C$6,2,FALSE)-Calculadora!$K$2=0,1,0)*IF($L$2=2,IFERROR(VLOOKUP(B2686,'Tablas auxiliares'!$AD$2:$AH$27,5,FALSE),0),1)</f>
        <v>0</v>
      </c>
      <c r="G2686" s="9">
        <f>VLOOKUP(E2686,'Tablas auxiliares'!$H$1:$Q$28,Calculadora!$J$2+1,FALSE)*IF(VLOOKUP($A2686,'Tablas auxiliares'!$B$2:$C$6,2,FALSE)-Calculadora!$K$2=0,1,0)*IF($L$2=2,IFERROR(VLOOKUP(B2686,'Tablas auxiliares'!$AD$2:$AH$27,5,FALSE),0),1)</f>
        <v>0</v>
      </c>
      <c r="H2686" s="9">
        <f t="shared" si="51"/>
        <v>0</v>
      </c>
    </row>
    <row r="2687" spans="1:8" x14ac:dyDescent="0.25">
      <c r="A2687" s="9">
        <v>2016</v>
      </c>
      <c r="B2687" t="s">
        <v>24</v>
      </c>
      <c r="C2687" t="s">
        <v>36</v>
      </c>
      <c r="D2687" s="9">
        <v>12</v>
      </c>
      <c r="E2687" s="9">
        <v>1</v>
      </c>
      <c r="F2687" s="9">
        <f>VLOOKUP(D2687,'Tablas auxiliares'!$H$1:$Q$28,Calculadora!$J$2+1,FALSE)*IF(VLOOKUP($A2687,'Tablas auxiliares'!$B$2:$C$6,2,FALSE)-Calculadora!$K$2=0,1,0)*IF($L$2=2,IFERROR(VLOOKUP(B2687,'Tablas auxiliares'!$AD$2:$AH$27,5,FALSE),0),1)</f>
        <v>0</v>
      </c>
      <c r="G2687" s="9">
        <f>VLOOKUP(E2687,'Tablas auxiliares'!$H$1:$Q$28,Calculadora!$J$2+1,FALSE)*IF(VLOOKUP($A2687,'Tablas auxiliares'!$B$2:$C$6,2,FALSE)-Calculadora!$K$2=0,1,0)*IF($L$2=2,IFERROR(VLOOKUP(B2687,'Tablas auxiliares'!$AD$2:$AH$27,5,FALSE),0),1)</f>
        <v>0</v>
      </c>
      <c r="H2687" s="9">
        <f t="shared" si="51"/>
        <v>0</v>
      </c>
    </row>
    <row r="2688" spans="1:8" x14ac:dyDescent="0.25">
      <c r="A2688" s="9">
        <v>2016</v>
      </c>
      <c r="B2688" t="s">
        <v>24</v>
      </c>
      <c r="C2688" t="s">
        <v>11</v>
      </c>
      <c r="D2688" s="9">
        <v>2</v>
      </c>
      <c r="E2688" s="9">
        <v>20</v>
      </c>
      <c r="F2688" s="9">
        <f>VLOOKUP(D2688,'Tablas auxiliares'!$H$1:$Q$28,Calculadora!$J$2+1,FALSE)*IF(VLOOKUP($A2688,'Tablas auxiliares'!$B$2:$C$6,2,FALSE)-Calculadora!$K$2=0,1,0)*IF($L$2=2,IFERROR(VLOOKUP(B2688,'Tablas auxiliares'!$AD$2:$AH$27,5,FALSE),0),1)</f>
        <v>0</v>
      </c>
      <c r="G2688" s="9">
        <f>VLOOKUP(E2688,'Tablas auxiliares'!$H$1:$Q$28,Calculadora!$J$2+1,FALSE)*IF(VLOOKUP($A2688,'Tablas auxiliares'!$B$2:$C$6,2,FALSE)-Calculadora!$K$2=0,1,0)*IF($L$2=2,IFERROR(VLOOKUP(B2688,'Tablas auxiliares'!$AD$2:$AH$27,5,FALSE),0),1)</f>
        <v>0</v>
      </c>
      <c r="H2688" s="9">
        <f t="shared" si="51"/>
        <v>0</v>
      </c>
    </row>
    <row r="2689" spans="1:8" x14ac:dyDescent="0.25">
      <c r="A2689" s="9">
        <v>2016</v>
      </c>
      <c r="B2689" t="s">
        <v>24</v>
      </c>
      <c r="C2689" t="s">
        <v>12</v>
      </c>
      <c r="D2689" s="9">
        <v>11</v>
      </c>
      <c r="E2689" s="9">
        <v>22</v>
      </c>
      <c r="F2689" s="9">
        <f>VLOOKUP(D2689,'Tablas auxiliares'!$H$1:$Q$28,Calculadora!$J$2+1,FALSE)*IF(VLOOKUP($A2689,'Tablas auxiliares'!$B$2:$C$6,2,FALSE)-Calculadora!$K$2=0,1,0)*IF($L$2=2,IFERROR(VLOOKUP(B2689,'Tablas auxiliares'!$AD$2:$AH$27,5,FALSE),0),1)</f>
        <v>0</v>
      </c>
      <c r="G2689" s="9">
        <f>VLOOKUP(E2689,'Tablas auxiliares'!$H$1:$Q$28,Calculadora!$J$2+1,FALSE)*IF(VLOOKUP($A2689,'Tablas auxiliares'!$B$2:$C$6,2,FALSE)-Calculadora!$K$2=0,1,0)*IF($L$2=2,IFERROR(VLOOKUP(B2689,'Tablas auxiliares'!$AD$2:$AH$27,5,FALSE),0),1)</f>
        <v>0</v>
      </c>
      <c r="H2689" s="9">
        <f t="shared" si="51"/>
        <v>0</v>
      </c>
    </row>
    <row r="2690" spans="1:8" x14ac:dyDescent="0.25">
      <c r="A2690" s="9">
        <v>2016</v>
      </c>
      <c r="B2690" t="s">
        <v>24</v>
      </c>
      <c r="C2690" t="s">
        <v>13</v>
      </c>
      <c r="D2690" s="9">
        <v>23</v>
      </c>
      <c r="E2690" s="9">
        <v>5</v>
      </c>
      <c r="F2690" s="9">
        <f>VLOOKUP(D2690,'Tablas auxiliares'!$H$1:$Q$28,Calculadora!$J$2+1,FALSE)*IF(VLOOKUP($A2690,'Tablas auxiliares'!$B$2:$C$6,2,FALSE)-Calculadora!$K$2=0,1,0)*IF($L$2=2,IFERROR(VLOOKUP(B2690,'Tablas auxiliares'!$AD$2:$AH$27,5,FALSE),0),1)</f>
        <v>0</v>
      </c>
      <c r="G2690" s="9">
        <f>VLOOKUP(E2690,'Tablas auxiliares'!$H$1:$Q$28,Calculadora!$J$2+1,FALSE)*IF(VLOOKUP($A2690,'Tablas auxiliares'!$B$2:$C$6,2,FALSE)-Calculadora!$K$2=0,1,0)*IF($L$2=2,IFERROR(VLOOKUP(B2690,'Tablas auxiliares'!$AD$2:$AH$27,5,FALSE),0),1)</f>
        <v>0</v>
      </c>
      <c r="H2690" s="9">
        <f t="shared" si="51"/>
        <v>0</v>
      </c>
    </row>
    <row r="2691" spans="1:8" x14ac:dyDescent="0.25">
      <c r="A2691" s="9">
        <v>2016</v>
      </c>
      <c r="B2691" t="s">
        <v>24</v>
      </c>
      <c r="C2691" t="s">
        <v>37</v>
      </c>
      <c r="D2691" s="9">
        <v>19</v>
      </c>
      <c r="E2691" s="9">
        <v>25</v>
      </c>
      <c r="F2691" s="9">
        <f>VLOOKUP(D2691,'Tablas auxiliares'!$H$1:$Q$28,Calculadora!$J$2+1,FALSE)*IF(VLOOKUP($A2691,'Tablas auxiliares'!$B$2:$C$6,2,FALSE)-Calculadora!$K$2=0,1,0)*IF($L$2=2,IFERROR(VLOOKUP(B2691,'Tablas auxiliares'!$AD$2:$AH$27,5,FALSE),0),1)</f>
        <v>0</v>
      </c>
      <c r="G2691" s="9">
        <f>VLOOKUP(E2691,'Tablas auxiliares'!$H$1:$Q$28,Calculadora!$J$2+1,FALSE)*IF(VLOOKUP($A2691,'Tablas auxiliares'!$B$2:$C$6,2,FALSE)-Calculadora!$K$2=0,1,0)*IF($L$2=2,IFERROR(VLOOKUP(B2691,'Tablas auxiliares'!$AD$2:$AH$27,5,FALSE),0),1)</f>
        <v>0</v>
      </c>
      <c r="H2691" s="9">
        <f t="shared" ref="H2691:H2754" si="52">IF($M$2=2,0,F2691)+IF($M$2=3,0,G2691)</f>
        <v>0</v>
      </c>
    </row>
    <row r="2692" spans="1:8" x14ac:dyDescent="0.25">
      <c r="A2692" s="9">
        <v>2016</v>
      </c>
      <c r="B2692" t="s">
        <v>24</v>
      </c>
      <c r="C2692" t="s">
        <v>14</v>
      </c>
      <c r="D2692" s="9">
        <v>10</v>
      </c>
      <c r="E2692" s="9">
        <v>12</v>
      </c>
      <c r="F2692" s="9">
        <f>VLOOKUP(D2692,'Tablas auxiliares'!$H$1:$Q$28,Calculadora!$J$2+1,FALSE)*IF(VLOOKUP($A2692,'Tablas auxiliares'!$B$2:$C$6,2,FALSE)-Calculadora!$K$2=0,1,0)*IF($L$2=2,IFERROR(VLOOKUP(B2692,'Tablas auxiliares'!$AD$2:$AH$27,5,FALSE),0),1)</f>
        <v>0</v>
      </c>
      <c r="G2692" s="9">
        <f>VLOOKUP(E2692,'Tablas auxiliares'!$H$1:$Q$28,Calculadora!$J$2+1,FALSE)*IF(VLOOKUP($A2692,'Tablas auxiliares'!$B$2:$C$6,2,FALSE)-Calculadora!$K$2=0,1,0)*IF($L$2=2,IFERROR(VLOOKUP(B2692,'Tablas auxiliares'!$AD$2:$AH$27,5,FALSE),0),1)</f>
        <v>0</v>
      </c>
      <c r="H2692" s="9">
        <f t="shared" si="52"/>
        <v>0</v>
      </c>
    </row>
    <row r="2693" spans="1:8" x14ac:dyDescent="0.25">
      <c r="A2693" s="9">
        <v>2016</v>
      </c>
      <c r="B2693" t="s">
        <v>90</v>
      </c>
      <c r="C2693" t="s">
        <v>20</v>
      </c>
      <c r="D2693" s="9">
        <v>8</v>
      </c>
      <c r="E2693" s="9">
        <v>8</v>
      </c>
      <c r="F2693" s="9">
        <f>VLOOKUP(D2693,'Tablas auxiliares'!$H$1:$Q$28,Calculadora!$J$2+1,FALSE)*IF(VLOOKUP($A2693,'Tablas auxiliares'!$B$2:$C$6,2,FALSE)-Calculadora!$K$2=0,1,0)*IF($L$2=2,IFERROR(VLOOKUP(B2693,'Tablas auxiliares'!$AD$2:$AH$27,5,FALSE),0),1)</f>
        <v>0</v>
      </c>
      <c r="G2693" s="9">
        <f>VLOOKUP(E2693,'Tablas auxiliares'!$H$1:$Q$28,Calculadora!$J$2+1,FALSE)*IF(VLOOKUP($A2693,'Tablas auxiliares'!$B$2:$C$6,2,FALSE)-Calculadora!$K$2=0,1,0)*IF($L$2=2,IFERROR(VLOOKUP(B2693,'Tablas auxiliares'!$AD$2:$AH$27,5,FALSE),0),1)</f>
        <v>0</v>
      </c>
      <c r="H2693" s="9">
        <f t="shared" si="52"/>
        <v>0</v>
      </c>
    </row>
    <row r="2694" spans="1:8" x14ac:dyDescent="0.25">
      <c r="A2694" s="9">
        <v>2016</v>
      </c>
      <c r="B2694" t="s">
        <v>90</v>
      </c>
      <c r="C2694" t="s">
        <v>21</v>
      </c>
      <c r="D2694" s="9">
        <v>6</v>
      </c>
      <c r="E2694" s="9">
        <v>24</v>
      </c>
      <c r="F2694" s="9">
        <f>VLOOKUP(D2694,'Tablas auxiliares'!$H$1:$Q$28,Calculadora!$J$2+1,FALSE)*IF(VLOOKUP($A2694,'Tablas auxiliares'!$B$2:$C$6,2,FALSE)-Calculadora!$K$2=0,1,0)*IF($L$2=2,IFERROR(VLOOKUP(B2694,'Tablas auxiliares'!$AD$2:$AH$27,5,FALSE),0),1)</f>
        <v>0</v>
      </c>
      <c r="G2694" s="9">
        <f>VLOOKUP(E2694,'Tablas auxiliares'!$H$1:$Q$28,Calculadora!$J$2+1,FALSE)*IF(VLOOKUP($A2694,'Tablas auxiliares'!$B$2:$C$6,2,FALSE)-Calculadora!$K$2=0,1,0)*IF($L$2=2,IFERROR(VLOOKUP(B2694,'Tablas auxiliares'!$AD$2:$AH$27,5,FALSE),0),1)</f>
        <v>0</v>
      </c>
      <c r="H2694" s="9">
        <f t="shared" si="52"/>
        <v>0</v>
      </c>
    </row>
    <row r="2695" spans="1:8" x14ac:dyDescent="0.25">
      <c r="A2695" s="9">
        <v>2016</v>
      </c>
      <c r="B2695" t="s">
        <v>90</v>
      </c>
      <c r="C2695" t="s">
        <v>22</v>
      </c>
      <c r="D2695" s="9">
        <v>1</v>
      </c>
      <c r="E2695" s="9">
        <v>5</v>
      </c>
      <c r="F2695" s="9">
        <f>VLOOKUP(D2695,'Tablas auxiliares'!$H$1:$Q$28,Calculadora!$J$2+1,FALSE)*IF(VLOOKUP($A2695,'Tablas auxiliares'!$B$2:$C$6,2,FALSE)-Calculadora!$K$2=0,1,0)*IF($L$2=2,IFERROR(VLOOKUP(B2695,'Tablas auxiliares'!$AD$2:$AH$27,5,FALSE),0),1)</f>
        <v>0</v>
      </c>
      <c r="G2695" s="9">
        <f>VLOOKUP(E2695,'Tablas auxiliares'!$H$1:$Q$28,Calculadora!$J$2+1,FALSE)*IF(VLOOKUP($A2695,'Tablas auxiliares'!$B$2:$C$6,2,FALSE)-Calculadora!$K$2=0,1,0)*IF($L$2=2,IFERROR(VLOOKUP(B2695,'Tablas auxiliares'!$AD$2:$AH$27,5,FALSE),0),1)</f>
        <v>0</v>
      </c>
      <c r="H2695" s="9">
        <f t="shared" si="52"/>
        <v>0</v>
      </c>
    </row>
    <row r="2696" spans="1:8" x14ac:dyDescent="0.25">
      <c r="A2696" s="9">
        <v>2016</v>
      </c>
      <c r="B2696" t="s">
        <v>90</v>
      </c>
      <c r="C2696" t="s">
        <v>23</v>
      </c>
      <c r="D2696" s="9">
        <v>13</v>
      </c>
      <c r="E2696" s="9">
        <v>10</v>
      </c>
      <c r="F2696" s="9">
        <f>VLOOKUP(D2696,'Tablas auxiliares'!$H$1:$Q$28,Calculadora!$J$2+1,FALSE)*IF(VLOOKUP($A2696,'Tablas auxiliares'!$B$2:$C$6,2,FALSE)-Calculadora!$K$2=0,1,0)*IF($L$2=2,IFERROR(VLOOKUP(B2696,'Tablas auxiliares'!$AD$2:$AH$27,5,FALSE),0),1)</f>
        <v>0</v>
      </c>
      <c r="G2696" s="9">
        <f>VLOOKUP(E2696,'Tablas auxiliares'!$H$1:$Q$28,Calculadora!$J$2+1,FALSE)*IF(VLOOKUP($A2696,'Tablas auxiliares'!$B$2:$C$6,2,FALSE)-Calculadora!$K$2=0,1,0)*IF($L$2=2,IFERROR(VLOOKUP(B2696,'Tablas auxiliares'!$AD$2:$AH$27,5,FALSE),0),1)</f>
        <v>0</v>
      </c>
      <c r="H2696" s="9">
        <f t="shared" si="52"/>
        <v>0</v>
      </c>
    </row>
    <row r="2697" spans="1:8" x14ac:dyDescent="0.25">
      <c r="A2697" s="9">
        <v>2016</v>
      </c>
      <c r="B2697" t="s">
        <v>90</v>
      </c>
      <c r="C2697" t="s">
        <v>24</v>
      </c>
      <c r="D2697" s="9">
        <v>18</v>
      </c>
      <c r="E2697" s="9">
        <v>14</v>
      </c>
      <c r="F2697" s="9">
        <f>VLOOKUP(D2697,'Tablas auxiliares'!$H$1:$Q$28,Calculadora!$J$2+1,FALSE)*IF(VLOOKUP($A2697,'Tablas auxiliares'!$B$2:$C$6,2,FALSE)-Calculadora!$K$2=0,1,0)*IF($L$2=2,IFERROR(VLOOKUP(B2697,'Tablas auxiliares'!$AD$2:$AH$27,5,FALSE),0),1)</f>
        <v>0</v>
      </c>
      <c r="G2697" s="9">
        <f>VLOOKUP(E2697,'Tablas auxiliares'!$H$1:$Q$28,Calculadora!$J$2+1,FALSE)*IF(VLOOKUP($A2697,'Tablas auxiliares'!$B$2:$C$6,2,FALSE)-Calculadora!$K$2=0,1,0)*IF($L$2=2,IFERROR(VLOOKUP(B2697,'Tablas auxiliares'!$AD$2:$AH$27,5,FALSE),0),1)</f>
        <v>0</v>
      </c>
      <c r="H2697" s="9">
        <f t="shared" si="52"/>
        <v>0</v>
      </c>
    </row>
    <row r="2698" spans="1:8" x14ac:dyDescent="0.25">
      <c r="A2698" s="9">
        <v>2016</v>
      </c>
      <c r="B2698" t="s">
        <v>90</v>
      </c>
      <c r="C2698" t="s">
        <v>25</v>
      </c>
      <c r="D2698" s="9">
        <v>19</v>
      </c>
      <c r="E2698" s="9">
        <v>13</v>
      </c>
      <c r="F2698" s="9">
        <f>VLOOKUP(D2698,'Tablas auxiliares'!$H$1:$Q$28,Calculadora!$J$2+1,FALSE)*IF(VLOOKUP($A2698,'Tablas auxiliares'!$B$2:$C$6,2,FALSE)-Calculadora!$K$2=0,1,0)*IF($L$2=2,IFERROR(VLOOKUP(B2698,'Tablas auxiliares'!$AD$2:$AH$27,5,FALSE),0),1)</f>
        <v>0</v>
      </c>
      <c r="G2698" s="9">
        <f>VLOOKUP(E2698,'Tablas auxiliares'!$H$1:$Q$28,Calculadora!$J$2+1,FALSE)*IF(VLOOKUP($A2698,'Tablas auxiliares'!$B$2:$C$6,2,FALSE)-Calculadora!$K$2=0,1,0)*IF($L$2=2,IFERROR(VLOOKUP(B2698,'Tablas auxiliares'!$AD$2:$AH$27,5,FALSE),0),1)</f>
        <v>0</v>
      </c>
      <c r="H2698" s="9">
        <f t="shared" si="52"/>
        <v>0</v>
      </c>
    </row>
    <row r="2699" spans="1:8" x14ac:dyDescent="0.25">
      <c r="A2699" s="9">
        <v>2016</v>
      </c>
      <c r="B2699" t="s">
        <v>90</v>
      </c>
      <c r="C2699" t="s">
        <v>7</v>
      </c>
      <c r="D2699" s="9">
        <v>16</v>
      </c>
      <c r="E2699" s="9">
        <v>21</v>
      </c>
      <c r="F2699" s="9">
        <f>VLOOKUP(D2699,'Tablas auxiliares'!$H$1:$Q$28,Calculadora!$J$2+1,FALSE)*IF(VLOOKUP($A2699,'Tablas auxiliares'!$B$2:$C$6,2,FALSE)-Calculadora!$K$2=0,1,0)*IF($L$2=2,IFERROR(VLOOKUP(B2699,'Tablas auxiliares'!$AD$2:$AH$27,5,FALSE),0),1)</f>
        <v>0</v>
      </c>
      <c r="G2699" s="9">
        <f>VLOOKUP(E2699,'Tablas auxiliares'!$H$1:$Q$28,Calculadora!$J$2+1,FALSE)*IF(VLOOKUP($A2699,'Tablas auxiliares'!$B$2:$C$6,2,FALSE)-Calculadora!$K$2=0,1,0)*IF($L$2=2,IFERROR(VLOOKUP(B2699,'Tablas auxiliares'!$AD$2:$AH$27,5,FALSE),0),1)</f>
        <v>0</v>
      </c>
      <c r="H2699" s="9">
        <f t="shared" si="52"/>
        <v>0</v>
      </c>
    </row>
    <row r="2700" spans="1:8" x14ac:dyDescent="0.25">
      <c r="A2700" s="9">
        <v>2016</v>
      </c>
      <c r="B2700" t="s">
        <v>90</v>
      </c>
      <c r="C2700" t="s">
        <v>8</v>
      </c>
      <c r="D2700" s="9">
        <v>17</v>
      </c>
      <c r="E2700" s="9">
        <v>12</v>
      </c>
      <c r="F2700" s="9">
        <f>VLOOKUP(D2700,'Tablas auxiliares'!$H$1:$Q$28,Calculadora!$J$2+1,FALSE)*IF(VLOOKUP($A2700,'Tablas auxiliares'!$B$2:$C$6,2,FALSE)-Calculadora!$K$2=0,1,0)*IF($L$2=2,IFERROR(VLOOKUP(B2700,'Tablas auxiliares'!$AD$2:$AH$27,5,FALSE),0),1)</f>
        <v>0</v>
      </c>
      <c r="G2700" s="9">
        <f>VLOOKUP(E2700,'Tablas auxiliares'!$H$1:$Q$28,Calculadora!$J$2+1,FALSE)*IF(VLOOKUP($A2700,'Tablas auxiliares'!$B$2:$C$6,2,FALSE)-Calculadora!$K$2=0,1,0)*IF($L$2=2,IFERROR(VLOOKUP(B2700,'Tablas auxiliares'!$AD$2:$AH$27,5,FALSE),0),1)</f>
        <v>0</v>
      </c>
      <c r="H2700" s="9">
        <f t="shared" si="52"/>
        <v>0</v>
      </c>
    </row>
    <row r="2701" spans="1:8" x14ac:dyDescent="0.25">
      <c r="A2701" s="9">
        <v>2016</v>
      </c>
      <c r="B2701" t="s">
        <v>90</v>
      </c>
      <c r="C2701" t="s">
        <v>26</v>
      </c>
      <c r="D2701" s="9">
        <v>5</v>
      </c>
      <c r="E2701" s="9">
        <v>1</v>
      </c>
      <c r="F2701" s="9">
        <f>VLOOKUP(D2701,'Tablas auxiliares'!$H$1:$Q$28,Calculadora!$J$2+1,FALSE)*IF(VLOOKUP($A2701,'Tablas auxiliares'!$B$2:$C$6,2,FALSE)-Calculadora!$K$2=0,1,0)*IF($L$2=2,IFERROR(VLOOKUP(B2701,'Tablas auxiliares'!$AD$2:$AH$27,5,FALSE),0),1)</f>
        <v>0</v>
      </c>
      <c r="G2701" s="9">
        <f>VLOOKUP(E2701,'Tablas auxiliares'!$H$1:$Q$28,Calculadora!$J$2+1,FALSE)*IF(VLOOKUP($A2701,'Tablas auxiliares'!$B$2:$C$6,2,FALSE)-Calculadora!$K$2=0,1,0)*IF($L$2=2,IFERROR(VLOOKUP(B2701,'Tablas auxiliares'!$AD$2:$AH$27,5,FALSE),0),1)</f>
        <v>0</v>
      </c>
      <c r="H2701" s="9">
        <f t="shared" si="52"/>
        <v>0</v>
      </c>
    </row>
    <row r="2702" spans="1:8" x14ac:dyDescent="0.25">
      <c r="A2702" s="9">
        <v>2016</v>
      </c>
      <c r="B2702" t="s">
        <v>90</v>
      </c>
      <c r="C2702" t="s">
        <v>27</v>
      </c>
      <c r="D2702" s="9">
        <v>22</v>
      </c>
      <c r="E2702" s="9">
        <v>23</v>
      </c>
      <c r="F2702" s="9">
        <f>VLOOKUP(D2702,'Tablas auxiliares'!$H$1:$Q$28,Calculadora!$J$2+1,FALSE)*IF(VLOOKUP($A2702,'Tablas auxiliares'!$B$2:$C$6,2,FALSE)-Calculadora!$K$2=0,1,0)*IF($L$2=2,IFERROR(VLOOKUP(B2702,'Tablas auxiliares'!$AD$2:$AH$27,5,FALSE),0),1)</f>
        <v>0</v>
      </c>
      <c r="G2702" s="9">
        <f>VLOOKUP(E2702,'Tablas auxiliares'!$H$1:$Q$28,Calculadora!$J$2+1,FALSE)*IF(VLOOKUP($A2702,'Tablas auxiliares'!$B$2:$C$6,2,FALSE)-Calculadora!$K$2=0,1,0)*IF($L$2=2,IFERROR(VLOOKUP(B2702,'Tablas auxiliares'!$AD$2:$AH$27,5,FALSE),0),1)</f>
        <v>0</v>
      </c>
      <c r="H2702" s="9">
        <f t="shared" si="52"/>
        <v>0</v>
      </c>
    </row>
    <row r="2703" spans="1:8" x14ac:dyDescent="0.25">
      <c r="A2703" s="9">
        <v>2016</v>
      </c>
      <c r="B2703" t="s">
        <v>90</v>
      </c>
      <c r="C2703" t="s">
        <v>28</v>
      </c>
      <c r="D2703" s="9">
        <v>9</v>
      </c>
      <c r="E2703" s="9">
        <v>6</v>
      </c>
      <c r="F2703" s="9">
        <f>VLOOKUP(D2703,'Tablas auxiliares'!$H$1:$Q$28,Calculadora!$J$2+1,FALSE)*IF(VLOOKUP($A2703,'Tablas auxiliares'!$B$2:$C$6,2,FALSE)-Calculadora!$K$2=0,1,0)*IF($L$2=2,IFERROR(VLOOKUP(B2703,'Tablas auxiliares'!$AD$2:$AH$27,5,FALSE),0),1)</f>
        <v>0</v>
      </c>
      <c r="G2703" s="9">
        <f>VLOOKUP(E2703,'Tablas auxiliares'!$H$1:$Q$28,Calculadora!$J$2+1,FALSE)*IF(VLOOKUP($A2703,'Tablas auxiliares'!$B$2:$C$6,2,FALSE)-Calculadora!$K$2=0,1,0)*IF($L$2=2,IFERROR(VLOOKUP(B2703,'Tablas auxiliares'!$AD$2:$AH$27,5,FALSE),0),1)</f>
        <v>0</v>
      </c>
      <c r="H2703" s="9">
        <f t="shared" si="52"/>
        <v>0</v>
      </c>
    </row>
    <row r="2704" spans="1:8" x14ac:dyDescent="0.25">
      <c r="A2704" s="9">
        <v>2016</v>
      </c>
      <c r="B2704" t="s">
        <v>90</v>
      </c>
      <c r="C2704" t="s">
        <v>29</v>
      </c>
      <c r="D2704" s="9">
        <v>12</v>
      </c>
      <c r="E2704" s="9">
        <v>2</v>
      </c>
      <c r="F2704" s="9">
        <f>VLOOKUP(D2704,'Tablas auxiliares'!$H$1:$Q$28,Calculadora!$J$2+1,FALSE)*IF(VLOOKUP($A2704,'Tablas auxiliares'!$B$2:$C$6,2,FALSE)-Calculadora!$K$2=0,1,0)*IF($L$2=2,IFERROR(VLOOKUP(B2704,'Tablas auxiliares'!$AD$2:$AH$27,5,FALSE),0),1)</f>
        <v>0</v>
      </c>
      <c r="G2704" s="9">
        <f>VLOOKUP(E2704,'Tablas auxiliares'!$H$1:$Q$28,Calculadora!$J$2+1,FALSE)*IF(VLOOKUP($A2704,'Tablas auxiliares'!$B$2:$C$6,2,FALSE)-Calculadora!$K$2=0,1,0)*IF($L$2=2,IFERROR(VLOOKUP(B2704,'Tablas auxiliares'!$AD$2:$AH$27,5,FALSE),0),1)</f>
        <v>0</v>
      </c>
      <c r="H2704" s="9">
        <f t="shared" si="52"/>
        <v>0</v>
      </c>
    </row>
    <row r="2705" spans="1:8" x14ac:dyDescent="0.25">
      <c r="A2705" s="9">
        <v>2016</v>
      </c>
      <c r="B2705" t="s">
        <v>90</v>
      </c>
      <c r="C2705" t="s">
        <v>9</v>
      </c>
      <c r="D2705" s="9">
        <v>2</v>
      </c>
      <c r="E2705" s="9">
        <v>3</v>
      </c>
      <c r="F2705" s="9">
        <f>VLOOKUP(D2705,'Tablas auxiliares'!$H$1:$Q$28,Calculadora!$J$2+1,FALSE)*IF(VLOOKUP($A2705,'Tablas auxiliares'!$B$2:$C$6,2,FALSE)-Calculadora!$K$2=0,1,0)*IF($L$2=2,IFERROR(VLOOKUP(B2705,'Tablas auxiliares'!$AD$2:$AH$27,5,FALSE),0),1)</f>
        <v>0</v>
      </c>
      <c r="G2705" s="9">
        <f>VLOOKUP(E2705,'Tablas auxiliares'!$H$1:$Q$28,Calculadora!$J$2+1,FALSE)*IF(VLOOKUP($A2705,'Tablas auxiliares'!$B$2:$C$6,2,FALSE)-Calculadora!$K$2=0,1,0)*IF($L$2=2,IFERROR(VLOOKUP(B2705,'Tablas auxiliares'!$AD$2:$AH$27,5,FALSE),0),1)</f>
        <v>0</v>
      </c>
      <c r="H2705" s="9">
        <f t="shared" si="52"/>
        <v>0</v>
      </c>
    </row>
    <row r="2706" spans="1:8" x14ac:dyDescent="0.25">
      <c r="A2706" s="9">
        <v>2016</v>
      </c>
      <c r="B2706" t="s">
        <v>90</v>
      </c>
      <c r="C2706" t="s">
        <v>30</v>
      </c>
      <c r="D2706" s="9">
        <v>21</v>
      </c>
      <c r="E2706" s="9">
        <v>16</v>
      </c>
      <c r="F2706" s="9">
        <f>VLOOKUP(D2706,'Tablas auxiliares'!$H$1:$Q$28,Calculadora!$J$2+1,FALSE)*IF(VLOOKUP($A2706,'Tablas auxiliares'!$B$2:$C$6,2,FALSE)-Calculadora!$K$2=0,1,0)*IF($L$2=2,IFERROR(VLOOKUP(B2706,'Tablas auxiliares'!$AD$2:$AH$27,5,FALSE),0),1)</f>
        <v>0</v>
      </c>
      <c r="G2706" s="9">
        <f>VLOOKUP(E2706,'Tablas auxiliares'!$H$1:$Q$28,Calculadora!$J$2+1,FALSE)*IF(VLOOKUP($A2706,'Tablas auxiliares'!$B$2:$C$6,2,FALSE)-Calculadora!$K$2=0,1,0)*IF($L$2=2,IFERROR(VLOOKUP(B2706,'Tablas auxiliares'!$AD$2:$AH$27,5,FALSE),0),1)</f>
        <v>0</v>
      </c>
      <c r="H2706" s="9">
        <f t="shared" si="52"/>
        <v>0</v>
      </c>
    </row>
    <row r="2707" spans="1:8" x14ac:dyDescent="0.25">
      <c r="A2707" s="9">
        <v>2016</v>
      </c>
      <c r="B2707" t="s">
        <v>90</v>
      </c>
      <c r="C2707" t="s">
        <v>10</v>
      </c>
      <c r="D2707" s="9">
        <v>25</v>
      </c>
      <c r="E2707" s="9">
        <v>25</v>
      </c>
      <c r="F2707" s="9">
        <f>VLOOKUP(D2707,'Tablas auxiliares'!$H$1:$Q$28,Calculadora!$J$2+1,FALSE)*IF(VLOOKUP($A2707,'Tablas auxiliares'!$B$2:$C$6,2,FALSE)-Calculadora!$K$2=0,1,0)*IF($L$2=2,IFERROR(VLOOKUP(B2707,'Tablas auxiliares'!$AD$2:$AH$27,5,FALSE),0),1)</f>
        <v>0</v>
      </c>
      <c r="G2707" s="9">
        <f>VLOOKUP(E2707,'Tablas auxiliares'!$H$1:$Q$28,Calculadora!$J$2+1,FALSE)*IF(VLOOKUP($A2707,'Tablas auxiliares'!$B$2:$C$6,2,FALSE)-Calculadora!$K$2=0,1,0)*IF($L$2=2,IFERROR(VLOOKUP(B2707,'Tablas auxiliares'!$AD$2:$AH$27,5,FALSE),0),1)</f>
        <v>0</v>
      </c>
      <c r="H2707" s="9">
        <f t="shared" si="52"/>
        <v>0</v>
      </c>
    </row>
    <row r="2708" spans="1:8" x14ac:dyDescent="0.25">
      <c r="A2708" s="9">
        <v>2016</v>
      </c>
      <c r="B2708" t="s">
        <v>90</v>
      </c>
      <c r="C2708" t="s">
        <v>31</v>
      </c>
      <c r="D2708" s="9">
        <v>14</v>
      </c>
      <c r="E2708" s="9">
        <v>7</v>
      </c>
      <c r="F2708" s="9">
        <f>VLOOKUP(D2708,'Tablas auxiliares'!$H$1:$Q$28,Calculadora!$J$2+1,FALSE)*IF(VLOOKUP($A2708,'Tablas auxiliares'!$B$2:$C$6,2,FALSE)-Calculadora!$K$2=0,1,0)*IF($L$2=2,IFERROR(VLOOKUP(B2708,'Tablas auxiliares'!$AD$2:$AH$27,5,FALSE),0),1)</f>
        <v>0</v>
      </c>
      <c r="G2708" s="9">
        <f>VLOOKUP(E2708,'Tablas auxiliares'!$H$1:$Q$28,Calculadora!$J$2+1,FALSE)*IF(VLOOKUP($A2708,'Tablas auxiliares'!$B$2:$C$6,2,FALSE)-Calculadora!$K$2=0,1,0)*IF($L$2=2,IFERROR(VLOOKUP(B2708,'Tablas auxiliares'!$AD$2:$AH$27,5,FALSE),0),1)</f>
        <v>0</v>
      </c>
      <c r="H2708" s="9">
        <f t="shared" si="52"/>
        <v>0</v>
      </c>
    </row>
    <row r="2709" spans="1:8" x14ac:dyDescent="0.25">
      <c r="A2709" s="9">
        <v>2016</v>
      </c>
      <c r="B2709" t="s">
        <v>90</v>
      </c>
      <c r="C2709" t="s">
        <v>32</v>
      </c>
      <c r="D2709" s="9">
        <v>4</v>
      </c>
      <c r="E2709" s="9">
        <v>26</v>
      </c>
      <c r="F2709" s="9">
        <f>VLOOKUP(D2709,'Tablas auxiliares'!$H$1:$Q$28,Calculadora!$J$2+1,FALSE)*IF(VLOOKUP($A2709,'Tablas auxiliares'!$B$2:$C$6,2,FALSE)-Calculadora!$K$2=0,1,0)*IF($L$2=2,IFERROR(VLOOKUP(B2709,'Tablas auxiliares'!$AD$2:$AH$27,5,FALSE),0),1)</f>
        <v>0</v>
      </c>
      <c r="G2709" s="9">
        <f>VLOOKUP(E2709,'Tablas auxiliares'!$H$1:$Q$28,Calculadora!$J$2+1,FALSE)*IF(VLOOKUP($A2709,'Tablas auxiliares'!$B$2:$C$6,2,FALSE)-Calculadora!$K$2=0,1,0)*IF($L$2=2,IFERROR(VLOOKUP(B2709,'Tablas auxiliares'!$AD$2:$AH$27,5,FALSE),0),1)</f>
        <v>0</v>
      </c>
      <c r="H2709" s="9">
        <f t="shared" si="52"/>
        <v>0</v>
      </c>
    </row>
    <row r="2710" spans="1:8" x14ac:dyDescent="0.25">
      <c r="A2710" s="9">
        <v>2016</v>
      </c>
      <c r="B2710" t="s">
        <v>90</v>
      </c>
      <c r="C2710" t="s">
        <v>33</v>
      </c>
      <c r="D2710" s="9">
        <v>3</v>
      </c>
      <c r="E2710" s="9">
        <v>4</v>
      </c>
      <c r="F2710" s="9">
        <f>VLOOKUP(D2710,'Tablas auxiliares'!$H$1:$Q$28,Calculadora!$J$2+1,FALSE)*IF(VLOOKUP($A2710,'Tablas auxiliares'!$B$2:$C$6,2,FALSE)-Calculadora!$K$2=0,1,0)*IF($L$2=2,IFERROR(VLOOKUP(B2710,'Tablas auxiliares'!$AD$2:$AH$27,5,FALSE),0),1)</f>
        <v>0</v>
      </c>
      <c r="G2710" s="9">
        <f>VLOOKUP(E2710,'Tablas auxiliares'!$H$1:$Q$28,Calculadora!$J$2+1,FALSE)*IF(VLOOKUP($A2710,'Tablas auxiliares'!$B$2:$C$6,2,FALSE)-Calculadora!$K$2=0,1,0)*IF($L$2=2,IFERROR(VLOOKUP(B2710,'Tablas auxiliares'!$AD$2:$AH$27,5,FALSE),0),1)</f>
        <v>0</v>
      </c>
      <c r="H2710" s="9">
        <f t="shared" si="52"/>
        <v>0</v>
      </c>
    </row>
    <row r="2711" spans="1:8" x14ac:dyDescent="0.25">
      <c r="A2711" s="9">
        <v>2016</v>
      </c>
      <c r="B2711" t="s">
        <v>90</v>
      </c>
      <c r="C2711" t="s">
        <v>34</v>
      </c>
      <c r="D2711" s="9">
        <v>20</v>
      </c>
      <c r="E2711" s="9">
        <v>15</v>
      </c>
      <c r="F2711" s="9">
        <f>VLOOKUP(D2711,'Tablas auxiliares'!$H$1:$Q$28,Calculadora!$J$2+1,FALSE)*IF(VLOOKUP($A2711,'Tablas auxiliares'!$B$2:$C$6,2,FALSE)-Calculadora!$K$2=0,1,0)*IF($L$2=2,IFERROR(VLOOKUP(B2711,'Tablas auxiliares'!$AD$2:$AH$27,5,FALSE),0),1)</f>
        <v>0</v>
      </c>
      <c r="G2711" s="9">
        <f>VLOOKUP(E2711,'Tablas auxiliares'!$H$1:$Q$28,Calculadora!$J$2+1,FALSE)*IF(VLOOKUP($A2711,'Tablas auxiliares'!$B$2:$C$6,2,FALSE)-Calculadora!$K$2=0,1,0)*IF($L$2=2,IFERROR(VLOOKUP(B2711,'Tablas auxiliares'!$AD$2:$AH$27,5,FALSE),0),1)</f>
        <v>0</v>
      </c>
      <c r="H2711" s="9">
        <f t="shared" si="52"/>
        <v>0</v>
      </c>
    </row>
    <row r="2712" spans="1:8" x14ac:dyDescent="0.25">
      <c r="A2712" s="9">
        <v>2016</v>
      </c>
      <c r="B2712" t="s">
        <v>90</v>
      </c>
      <c r="C2712" t="s">
        <v>35</v>
      </c>
      <c r="D2712" s="9">
        <v>26</v>
      </c>
      <c r="E2712" s="9">
        <v>17</v>
      </c>
      <c r="F2712" s="9">
        <f>VLOOKUP(D2712,'Tablas auxiliares'!$H$1:$Q$28,Calculadora!$J$2+1,FALSE)*IF(VLOOKUP($A2712,'Tablas auxiliares'!$B$2:$C$6,2,FALSE)-Calculadora!$K$2=0,1,0)*IF($L$2=2,IFERROR(VLOOKUP(B2712,'Tablas auxiliares'!$AD$2:$AH$27,5,FALSE),0),1)</f>
        <v>0</v>
      </c>
      <c r="G2712" s="9">
        <f>VLOOKUP(E2712,'Tablas auxiliares'!$H$1:$Q$28,Calculadora!$J$2+1,FALSE)*IF(VLOOKUP($A2712,'Tablas auxiliares'!$B$2:$C$6,2,FALSE)-Calculadora!$K$2=0,1,0)*IF($L$2=2,IFERROR(VLOOKUP(B2712,'Tablas auxiliares'!$AD$2:$AH$27,5,FALSE),0),1)</f>
        <v>0</v>
      </c>
      <c r="H2712" s="9">
        <f t="shared" si="52"/>
        <v>0</v>
      </c>
    </row>
    <row r="2713" spans="1:8" x14ac:dyDescent="0.25">
      <c r="A2713" s="9">
        <v>2016</v>
      </c>
      <c r="B2713" t="s">
        <v>90</v>
      </c>
      <c r="C2713" t="s">
        <v>36</v>
      </c>
      <c r="D2713" s="9">
        <v>15</v>
      </c>
      <c r="E2713" s="9">
        <v>11</v>
      </c>
      <c r="F2713" s="9">
        <f>VLOOKUP(D2713,'Tablas auxiliares'!$H$1:$Q$28,Calculadora!$J$2+1,FALSE)*IF(VLOOKUP($A2713,'Tablas auxiliares'!$B$2:$C$6,2,FALSE)-Calculadora!$K$2=0,1,0)*IF($L$2=2,IFERROR(VLOOKUP(B2713,'Tablas auxiliares'!$AD$2:$AH$27,5,FALSE),0),1)</f>
        <v>0</v>
      </c>
      <c r="G2713" s="9">
        <f>VLOOKUP(E2713,'Tablas auxiliares'!$H$1:$Q$28,Calculadora!$J$2+1,FALSE)*IF(VLOOKUP($A2713,'Tablas auxiliares'!$B$2:$C$6,2,FALSE)-Calculadora!$K$2=0,1,0)*IF($L$2=2,IFERROR(VLOOKUP(B2713,'Tablas auxiliares'!$AD$2:$AH$27,5,FALSE),0),1)</f>
        <v>0</v>
      </c>
      <c r="H2713" s="9">
        <f t="shared" si="52"/>
        <v>0</v>
      </c>
    </row>
    <row r="2714" spans="1:8" x14ac:dyDescent="0.25">
      <c r="A2714" s="9">
        <v>2016</v>
      </c>
      <c r="B2714" t="s">
        <v>90</v>
      </c>
      <c r="C2714" t="s">
        <v>11</v>
      </c>
      <c r="D2714" s="9">
        <v>7</v>
      </c>
      <c r="E2714" s="9">
        <v>19</v>
      </c>
      <c r="F2714" s="9">
        <f>VLOOKUP(D2714,'Tablas auxiliares'!$H$1:$Q$28,Calculadora!$J$2+1,FALSE)*IF(VLOOKUP($A2714,'Tablas auxiliares'!$B$2:$C$6,2,FALSE)-Calculadora!$K$2=0,1,0)*IF($L$2=2,IFERROR(VLOOKUP(B2714,'Tablas auxiliares'!$AD$2:$AH$27,5,FALSE),0),1)</f>
        <v>0</v>
      </c>
      <c r="G2714" s="9">
        <f>VLOOKUP(E2714,'Tablas auxiliares'!$H$1:$Q$28,Calculadora!$J$2+1,FALSE)*IF(VLOOKUP($A2714,'Tablas auxiliares'!$B$2:$C$6,2,FALSE)-Calculadora!$K$2=0,1,0)*IF($L$2=2,IFERROR(VLOOKUP(B2714,'Tablas auxiliares'!$AD$2:$AH$27,5,FALSE),0),1)</f>
        <v>0</v>
      </c>
      <c r="H2714" s="9">
        <f t="shared" si="52"/>
        <v>0</v>
      </c>
    </row>
    <row r="2715" spans="1:8" x14ac:dyDescent="0.25">
      <c r="A2715" s="9">
        <v>2016</v>
      </c>
      <c r="B2715" t="s">
        <v>90</v>
      </c>
      <c r="C2715" t="s">
        <v>12</v>
      </c>
      <c r="D2715" s="9">
        <v>24</v>
      </c>
      <c r="E2715" s="9">
        <v>22</v>
      </c>
      <c r="F2715" s="9">
        <f>VLOOKUP(D2715,'Tablas auxiliares'!$H$1:$Q$28,Calculadora!$J$2+1,FALSE)*IF(VLOOKUP($A2715,'Tablas auxiliares'!$B$2:$C$6,2,FALSE)-Calculadora!$K$2=0,1,0)*IF($L$2=2,IFERROR(VLOOKUP(B2715,'Tablas auxiliares'!$AD$2:$AH$27,5,FALSE),0),1)</f>
        <v>0</v>
      </c>
      <c r="G2715" s="9">
        <f>VLOOKUP(E2715,'Tablas auxiliares'!$H$1:$Q$28,Calculadora!$J$2+1,FALSE)*IF(VLOOKUP($A2715,'Tablas auxiliares'!$B$2:$C$6,2,FALSE)-Calculadora!$K$2=0,1,0)*IF($L$2=2,IFERROR(VLOOKUP(B2715,'Tablas auxiliares'!$AD$2:$AH$27,5,FALSE),0),1)</f>
        <v>0</v>
      </c>
      <c r="H2715" s="9">
        <f t="shared" si="52"/>
        <v>0</v>
      </c>
    </row>
    <row r="2716" spans="1:8" x14ac:dyDescent="0.25">
      <c r="A2716" s="9">
        <v>2016</v>
      </c>
      <c r="B2716" t="s">
        <v>90</v>
      </c>
      <c r="C2716" t="s">
        <v>13</v>
      </c>
      <c r="D2716" s="9">
        <v>10</v>
      </c>
      <c r="E2716" s="9">
        <v>9</v>
      </c>
      <c r="F2716" s="9">
        <f>VLOOKUP(D2716,'Tablas auxiliares'!$H$1:$Q$28,Calculadora!$J$2+1,FALSE)*IF(VLOOKUP($A2716,'Tablas auxiliares'!$B$2:$C$6,2,FALSE)-Calculadora!$K$2=0,1,0)*IF($L$2=2,IFERROR(VLOOKUP(B2716,'Tablas auxiliares'!$AD$2:$AH$27,5,FALSE),0),1)</f>
        <v>0</v>
      </c>
      <c r="G2716" s="9">
        <f>VLOOKUP(E2716,'Tablas auxiliares'!$H$1:$Q$28,Calculadora!$J$2+1,FALSE)*IF(VLOOKUP($A2716,'Tablas auxiliares'!$B$2:$C$6,2,FALSE)-Calculadora!$K$2=0,1,0)*IF($L$2=2,IFERROR(VLOOKUP(B2716,'Tablas auxiliares'!$AD$2:$AH$27,5,FALSE),0),1)</f>
        <v>0</v>
      </c>
      <c r="H2716" s="9">
        <f t="shared" si="52"/>
        <v>0</v>
      </c>
    </row>
    <row r="2717" spans="1:8" x14ac:dyDescent="0.25">
      <c r="A2717" s="9">
        <v>2016</v>
      </c>
      <c r="B2717" t="s">
        <v>90</v>
      </c>
      <c r="C2717" t="s">
        <v>37</v>
      </c>
      <c r="D2717" s="9">
        <v>11</v>
      </c>
      <c r="E2717" s="9">
        <v>20</v>
      </c>
      <c r="F2717" s="9">
        <f>VLOOKUP(D2717,'Tablas auxiliares'!$H$1:$Q$28,Calculadora!$J$2+1,FALSE)*IF(VLOOKUP($A2717,'Tablas auxiliares'!$B$2:$C$6,2,FALSE)-Calculadora!$K$2=0,1,0)*IF($L$2=2,IFERROR(VLOOKUP(B2717,'Tablas auxiliares'!$AD$2:$AH$27,5,FALSE),0),1)</f>
        <v>0</v>
      </c>
      <c r="G2717" s="9">
        <f>VLOOKUP(E2717,'Tablas auxiliares'!$H$1:$Q$28,Calculadora!$J$2+1,FALSE)*IF(VLOOKUP($A2717,'Tablas auxiliares'!$B$2:$C$6,2,FALSE)-Calculadora!$K$2=0,1,0)*IF($L$2=2,IFERROR(VLOOKUP(B2717,'Tablas auxiliares'!$AD$2:$AH$27,5,FALSE),0),1)</f>
        <v>0</v>
      </c>
      <c r="H2717" s="9">
        <f t="shared" si="52"/>
        <v>0</v>
      </c>
    </row>
    <row r="2718" spans="1:8" x14ac:dyDescent="0.25">
      <c r="A2718" s="9">
        <v>2016</v>
      </c>
      <c r="B2718" t="s">
        <v>90</v>
      </c>
      <c r="C2718" t="s">
        <v>14</v>
      </c>
      <c r="D2718" s="9">
        <v>23</v>
      </c>
      <c r="E2718" s="9">
        <v>18</v>
      </c>
      <c r="F2718" s="9">
        <f>VLOOKUP(D2718,'Tablas auxiliares'!$H$1:$Q$28,Calculadora!$J$2+1,FALSE)*IF(VLOOKUP($A2718,'Tablas auxiliares'!$B$2:$C$6,2,FALSE)-Calculadora!$K$2=0,1,0)*IF($L$2=2,IFERROR(VLOOKUP(B2718,'Tablas auxiliares'!$AD$2:$AH$27,5,FALSE),0),1)</f>
        <v>0</v>
      </c>
      <c r="G2718" s="9">
        <f>VLOOKUP(E2718,'Tablas auxiliares'!$H$1:$Q$28,Calculadora!$J$2+1,FALSE)*IF(VLOOKUP($A2718,'Tablas auxiliares'!$B$2:$C$6,2,FALSE)-Calculadora!$K$2=0,1,0)*IF($L$2=2,IFERROR(VLOOKUP(B2718,'Tablas auxiliares'!$AD$2:$AH$27,5,FALSE),0),1)</f>
        <v>0</v>
      </c>
      <c r="H2718" s="9">
        <f t="shared" si="52"/>
        <v>0</v>
      </c>
    </row>
    <row r="2719" spans="1:8" x14ac:dyDescent="0.25">
      <c r="A2719" s="9">
        <v>2016</v>
      </c>
      <c r="B2719" t="s">
        <v>88</v>
      </c>
      <c r="C2719" t="s">
        <v>20</v>
      </c>
      <c r="D2719" s="9">
        <v>1</v>
      </c>
      <c r="E2719" s="9">
        <v>13</v>
      </c>
      <c r="F2719" s="9">
        <f>VLOOKUP(D2719,'Tablas auxiliares'!$H$1:$Q$28,Calculadora!$J$2+1,FALSE)*IF(VLOOKUP($A2719,'Tablas auxiliares'!$B$2:$C$6,2,FALSE)-Calculadora!$K$2=0,1,0)*IF($L$2=2,IFERROR(VLOOKUP(B2719,'Tablas auxiliares'!$AD$2:$AH$27,5,FALSE),0),1)</f>
        <v>0</v>
      </c>
      <c r="G2719" s="9">
        <f>VLOOKUP(E2719,'Tablas auxiliares'!$H$1:$Q$28,Calculadora!$J$2+1,FALSE)*IF(VLOOKUP($A2719,'Tablas auxiliares'!$B$2:$C$6,2,FALSE)-Calculadora!$K$2=0,1,0)*IF($L$2=2,IFERROR(VLOOKUP(B2719,'Tablas auxiliares'!$AD$2:$AH$27,5,FALSE),0),1)</f>
        <v>0</v>
      </c>
      <c r="H2719" s="9">
        <f t="shared" si="52"/>
        <v>0</v>
      </c>
    </row>
    <row r="2720" spans="1:8" x14ac:dyDescent="0.25">
      <c r="A2720" s="9">
        <v>2016</v>
      </c>
      <c r="B2720" t="s">
        <v>88</v>
      </c>
      <c r="C2720" t="s">
        <v>21</v>
      </c>
      <c r="D2720" s="9">
        <v>9</v>
      </c>
      <c r="E2720" s="9">
        <v>23</v>
      </c>
      <c r="F2720" s="9">
        <f>VLOOKUP(D2720,'Tablas auxiliares'!$H$1:$Q$28,Calculadora!$J$2+1,FALSE)*IF(VLOOKUP($A2720,'Tablas auxiliares'!$B$2:$C$6,2,FALSE)-Calculadora!$K$2=0,1,0)*IF($L$2=2,IFERROR(VLOOKUP(B2720,'Tablas auxiliares'!$AD$2:$AH$27,5,FALSE),0),1)</f>
        <v>0</v>
      </c>
      <c r="G2720" s="9">
        <f>VLOOKUP(E2720,'Tablas auxiliares'!$H$1:$Q$28,Calculadora!$J$2+1,FALSE)*IF(VLOOKUP($A2720,'Tablas auxiliares'!$B$2:$C$6,2,FALSE)-Calculadora!$K$2=0,1,0)*IF($L$2=2,IFERROR(VLOOKUP(B2720,'Tablas auxiliares'!$AD$2:$AH$27,5,FALSE),0),1)</f>
        <v>0</v>
      </c>
      <c r="H2720" s="9">
        <f t="shared" si="52"/>
        <v>0</v>
      </c>
    </row>
    <row r="2721" spans="1:8" x14ac:dyDescent="0.25">
      <c r="A2721" s="9">
        <v>2016</v>
      </c>
      <c r="B2721" t="s">
        <v>88</v>
      </c>
      <c r="C2721" t="s">
        <v>22</v>
      </c>
      <c r="D2721" s="9">
        <v>3</v>
      </c>
      <c r="E2721" s="9">
        <v>14</v>
      </c>
      <c r="F2721" s="9">
        <f>VLOOKUP(D2721,'Tablas auxiliares'!$H$1:$Q$28,Calculadora!$J$2+1,FALSE)*IF(VLOOKUP($A2721,'Tablas auxiliares'!$B$2:$C$6,2,FALSE)-Calculadora!$K$2=0,1,0)*IF($L$2=2,IFERROR(VLOOKUP(B2721,'Tablas auxiliares'!$AD$2:$AH$27,5,FALSE),0),1)</f>
        <v>0</v>
      </c>
      <c r="G2721" s="9">
        <f>VLOOKUP(E2721,'Tablas auxiliares'!$H$1:$Q$28,Calculadora!$J$2+1,FALSE)*IF(VLOOKUP($A2721,'Tablas auxiliares'!$B$2:$C$6,2,FALSE)-Calculadora!$K$2=0,1,0)*IF($L$2=2,IFERROR(VLOOKUP(B2721,'Tablas auxiliares'!$AD$2:$AH$27,5,FALSE),0),1)</f>
        <v>0</v>
      </c>
      <c r="H2721" s="9">
        <f t="shared" si="52"/>
        <v>0</v>
      </c>
    </row>
    <row r="2722" spans="1:8" x14ac:dyDescent="0.25">
      <c r="A2722" s="9">
        <v>2016</v>
      </c>
      <c r="B2722" t="s">
        <v>88</v>
      </c>
      <c r="C2722" t="s">
        <v>23</v>
      </c>
      <c r="D2722" s="9">
        <v>19</v>
      </c>
      <c r="E2722" s="9">
        <v>25</v>
      </c>
      <c r="F2722" s="9">
        <f>VLOOKUP(D2722,'Tablas auxiliares'!$H$1:$Q$28,Calculadora!$J$2+1,FALSE)*IF(VLOOKUP($A2722,'Tablas auxiliares'!$B$2:$C$6,2,FALSE)-Calculadora!$K$2=0,1,0)*IF($L$2=2,IFERROR(VLOOKUP(B2722,'Tablas auxiliares'!$AD$2:$AH$27,5,FALSE),0),1)</f>
        <v>0</v>
      </c>
      <c r="G2722" s="9">
        <f>VLOOKUP(E2722,'Tablas auxiliares'!$H$1:$Q$28,Calculadora!$J$2+1,FALSE)*IF(VLOOKUP($A2722,'Tablas auxiliares'!$B$2:$C$6,2,FALSE)-Calculadora!$K$2=0,1,0)*IF($L$2=2,IFERROR(VLOOKUP(B2722,'Tablas auxiliares'!$AD$2:$AH$27,5,FALSE),0),1)</f>
        <v>0</v>
      </c>
      <c r="H2722" s="9">
        <f t="shared" si="52"/>
        <v>0</v>
      </c>
    </row>
    <row r="2723" spans="1:8" x14ac:dyDescent="0.25">
      <c r="A2723" s="9">
        <v>2016</v>
      </c>
      <c r="B2723" t="s">
        <v>88</v>
      </c>
      <c r="C2723" t="s">
        <v>24</v>
      </c>
      <c r="D2723" s="9">
        <v>26</v>
      </c>
      <c r="E2723" s="9">
        <v>15</v>
      </c>
      <c r="F2723" s="9">
        <f>VLOOKUP(D2723,'Tablas auxiliares'!$H$1:$Q$28,Calculadora!$J$2+1,FALSE)*IF(VLOOKUP($A2723,'Tablas auxiliares'!$B$2:$C$6,2,FALSE)-Calculadora!$K$2=0,1,0)*IF($L$2=2,IFERROR(VLOOKUP(B2723,'Tablas auxiliares'!$AD$2:$AH$27,5,FALSE),0),1)</f>
        <v>0</v>
      </c>
      <c r="G2723" s="9">
        <f>VLOOKUP(E2723,'Tablas auxiliares'!$H$1:$Q$28,Calculadora!$J$2+1,FALSE)*IF(VLOOKUP($A2723,'Tablas auxiliares'!$B$2:$C$6,2,FALSE)-Calculadora!$K$2=0,1,0)*IF($L$2=2,IFERROR(VLOOKUP(B2723,'Tablas auxiliares'!$AD$2:$AH$27,5,FALSE),0),1)</f>
        <v>0</v>
      </c>
      <c r="H2723" s="9">
        <f t="shared" si="52"/>
        <v>0</v>
      </c>
    </row>
    <row r="2724" spans="1:8" x14ac:dyDescent="0.25">
      <c r="A2724" s="9">
        <v>2016</v>
      </c>
      <c r="B2724" t="s">
        <v>88</v>
      </c>
      <c r="C2724" t="s">
        <v>25</v>
      </c>
      <c r="D2724" s="9">
        <v>5</v>
      </c>
      <c r="E2724" s="9">
        <v>16</v>
      </c>
      <c r="F2724" s="9">
        <f>VLOOKUP(D2724,'Tablas auxiliares'!$H$1:$Q$28,Calculadora!$J$2+1,FALSE)*IF(VLOOKUP($A2724,'Tablas auxiliares'!$B$2:$C$6,2,FALSE)-Calculadora!$K$2=0,1,0)*IF($L$2=2,IFERROR(VLOOKUP(B2724,'Tablas auxiliares'!$AD$2:$AH$27,5,FALSE),0),1)</f>
        <v>0</v>
      </c>
      <c r="G2724" s="9">
        <f>VLOOKUP(E2724,'Tablas auxiliares'!$H$1:$Q$28,Calculadora!$J$2+1,FALSE)*IF(VLOOKUP($A2724,'Tablas auxiliares'!$B$2:$C$6,2,FALSE)-Calculadora!$K$2=0,1,0)*IF($L$2=2,IFERROR(VLOOKUP(B2724,'Tablas auxiliares'!$AD$2:$AH$27,5,FALSE),0),1)</f>
        <v>0</v>
      </c>
      <c r="H2724" s="9">
        <f t="shared" si="52"/>
        <v>0</v>
      </c>
    </row>
    <row r="2725" spans="1:8" x14ac:dyDescent="0.25">
      <c r="A2725" s="9">
        <v>2016</v>
      </c>
      <c r="B2725" t="s">
        <v>88</v>
      </c>
      <c r="C2725" t="s">
        <v>7</v>
      </c>
      <c r="D2725" s="9">
        <v>7</v>
      </c>
      <c r="E2725" s="9">
        <v>18</v>
      </c>
      <c r="F2725" s="9">
        <f>VLOOKUP(D2725,'Tablas auxiliares'!$H$1:$Q$28,Calculadora!$J$2+1,FALSE)*IF(VLOOKUP($A2725,'Tablas auxiliares'!$B$2:$C$6,2,FALSE)-Calculadora!$K$2=0,1,0)*IF($L$2=2,IFERROR(VLOOKUP(B2725,'Tablas auxiliares'!$AD$2:$AH$27,5,FALSE),0),1)</f>
        <v>0</v>
      </c>
      <c r="G2725" s="9">
        <f>VLOOKUP(E2725,'Tablas auxiliares'!$H$1:$Q$28,Calculadora!$J$2+1,FALSE)*IF(VLOOKUP($A2725,'Tablas auxiliares'!$B$2:$C$6,2,FALSE)-Calculadora!$K$2=0,1,0)*IF($L$2=2,IFERROR(VLOOKUP(B2725,'Tablas auxiliares'!$AD$2:$AH$27,5,FALSE),0),1)</f>
        <v>0</v>
      </c>
      <c r="H2725" s="9">
        <f t="shared" si="52"/>
        <v>0</v>
      </c>
    </row>
    <row r="2726" spans="1:8" x14ac:dyDescent="0.25">
      <c r="A2726" s="9">
        <v>2016</v>
      </c>
      <c r="B2726" t="s">
        <v>88</v>
      </c>
      <c r="C2726" t="s">
        <v>8</v>
      </c>
      <c r="D2726" s="9">
        <v>2</v>
      </c>
      <c r="E2726" s="9">
        <v>6</v>
      </c>
      <c r="F2726" s="9">
        <f>VLOOKUP(D2726,'Tablas auxiliares'!$H$1:$Q$28,Calculadora!$J$2+1,FALSE)*IF(VLOOKUP($A2726,'Tablas auxiliares'!$B$2:$C$6,2,FALSE)-Calculadora!$K$2=0,1,0)*IF($L$2=2,IFERROR(VLOOKUP(B2726,'Tablas auxiliares'!$AD$2:$AH$27,5,FALSE),0),1)</f>
        <v>0</v>
      </c>
      <c r="G2726" s="9">
        <f>VLOOKUP(E2726,'Tablas auxiliares'!$H$1:$Q$28,Calculadora!$J$2+1,FALSE)*IF(VLOOKUP($A2726,'Tablas auxiliares'!$B$2:$C$6,2,FALSE)-Calculadora!$K$2=0,1,0)*IF($L$2=2,IFERROR(VLOOKUP(B2726,'Tablas auxiliares'!$AD$2:$AH$27,5,FALSE),0),1)</f>
        <v>0</v>
      </c>
      <c r="H2726" s="9">
        <f t="shared" si="52"/>
        <v>0</v>
      </c>
    </row>
    <row r="2727" spans="1:8" x14ac:dyDescent="0.25">
      <c r="A2727" s="9">
        <v>2016</v>
      </c>
      <c r="B2727" t="s">
        <v>88</v>
      </c>
      <c r="C2727" t="s">
        <v>26</v>
      </c>
      <c r="D2727" s="9">
        <v>6</v>
      </c>
      <c r="E2727" s="9">
        <v>9</v>
      </c>
      <c r="F2727" s="9">
        <f>VLOOKUP(D2727,'Tablas auxiliares'!$H$1:$Q$28,Calculadora!$J$2+1,FALSE)*IF(VLOOKUP($A2727,'Tablas auxiliares'!$B$2:$C$6,2,FALSE)-Calculadora!$K$2=0,1,0)*IF($L$2=2,IFERROR(VLOOKUP(B2727,'Tablas auxiliares'!$AD$2:$AH$27,5,FALSE),0),1)</f>
        <v>0</v>
      </c>
      <c r="G2727" s="9">
        <f>VLOOKUP(E2727,'Tablas auxiliares'!$H$1:$Q$28,Calculadora!$J$2+1,FALSE)*IF(VLOOKUP($A2727,'Tablas auxiliares'!$B$2:$C$6,2,FALSE)-Calculadora!$K$2=0,1,0)*IF($L$2=2,IFERROR(VLOOKUP(B2727,'Tablas auxiliares'!$AD$2:$AH$27,5,FALSE),0),1)</f>
        <v>0</v>
      </c>
      <c r="H2727" s="9">
        <f t="shared" si="52"/>
        <v>0</v>
      </c>
    </row>
    <row r="2728" spans="1:8" x14ac:dyDescent="0.25">
      <c r="A2728" s="9">
        <v>2016</v>
      </c>
      <c r="B2728" t="s">
        <v>88</v>
      </c>
      <c r="C2728" t="s">
        <v>27</v>
      </c>
      <c r="D2728" s="9">
        <v>21</v>
      </c>
      <c r="E2728" s="9">
        <v>20</v>
      </c>
      <c r="F2728" s="9">
        <f>VLOOKUP(D2728,'Tablas auxiliares'!$H$1:$Q$28,Calculadora!$J$2+1,FALSE)*IF(VLOOKUP($A2728,'Tablas auxiliares'!$B$2:$C$6,2,FALSE)-Calculadora!$K$2=0,1,0)*IF($L$2=2,IFERROR(VLOOKUP(B2728,'Tablas auxiliares'!$AD$2:$AH$27,5,FALSE),0),1)</f>
        <v>0</v>
      </c>
      <c r="G2728" s="9">
        <f>VLOOKUP(E2728,'Tablas auxiliares'!$H$1:$Q$28,Calculadora!$J$2+1,FALSE)*IF(VLOOKUP($A2728,'Tablas auxiliares'!$B$2:$C$6,2,FALSE)-Calculadora!$K$2=0,1,0)*IF($L$2=2,IFERROR(VLOOKUP(B2728,'Tablas auxiliares'!$AD$2:$AH$27,5,FALSE),0),1)</f>
        <v>0</v>
      </c>
      <c r="H2728" s="9">
        <f t="shared" si="52"/>
        <v>0</v>
      </c>
    </row>
    <row r="2729" spans="1:8" x14ac:dyDescent="0.25">
      <c r="A2729" s="9">
        <v>2016</v>
      </c>
      <c r="B2729" t="s">
        <v>88</v>
      </c>
      <c r="C2729" t="s">
        <v>28</v>
      </c>
      <c r="D2729" s="9">
        <v>8</v>
      </c>
      <c r="E2729" s="9">
        <v>12</v>
      </c>
      <c r="F2729" s="9">
        <f>VLOOKUP(D2729,'Tablas auxiliares'!$H$1:$Q$28,Calculadora!$J$2+1,FALSE)*IF(VLOOKUP($A2729,'Tablas auxiliares'!$B$2:$C$6,2,FALSE)-Calculadora!$K$2=0,1,0)*IF($L$2=2,IFERROR(VLOOKUP(B2729,'Tablas auxiliares'!$AD$2:$AH$27,5,FALSE),0),1)</f>
        <v>0</v>
      </c>
      <c r="G2729" s="9">
        <f>VLOOKUP(E2729,'Tablas auxiliares'!$H$1:$Q$28,Calculadora!$J$2+1,FALSE)*IF(VLOOKUP($A2729,'Tablas auxiliares'!$B$2:$C$6,2,FALSE)-Calculadora!$K$2=0,1,0)*IF($L$2=2,IFERROR(VLOOKUP(B2729,'Tablas auxiliares'!$AD$2:$AH$27,5,FALSE),0),1)</f>
        <v>0</v>
      </c>
      <c r="H2729" s="9">
        <f t="shared" si="52"/>
        <v>0</v>
      </c>
    </row>
    <row r="2730" spans="1:8" x14ac:dyDescent="0.25">
      <c r="A2730" s="9">
        <v>2016</v>
      </c>
      <c r="B2730" t="s">
        <v>88</v>
      </c>
      <c r="C2730" t="s">
        <v>29</v>
      </c>
      <c r="D2730" s="9">
        <v>24</v>
      </c>
      <c r="E2730" s="9">
        <v>2</v>
      </c>
      <c r="F2730" s="9">
        <f>VLOOKUP(D2730,'Tablas auxiliares'!$H$1:$Q$28,Calculadora!$J$2+1,FALSE)*IF(VLOOKUP($A2730,'Tablas auxiliares'!$B$2:$C$6,2,FALSE)-Calculadora!$K$2=0,1,0)*IF($L$2=2,IFERROR(VLOOKUP(B2730,'Tablas auxiliares'!$AD$2:$AH$27,5,FALSE),0),1)</f>
        <v>0</v>
      </c>
      <c r="G2730" s="9">
        <f>VLOOKUP(E2730,'Tablas auxiliares'!$H$1:$Q$28,Calculadora!$J$2+1,FALSE)*IF(VLOOKUP($A2730,'Tablas auxiliares'!$B$2:$C$6,2,FALSE)-Calculadora!$K$2=0,1,0)*IF($L$2=2,IFERROR(VLOOKUP(B2730,'Tablas auxiliares'!$AD$2:$AH$27,5,FALSE),0),1)</f>
        <v>0</v>
      </c>
      <c r="H2730" s="9">
        <f t="shared" si="52"/>
        <v>0</v>
      </c>
    </row>
    <row r="2731" spans="1:8" x14ac:dyDescent="0.25">
      <c r="A2731" s="9">
        <v>2016</v>
      </c>
      <c r="B2731" t="s">
        <v>88</v>
      </c>
      <c r="C2731" t="s">
        <v>9</v>
      </c>
      <c r="D2731" s="9">
        <v>12</v>
      </c>
      <c r="E2731" s="9">
        <v>5</v>
      </c>
      <c r="F2731" s="9">
        <f>VLOOKUP(D2731,'Tablas auxiliares'!$H$1:$Q$28,Calculadora!$J$2+1,FALSE)*IF(VLOOKUP($A2731,'Tablas auxiliares'!$B$2:$C$6,2,FALSE)-Calculadora!$K$2=0,1,0)*IF($L$2=2,IFERROR(VLOOKUP(B2731,'Tablas auxiliares'!$AD$2:$AH$27,5,FALSE),0),1)</f>
        <v>0</v>
      </c>
      <c r="G2731" s="9">
        <f>VLOOKUP(E2731,'Tablas auxiliares'!$H$1:$Q$28,Calculadora!$J$2+1,FALSE)*IF(VLOOKUP($A2731,'Tablas auxiliares'!$B$2:$C$6,2,FALSE)-Calculadora!$K$2=0,1,0)*IF($L$2=2,IFERROR(VLOOKUP(B2731,'Tablas auxiliares'!$AD$2:$AH$27,5,FALSE),0),1)</f>
        <v>0</v>
      </c>
      <c r="H2731" s="9">
        <f t="shared" si="52"/>
        <v>0</v>
      </c>
    </row>
    <row r="2732" spans="1:8" x14ac:dyDescent="0.25">
      <c r="A2732" s="9">
        <v>2016</v>
      </c>
      <c r="B2732" t="s">
        <v>88</v>
      </c>
      <c r="C2732" t="s">
        <v>30</v>
      </c>
      <c r="D2732" s="9">
        <v>17</v>
      </c>
      <c r="E2732" s="9">
        <v>17</v>
      </c>
      <c r="F2732" s="9">
        <f>VLOOKUP(D2732,'Tablas auxiliares'!$H$1:$Q$28,Calculadora!$J$2+1,FALSE)*IF(VLOOKUP($A2732,'Tablas auxiliares'!$B$2:$C$6,2,FALSE)-Calculadora!$K$2=0,1,0)*IF($L$2=2,IFERROR(VLOOKUP(B2732,'Tablas auxiliares'!$AD$2:$AH$27,5,FALSE),0),1)</f>
        <v>0</v>
      </c>
      <c r="G2732" s="9">
        <f>VLOOKUP(E2732,'Tablas auxiliares'!$H$1:$Q$28,Calculadora!$J$2+1,FALSE)*IF(VLOOKUP($A2732,'Tablas auxiliares'!$B$2:$C$6,2,FALSE)-Calculadora!$K$2=0,1,0)*IF($L$2=2,IFERROR(VLOOKUP(B2732,'Tablas auxiliares'!$AD$2:$AH$27,5,FALSE),0),1)</f>
        <v>0</v>
      </c>
      <c r="H2732" s="9">
        <f t="shared" si="52"/>
        <v>0</v>
      </c>
    </row>
    <row r="2733" spans="1:8" x14ac:dyDescent="0.25">
      <c r="A2733" s="9">
        <v>2016</v>
      </c>
      <c r="B2733" t="s">
        <v>88</v>
      </c>
      <c r="C2733" t="s">
        <v>10</v>
      </c>
      <c r="D2733" s="9">
        <v>16</v>
      </c>
      <c r="E2733" s="9">
        <v>26</v>
      </c>
      <c r="F2733" s="9">
        <f>VLOOKUP(D2733,'Tablas auxiliares'!$H$1:$Q$28,Calculadora!$J$2+1,FALSE)*IF(VLOOKUP($A2733,'Tablas auxiliares'!$B$2:$C$6,2,FALSE)-Calculadora!$K$2=0,1,0)*IF($L$2=2,IFERROR(VLOOKUP(B2733,'Tablas auxiliares'!$AD$2:$AH$27,5,FALSE),0),1)</f>
        <v>0</v>
      </c>
      <c r="G2733" s="9">
        <f>VLOOKUP(E2733,'Tablas auxiliares'!$H$1:$Q$28,Calculadora!$J$2+1,FALSE)*IF(VLOOKUP($A2733,'Tablas auxiliares'!$B$2:$C$6,2,FALSE)-Calculadora!$K$2=0,1,0)*IF($L$2=2,IFERROR(VLOOKUP(B2733,'Tablas auxiliares'!$AD$2:$AH$27,5,FALSE),0),1)</f>
        <v>0</v>
      </c>
      <c r="H2733" s="9">
        <f t="shared" si="52"/>
        <v>0</v>
      </c>
    </row>
    <row r="2734" spans="1:8" x14ac:dyDescent="0.25">
      <c r="A2734" s="9">
        <v>2016</v>
      </c>
      <c r="B2734" t="s">
        <v>88</v>
      </c>
      <c r="C2734" t="s">
        <v>31</v>
      </c>
      <c r="D2734" s="9">
        <v>14</v>
      </c>
      <c r="E2734" s="9">
        <v>1</v>
      </c>
      <c r="F2734" s="9">
        <f>VLOOKUP(D2734,'Tablas auxiliares'!$H$1:$Q$28,Calculadora!$J$2+1,FALSE)*IF(VLOOKUP($A2734,'Tablas auxiliares'!$B$2:$C$6,2,FALSE)-Calculadora!$K$2=0,1,0)*IF($L$2=2,IFERROR(VLOOKUP(B2734,'Tablas auxiliares'!$AD$2:$AH$27,5,FALSE),0),1)</f>
        <v>0</v>
      </c>
      <c r="G2734" s="9">
        <f>VLOOKUP(E2734,'Tablas auxiliares'!$H$1:$Q$28,Calculadora!$J$2+1,FALSE)*IF(VLOOKUP($A2734,'Tablas auxiliares'!$B$2:$C$6,2,FALSE)-Calculadora!$K$2=0,1,0)*IF($L$2=2,IFERROR(VLOOKUP(B2734,'Tablas auxiliares'!$AD$2:$AH$27,5,FALSE),0),1)</f>
        <v>0</v>
      </c>
      <c r="H2734" s="9">
        <f t="shared" si="52"/>
        <v>0</v>
      </c>
    </row>
    <row r="2735" spans="1:8" x14ac:dyDescent="0.25">
      <c r="A2735" s="9">
        <v>2016</v>
      </c>
      <c r="B2735" t="s">
        <v>88</v>
      </c>
      <c r="C2735" t="s">
        <v>32</v>
      </c>
      <c r="D2735" s="9">
        <v>20</v>
      </c>
      <c r="E2735" s="9">
        <v>24</v>
      </c>
      <c r="F2735" s="9">
        <f>VLOOKUP(D2735,'Tablas auxiliares'!$H$1:$Q$28,Calculadora!$J$2+1,FALSE)*IF(VLOOKUP($A2735,'Tablas auxiliares'!$B$2:$C$6,2,FALSE)-Calculadora!$K$2=0,1,0)*IF($L$2=2,IFERROR(VLOOKUP(B2735,'Tablas auxiliares'!$AD$2:$AH$27,5,FALSE),0),1)</f>
        <v>0</v>
      </c>
      <c r="G2735" s="9">
        <f>VLOOKUP(E2735,'Tablas auxiliares'!$H$1:$Q$28,Calculadora!$J$2+1,FALSE)*IF(VLOOKUP($A2735,'Tablas auxiliares'!$B$2:$C$6,2,FALSE)-Calculadora!$K$2=0,1,0)*IF($L$2=2,IFERROR(VLOOKUP(B2735,'Tablas auxiliares'!$AD$2:$AH$27,5,FALSE),0),1)</f>
        <v>0</v>
      </c>
      <c r="H2735" s="9">
        <f t="shared" si="52"/>
        <v>0</v>
      </c>
    </row>
    <row r="2736" spans="1:8" x14ac:dyDescent="0.25">
      <c r="A2736" s="9">
        <v>2016</v>
      </c>
      <c r="B2736" t="s">
        <v>88</v>
      </c>
      <c r="C2736" t="s">
        <v>33</v>
      </c>
      <c r="D2736" s="9">
        <v>18</v>
      </c>
      <c r="E2736" s="9">
        <v>3</v>
      </c>
      <c r="F2736" s="9">
        <f>VLOOKUP(D2736,'Tablas auxiliares'!$H$1:$Q$28,Calculadora!$J$2+1,FALSE)*IF(VLOOKUP($A2736,'Tablas auxiliares'!$B$2:$C$6,2,FALSE)-Calculadora!$K$2=0,1,0)*IF($L$2=2,IFERROR(VLOOKUP(B2736,'Tablas auxiliares'!$AD$2:$AH$27,5,FALSE),0),1)</f>
        <v>0</v>
      </c>
      <c r="G2736" s="9">
        <f>VLOOKUP(E2736,'Tablas auxiliares'!$H$1:$Q$28,Calculadora!$J$2+1,FALSE)*IF(VLOOKUP($A2736,'Tablas auxiliares'!$B$2:$C$6,2,FALSE)-Calculadora!$K$2=0,1,0)*IF($L$2=2,IFERROR(VLOOKUP(B2736,'Tablas auxiliares'!$AD$2:$AH$27,5,FALSE),0),1)</f>
        <v>0</v>
      </c>
      <c r="H2736" s="9">
        <f t="shared" si="52"/>
        <v>0</v>
      </c>
    </row>
    <row r="2737" spans="1:8" x14ac:dyDescent="0.25">
      <c r="A2737" s="9">
        <v>2016</v>
      </c>
      <c r="B2737" t="s">
        <v>88</v>
      </c>
      <c r="C2737" t="s">
        <v>34</v>
      </c>
      <c r="D2737" s="9">
        <v>13</v>
      </c>
      <c r="E2737" s="9">
        <v>11</v>
      </c>
      <c r="F2737" s="9">
        <f>VLOOKUP(D2737,'Tablas auxiliares'!$H$1:$Q$28,Calculadora!$J$2+1,FALSE)*IF(VLOOKUP($A2737,'Tablas auxiliares'!$B$2:$C$6,2,FALSE)-Calculadora!$K$2=0,1,0)*IF($L$2=2,IFERROR(VLOOKUP(B2737,'Tablas auxiliares'!$AD$2:$AH$27,5,FALSE),0),1)</f>
        <v>0</v>
      </c>
      <c r="G2737" s="9">
        <f>VLOOKUP(E2737,'Tablas auxiliares'!$H$1:$Q$28,Calculadora!$J$2+1,FALSE)*IF(VLOOKUP($A2737,'Tablas auxiliares'!$B$2:$C$6,2,FALSE)-Calculadora!$K$2=0,1,0)*IF($L$2=2,IFERROR(VLOOKUP(B2737,'Tablas auxiliares'!$AD$2:$AH$27,5,FALSE),0),1)</f>
        <v>0</v>
      </c>
      <c r="H2737" s="9">
        <f t="shared" si="52"/>
        <v>0</v>
      </c>
    </row>
    <row r="2738" spans="1:8" x14ac:dyDescent="0.25">
      <c r="A2738" s="9">
        <v>2016</v>
      </c>
      <c r="B2738" t="s">
        <v>88</v>
      </c>
      <c r="C2738" t="s">
        <v>35</v>
      </c>
      <c r="D2738" s="9">
        <v>10</v>
      </c>
      <c r="E2738" s="9">
        <v>4</v>
      </c>
      <c r="F2738" s="9">
        <f>VLOOKUP(D2738,'Tablas auxiliares'!$H$1:$Q$28,Calculadora!$J$2+1,FALSE)*IF(VLOOKUP($A2738,'Tablas auxiliares'!$B$2:$C$6,2,FALSE)-Calculadora!$K$2=0,1,0)*IF($L$2=2,IFERROR(VLOOKUP(B2738,'Tablas auxiliares'!$AD$2:$AH$27,5,FALSE),0),1)</f>
        <v>0</v>
      </c>
      <c r="G2738" s="9">
        <f>VLOOKUP(E2738,'Tablas auxiliares'!$H$1:$Q$28,Calculadora!$J$2+1,FALSE)*IF(VLOOKUP($A2738,'Tablas auxiliares'!$B$2:$C$6,2,FALSE)-Calculadora!$K$2=0,1,0)*IF($L$2=2,IFERROR(VLOOKUP(B2738,'Tablas auxiliares'!$AD$2:$AH$27,5,FALSE),0),1)</f>
        <v>0</v>
      </c>
      <c r="H2738" s="9">
        <f t="shared" si="52"/>
        <v>0</v>
      </c>
    </row>
    <row r="2739" spans="1:8" x14ac:dyDescent="0.25">
      <c r="A2739" s="9">
        <v>2016</v>
      </c>
      <c r="B2739" t="s">
        <v>88</v>
      </c>
      <c r="C2739" t="s">
        <v>36</v>
      </c>
      <c r="D2739" s="9">
        <v>15</v>
      </c>
      <c r="E2739" s="9">
        <v>7</v>
      </c>
      <c r="F2739" s="9">
        <f>VLOOKUP(D2739,'Tablas auxiliares'!$H$1:$Q$28,Calculadora!$J$2+1,FALSE)*IF(VLOOKUP($A2739,'Tablas auxiliares'!$B$2:$C$6,2,FALSE)-Calculadora!$K$2=0,1,0)*IF($L$2=2,IFERROR(VLOOKUP(B2739,'Tablas auxiliares'!$AD$2:$AH$27,5,FALSE),0),1)</f>
        <v>0</v>
      </c>
      <c r="G2739" s="9">
        <f>VLOOKUP(E2739,'Tablas auxiliares'!$H$1:$Q$28,Calculadora!$J$2+1,FALSE)*IF(VLOOKUP($A2739,'Tablas auxiliares'!$B$2:$C$6,2,FALSE)-Calculadora!$K$2=0,1,0)*IF($L$2=2,IFERROR(VLOOKUP(B2739,'Tablas auxiliares'!$AD$2:$AH$27,5,FALSE),0),1)</f>
        <v>0</v>
      </c>
      <c r="H2739" s="9">
        <f t="shared" si="52"/>
        <v>0</v>
      </c>
    </row>
    <row r="2740" spans="1:8" x14ac:dyDescent="0.25">
      <c r="A2740" s="9">
        <v>2016</v>
      </c>
      <c r="B2740" t="s">
        <v>88</v>
      </c>
      <c r="C2740" t="s">
        <v>11</v>
      </c>
      <c r="D2740" s="9">
        <v>22</v>
      </c>
      <c r="E2740" s="9">
        <v>19</v>
      </c>
      <c r="F2740" s="9">
        <f>VLOOKUP(D2740,'Tablas auxiliares'!$H$1:$Q$28,Calculadora!$J$2+1,FALSE)*IF(VLOOKUP($A2740,'Tablas auxiliares'!$B$2:$C$6,2,FALSE)-Calculadora!$K$2=0,1,0)*IF($L$2=2,IFERROR(VLOOKUP(B2740,'Tablas auxiliares'!$AD$2:$AH$27,5,FALSE),0),1)</f>
        <v>0</v>
      </c>
      <c r="G2740" s="9">
        <f>VLOOKUP(E2740,'Tablas auxiliares'!$H$1:$Q$28,Calculadora!$J$2+1,FALSE)*IF(VLOOKUP($A2740,'Tablas auxiliares'!$B$2:$C$6,2,FALSE)-Calculadora!$K$2=0,1,0)*IF($L$2=2,IFERROR(VLOOKUP(B2740,'Tablas auxiliares'!$AD$2:$AH$27,5,FALSE),0),1)</f>
        <v>0</v>
      </c>
      <c r="H2740" s="9">
        <f t="shared" si="52"/>
        <v>0</v>
      </c>
    </row>
    <row r="2741" spans="1:8" x14ac:dyDescent="0.25">
      <c r="A2741" s="9">
        <v>2016</v>
      </c>
      <c r="B2741" t="s">
        <v>88</v>
      </c>
      <c r="C2741" t="s">
        <v>12</v>
      </c>
      <c r="D2741" s="9">
        <v>11</v>
      </c>
      <c r="E2741" s="9">
        <v>22</v>
      </c>
      <c r="F2741" s="9">
        <f>VLOOKUP(D2741,'Tablas auxiliares'!$H$1:$Q$28,Calculadora!$J$2+1,FALSE)*IF(VLOOKUP($A2741,'Tablas auxiliares'!$B$2:$C$6,2,FALSE)-Calculadora!$K$2=0,1,0)*IF($L$2=2,IFERROR(VLOOKUP(B2741,'Tablas auxiliares'!$AD$2:$AH$27,5,FALSE),0),1)</f>
        <v>0</v>
      </c>
      <c r="G2741" s="9">
        <f>VLOOKUP(E2741,'Tablas auxiliares'!$H$1:$Q$28,Calculadora!$J$2+1,FALSE)*IF(VLOOKUP($A2741,'Tablas auxiliares'!$B$2:$C$6,2,FALSE)-Calculadora!$K$2=0,1,0)*IF($L$2=2,IFERROR(VLOOKUP(B2741,'Tablas auxiliares'!$AD$2:$AH$27,5,FALSE),0),1)</f>
        <v>0</v>
      </c>
      <c r="H2741" s="9">
        <f t="shared" si="52"/>
        <v>0</v>
      </c>
    </row>
    <row r="2742" spans="1:8" x14ac:dyDescent="0.25">
      <c r="A2742" s="9">
        <v>2016</v>
      </c>
      <c r="B2742" t="s">
        <v>88</v>
      </c>
      <c r="C2742" t="s">
        <v>13</v>
      </c>
      <c r="D2742" s="9">
        <v>25</v>
      </c>
      <c r="E2742" s="9">
        <v>10</v>
      </c>
      <c r="F2742" s="9">
        <f>VLOOKUP(D2742,'Tablas auxiliares'!$H$1:$Q$28,Calculadora!$J$2+1,FALSE)*IF(VLOOKUP($A2742,'Tablas auxiliares'!$B$2:$C$6,2,FALSE)-Calculadora!$K$2=0,1,0)*IF($L$2=2,IFERROR(VLOOKUP(B2742,'Tablas auxiliares'!$AD$2:$AH$27,5,FALSE),0),1)</f>
        <v>0</v>
      </c>
      <c r="G2742" s="9">
        <f>VLOOKUP(E2742,'Tablas auxiliares'!$H$1:$Q$28,Calculadora!$J$2+1,FALSE)*IF(VLOOKUP($A2742,'Tablas auxiliares'!$B$2:$C$6,2,FALSE)-Calculadora!$K$2=0,1,0)*IF($L$2=2,IFERROR(VLOOKUP(B2742,'Tablas auxiliares'!$AD$2:$AH$27,5,FALSE),0),1)</f>
        <v>0</v>
      </c>
      <c r="H2742" s="9">
        <f t="shared" si="52"/>
        <v>0</v>
      </c>
    </row>
    <row r="2743" spans="1:8" x14ac:dyDescent="0.25">
      <c r="A2743" s="9">
        <v>2016</v>
      </c>
      <c r="B2743" t="s">
        <v>88</v>
      </c>
      <c r="C2743" t="s">
        <v>37</v>
      </c>
      <c r="D2743" s="9">
        <v>4</v>
      </c>
      <c r="E2743" s="9">
        <v>8</v>
      </c>
      <c r="F2743" s="9">
        <f>VLOOKUP(D2743,'Tablas auxiliares'!$H$1:$Q$28,Calculadora!$J$2+1,FALSE)*IF(VLOOKUP($A2743,'Tablas auxiliares'!$B$2:$C$6,2,FALSE)-Calculadora!$K$2=0,1,0)*IF($L$2=2,IFERROR(VLOOKUP(B2743,'Tablas auxiliares'!$AD$2:$AH$27,5,FALSE),0),1)</f>
        <v>0</v>
      </c>
      <c r="G2743" s="9">
        <f>VLOOKUP(E2743,'Tablas auxiliares'!$H$1:$Q$28,Calculadora!$J$2+1,FALSE)*IF(VLOOKUP($A2743,'Tablas auxiliares'!$B$2:$C$6,2,FALSE)-Calculadora!$K$2=0,1,0)*IF($L$2=2,IFERROR(VLOOKUP(B2743,'Tablas auxiliares'!$AD$2:$AH$27,5,FALSE),0),1)</f>
        <v>0</v>
      </c>
      <c r="H2743" s="9">
        <f t="shared" si="52"/>
        <v>0</v>
      </c>
    </row>
    <row r="2744" spans="1:8" x14ac:dyDescent="0.25">
      <c r="A2744" s="9">
        <v>2016</v>
      </c>
      <c r="B2744" t="s">
        <v>88</v>
      </c>
      <c r="C2744" t="s">
        <v>14</v>
      </c>
      <c r="D2744" s="9">
        <v>23</v>
      </c>
      <c r="E2744" s="9">
        <v>21</v>
      </c>
      <c r="F2744" s="9">
        <f>VLOOKUP(D2744,'Tablas auxiliares'!$H$1:$Q$28,Calculadora!$J$2+1,FALSE)*IF(VLOOKUP($A2744,'Tablas auxiliares'!$B$2:$C$6,2,FALSE)-Calculadora!$K$2=0,1,0)*IF($L$2=2,IFERROR(VLOOKUP(B2744,'Tablas auxiliares'!$AD$2:$AH$27,5,FALSE),0),1)</f>
        <v>0</v>
      </c>
      <c r="G2744" s="9">
        <f>VLOOKUP(E2744,'Tablas auxiliares'!$H$1:$Q$28,Calculadora!$J$2+1,FALSE)*IF(VLOOKUP($A2744,'Tablas auxiliares'!$B$2:$C$6,2,FALSE)-Calculadora!$K$2=0,1,0)*IF($L$2=2,IFERROR(VLOOKUP(B2744,'Tablas auxiliares'!$AD$2:$AH$27,5,FALSE),0),1)</f>
        <v>0</v>
      </c>
      <c r="H2744" s="9">
        <f t="shared" si="52"/>
        <v>0</v>
      </c>
    </row>
    <row r="2745" spans="1:8" x14ac:dyDescent="0.25">
      <c r="A2745" s="9">
        <v>2016</v>
      </c>
      <c r="B2745" t="s">
        <v>7</v>
      </c>
      <c r="C2745" t="s">
        <v>20</v>
      </c>
      <c r="D2745" s="9">
        <v>5</v>
      </c>
      <c r="E2745" s="9">
        <v>10</v>
      </c>
      <c r="F2745" s="9">
        <f>VLOOKUP(D2745,'Tablas auxiliares'!$H$1:$Q$28,Calculadora!$J$2+1,FALSE)*IF(VLOOKUP($A2745,'Tablas auxiliares'!$B$2:$C$6,2,FALSE)-Calculadora!$K$2=0,1,0)*IF($L$2=2,IFERROR(VLOOKUP(B2745,'Tablas auxiliares'!$AD$2:$AH$27,5,FALSE),0),1)</f>
        <v>0</v>
      </c>
      <c r="G2745" s="9">
        <f>VLOOKUP(E2745,'Tablas auxiliares'!$H$1:$Q$28,Calculadora!$J$2+1,FALSE)*IF(VLOOKUP($A2745,'Tablas auxiliares'!$B$2:$C$6,2,FALSE)-Calculadora!$K$2=0,1,0)*IF($L$2=2,IFERROR(VLOOKUP(B2745,'Tablas auxiliares'!$AD$2:$AH$27,5,FALSE),0),1)</f>
        <v>0</v>
      </c>
      <c r="H2745" s="9">
        <f t="shared" si="52"/>
        <v>0</v>
      </c>
    </row>
    <row r="2746" spans="1:8" x14ac:dyDescent="0.25">
      <c r="A2746" s="9">
        <v>2016</v>
      </c>
      <c r="B2746" t="s">
        <v>7</v>
      </c>
      <c r="C2746" t="s">
        <v>21</v>
      </c>
      <c r="D2746" s="9">
        <v>15</v>
      </c>
      <c r="E2746" s="9">
        <v>24</v>
      </c>
      <c r="F2746" s="9">
        <f>VLOOKUP(D2746,'Tablas auxiliares'!$H$1:$Q$28,Calculadora!$J$2+1,FALSE)*IF(VLOOKUP($A2746,'Tablas auxiliares'!$B$2:$C$6,2,FALSE)-Calculadora!$K$2=0,1,0)*IF($L$2=2,IFERROR(VLOOKUP(B2746,'Tablas auxiliares'!$AD$2:$AH$27,5,FALSE),0),1)</f>
        <v>0</v>
      </c>
      <c r="G2746" s="9">
        <f>VLOOKUP(E2746,'Tablas auxiliares'!$H$1:$Q$28,Calculadora!$J$2+1,FALSE)*IF(VLOOKUP($A2746,'Tablas auxiliares'!$B$2:$C$6,2,FALSE)-Calculadora!$K$2=0,1,0)*IF($L$2=2,IFERROR(VLOOKUP(B2746,'Tablas auxiliares'!$AD$2:$AH$27,5,FALSE),0),1)</f>
        <v>0</v>
      </c>
      <c r="H2746" s="9">
        <f t="shared" si="52"/>
        <v>0</v>
      </c>
    </row>
    <row r="2747" spans="1:8" x14ac:dyDescent="0.25">
      <c r="A2747" s="9">
        <v>2016</v>
      </c>
      <c r="B2747" t="s">
        <v>7</v>
      </c>
      <c r="C2747" t="s">
        <v>22</v>
      </c>
      <c r="D2747" s="9">
        <v>24</v>
      </c>
      <c r="E2747" s="9">
        <v>19</v>
      </c>
      <c r="F2747" s="9">
        <f>VLOOKUP(D2747,'Tablas auxiliares'!$H$1:$Q$28,Calculadora!$J$2+1,FALSE)*IF(VLOOKUP($A2747,'Tablas auxiliares'!$B$2:$C$6,2,FALSE)-Calculadora!$K$2=0,1,0)*IF($L$2=2,IFERROR(VLOOKUP(B2747,'Tablas auxiliares'!$AD$2:$AH$27,5,FALSE),0),1)</f>
        <v>0</v>
      </c>
      <c r="G2747" s="9">
        <f>VLOOKUP(E2747,'Tablas auxiliares'!$H$1:$Q$28,Calculadora!$J$2+1,FALSE)*IF(VLOOKUP($A2747,'Tablas auxiliares'!$B$2:$C$6,2,FALSE)-Calculadora!$K$2=0,1,0)*IF($L$2=2,IFERROR(VLOOKUP(B2747,'Tablas auxiliares'!$AD$2:$AH$27,5,FALSE),0),1)</f>
        <v>0</v>
      </c>
      <c r="H2747" s="9">
        <f t="shared" si="52"/>
        <v>0</v>
      </c>
    </row>
    <row r="2748" spans="1:8" x14ac:dyDescent="0.25">
      <c r="A2748" s="9">
        <v>2016</v>
      </c>
      <c r="B2748" t="s">
        <v>7</v>
      </c>
      <c r="C2748" t="s">
        <v>23</v>
      </c>
      <c r="D2748" s="9">
        <v>14</v>
      </c>
      <c r="E2748" s="9">
        <v>9</v>
      </c>
      <c r="F2748" s="9">
        <f>VLOOKUP(D2748,'Tablas auxiliares'!$H$1:$Q$28,Calculadora!$J$2+1,FALSE)*IF(VLOOKUP($A2748,'Tablas auxiliares'!$B$2:$C$6,2,FALSE)-Calculadora!$K$2=0,1,0)*IF($L$2=2,IFERROR(VLOOKUP(B2748,'Tablas auxiliares'!$AD$2:$AH$27,5,FALSE),0),1)</f>
        <v>0</v>
      </c>
      <c r="G2748" s="9">
        <f>VLOOKUP(E2748,'Tablas auxiliares'!$H$1:$Q$28,Calculadora!$J$2+1,FALSE)*IF(VLOOKUP($A2748,'Tablas auxiliares'!$B$2:$C$6,2,FALSE)-Calculadora!$K$2=0,1,0)*IF($L$2=2,IFERROR(VLOOKUP(B2748,'Tablas auxiliares'!$AD$2:$AH$27,5,FALSE),0),1)</f>
        <v>0</v>
      </c>
      <c r="H2748" s="9">
        <f t="shared" si="52"/>
        <v>0</v>
      </c>
    </row>
    <row r="2749" spans="1:8" x14ac:dyDescent="0.25">
      <c r="A2749" s="9">
        <v>2016</v>
      </c>
      <c r="B2749" t="s">
        <v>7</v>
      </c>
      <c r="C2749" t="s">
        <v>24</v>
      </c>
      <c r="D2749" s="9">
        <v>18</v>
      </c>
      <c r="E2749" s="9">
        <v>15</v>
      </c>
      <c r="F2749" s="9">
        <f>VLOOKUP(D2749,'Tablas auxiliares'!$H$1:$Q$28,Calculadora!$J$2+1,FALSE)*IF(VLOOKUP($A2749,'Tablas auxiliares'!$B$2:$C$6,2,FALSE)-Calculadora!$K$2=0,1,0)*IF($L$2=2,IFERROR(VLOOKUP(B2749,'Tablas auxiliares'!$AD$2:$AH$27,5,FALSE),0),1)</f>
        <v>0</v>
      </c>
      <c r="G2749" s="9">
        <f>VLOOKUP(E2749,'Tablas auxiliares'!$H$1:$Q$28,Calculadora!$J$2+1,FALSE)*IF(VLOOKUP($A2749,'Tablas auxiliares'!$B$2:$C$6,2,FALSE)-Calculadora!$K$2=0,1,0)*IF($L$2=2,IFERROR(VLOOKUP(B2749,'Tablas auxiliares'!$AD$2:$AH$27,5,FALSE),0),1)</f>
        <v>0</v>
      </c>
      <c r="H2749" s="9">
        <f t="shared" si="52"/>
        <v>0</v>
      </c>
    </row>
    <row r="2750" spans="1:8" x14ac:dyDescent="0.25">
      <c r="A2750" s="9">
        <v>2016</v>
      </c>
      <c r="B2750" t="s">
        <v>7</v>
      </c>
      <c r="C2750" t="s">
        <v>25</v>
      </c>
      <c r="D2750" s="9">
        <v>11</v>
      </c>
      <c r="E2750" s="9">
        <v>13</v>
      </c>
      <c r="F2750" s="9">
        <f>VLOOKUP(D2750,'Tablas auxiliares'!$H$1:$Q$28,Calculadora!$J$2+1,FALSE)*IF(VLOOKUP($A2750,'Tablas auxiliares'!$B$2:$C$6,2,FALSE)-Calculadora!$K$2=0,1,0)*IF($L$2=2,IFERROR(VLOOKUP(B2750,'Tablas auxiliares'!$AD$2:$AH$27,5,FALSE),0),1)</f>
        <v>0</v>
      </c>
      <c r="G2750" s="9">
        <f>VLOOKUP(E2750,'Tablas auxiliares'!$H$1:$Q$28,Calculadora!$J$2+1,FALSE)*IF(VLOOKUP($A2750,'Tablas auxiliares'!$B$2:$C$6,2,FALSE)-Calculadora!$K$2=0,1,0)*IF($L$2=2,IFERROR(VLOOKUP(B2750,'Tablas auxiliares'!$AD$2:$AH$27,5,FALSE),0),1)</f>
        <v>0</v>
      </c>
      <c r="H2750" s="9">
        <f t="shared" si="52"/>
        <v>0</v>
      </c>
    </row>
    <row r="2751" spans="1:8" x14ac:dyDescent="0.25">
      <c r="A2751" s="9">
        <v>2016</v>
      </c>
      <c r="B2751" t="s">
        <v>7</v>
      </c>
      <c r="C2751" t="s">
        <v>8</v>
      </c>
      <c r="D2751" s="9">
        <v>4</v>
      </c>
      <c r="E2751" s="9">
        <v>4</v>
      </c>
      <c r="F2751" s="9">
        <f>VLOOKUP(D2751,'Tablas auxiliares'!$H$1:$Q$28,Calculadora!$J$2+1,FALSE)*IF(VLOOKUP($A2751,'Tablas auxiliares'!$B$2:$C$6,2,FALSE)-Calculadora!$K$2=0,1,0)*IF($L$2=2,IFERROR(VLOOKUP(B2751,'Tablas auxiliares'!$AD$2:$AH$27,5,FALSE),0),1)</f>
        <v>0</v>
      </c>
      <c r="G2751" s="9">
        <f>VLOOKUP(E2751,'Tablas auxiliares'!$H$1:$Q$28,Calculadora!$J$2+1,FALSE)*IF(VLOOKUP($A2751,'Tablas auxiliares'!$B$2:$C$6,2,FALSE)-Calculadora!$K$2=0,1,0)*IF($L$2=2,IFERROR(VLOOKUP(B2751,'Tablas auxiliares'!$AD$2:$AH$27,5,FALSE),0),1)</f>
        <v>0</v>
      </c>
      <c r="H2751" s="9">
        <f t="shared" si="52"/>
        <v>0</v>
      </c>
    </row>
    <row r="2752" spans="1:8" x14ac:dyDescent="0.25">
      <c r="A2752" s="9">
        <v>2016</v>
      </c>
      <c r="B2752" t="s">
        <v>7</v>
      </c>
      <c r="C2752" t="s">
        <v>26</v>
      </c>
      <c r="D2752" s="9">
        <v>23</v>
      </c>
      <c r="E2752" s="9">
        <v>17</v>
      </c>
      <c r="F2752" s="9">
        <f>VLOOKUP(D2752,'Tablas auxiliares'!$H$1:$Q$28,Calculadora!$J$2+1,FALSE)*IF(VLOOKUP($A2752,'Tablas auxiliares'!$B$2:$C$6,2,FALSE)-Calculadora!$K$2=0,1,0)*IF($L$2=2,IFERROR(VLOOKUP(B2752,'Tablas auxiliares'!$AD$2:$AH$27,5,FALSE),0),1)</f>
        <v>0</v>
      </c>
      <c r="G2752" s="9">
        <f>VLOOKUP(E2752,'Tablas auxiliares'!$H$1:$Q$28,Calculadora!$J$2+1,FALSE)*IF(VLOOKUP($A2752,'Tablas auxiliares'!$B$2:$C$6,2,FALSE)-Calculadora!$K$2=0,1,0)*IF($L$2=2,IFERROR(VLOOKUP(B2752,'Tablas auxiliares'!$AD$2:$AH$27,5,FALSE),0),1)</f>
        <v>0</v>
      </c>
      <c r="H2752" s="9">
        <f t="shared" si="52"/>
        <v>0</v>
      </c>
    </row>
    <row r="2753" spans="1:8" x14ac:dyDescent="0.25">
      <c r="A2753" s="9">
        <v>2016</v>
      </c>
      <c r="B2753" t="s">
        <v>7</v>
      </c>
      <c r="C2753" t="s">
        <v>27</v>
      </c>
      <c r="D2753" s="9">
        <v>19</v>
      </c>
      <c r="E2753" s="9">
        <v>22</v>
      </c>
      <c r="F2753" s="9">
        <f>VLOOKUP(D2753,'Tablas auxiliares'!$H$1:$Q$28,Calculadora!$J$2+1,FALSE)*IF(VLOOKUP($A2753,'Tablas auxiliares'!$B$2:$C$6,2,FALSE)-Calculadora!$K$2=0,1,0)*IF($L$2=2,IFERROR(VLOOKUP(B2753,'Tablas auxiliares'!$AD$2:$AH$27,5,FALSE),0),1)</f>
        <v>0</v>
      </c>
      <c r="G2753" s="9">
        <f>VLOOKUP(E2753,'Tablas auxiliares'!$H$1:$Q$28,Calculadora!$J$2+1,FALSE)*IF(VLOOKUP($A2753,'Tablas auxiliares'!$B$2:$C$6,2,FALSE)-Calculadora!$K$2=0,1,0)*IF($L$2=2,IFERROR(VLOOKUP(B2753,'Tablas auxiliares'!$AD$2:$AH$27,5,FALSE),0),1)</f>
        <v>0</v>
      </c>
      <c r="H2753" s="9">
        <f t="shared" si="52"/>
        <v>0</v>
      </c>
    </row>
    <row r="2754" spans="1:8" x14ac:dyDescent="0.25">
      <c r="A2754" s="9">
        <v>2016</v>
      </c>
      <c r="B2754" t="s">
        <v>7</v>
      </c>
      <c r="C2754" t="s">
        <v>28</v>
      </c>
      <c r="D2754" s="9">
        <v>3</v>
      </c>
      <c r="E2754" s="9">
        <v>1</v>
      </c>
      <c r="F2754" s="9">
        <f>VLOOKUP(D2754,'Tablas auxiliares'!$H$1:$Q$28,Calculadora!$J$2+1,FALSE)*IF(VLOOKUP($A2754,'Tablas auxiliares'!$B$2:$C$6,2,FALSE)-Calculadora!$K$2=0,1,0)*IF($L$2=2,IFERROR(VLOOKUP(B2754,'Tablas auxiliares'!$AD$2:$AH$27,5,FALSE),0),1)</f>
        <v>0</v>
      </c>
      <c r="G2754" s="9">
        <f>VLOOKUP(E2754,'Tablas auxiliares'!$H$1:$Q$28,Calculadora!$J$2+1,FALSE)*IF(VLOOKUP($A2754,'Tablas auxiliares'!$B$2:$C$6,2,FALSE)-Calculadora!$K$2=0,1,0)*IF($L$2=2,IFERROR(VLOOKUP(B2754,'Tablas auxiliares'!$AD$2:$AH$27,5,FALSE),0),1)</f>
        <v>0</v>
      </c>
      <c r="H2754" s="9">
        <f t="shared" si="52"/>
        <v>0</v>
      </c>
    </row>
    <row r="2755" spans="1:8" x14ac:dyDescent="0.25">
      <c r="A2755" s="9">
        <v>2016</v>
      </c>
      <c r="B2755" t="s">
        <v>7</v>
      </c>
      <c r="C2755" t="s">
        <v>29</v>
      </c>
      <c r="D2755" s="9">
        <v>16</v>
      </c>
      <c r="E2755" s="9">
        <v>7</v>
      </c>
      <c r="F2755" s="9">
        <f>VLOOKUP(D2755,'Tablas auxiliares'!$H$1:$Q$28,Calculadora!$J$2+1,FALSE)*IF(VLOOKUP($A2755,'Tablas auxiliares'!$B$2:$C$6,2,FALSE)-Calculadora!$K$2=0,1,0)*IF($L$2=2,IFERROR(VLOOKUP(B2755,'Tablas auxiliares'!$AD$2:$AH$27,5,FALSE),0),1)</f>
        <v>0</v>
      </c>
      <c r="G2755" s="9">
        <f>VLOOKUP(E2755,'Tablas auxiliares'!$H$1:$Q$28,Calculadora!$J$2+1,FALSE)*IF(VLOOKUP($A2755,'Tablas auxiliares'!$B$2:$C$6,2,FALSE)-Calculadora!$K$2=0,1,0)*IF($L$2=2,IFERROR(VLOOKUP(B2755,'Tablas auxiliares'!$AD$2:$AH$27,5,FALSE),0),1)</f>
        <v>0</v>
      </c>
      <c r="H2755" s="9">
        <f t="shared" ref="H2755:H2818" si="53">IF($M$2=2,0,F2755)+IF($M$2=3,0,G2755)</f>
        <v>0</v>
      </c>
    </row>
    <row r="2756" spans="1:8" x14ac:dyDescent="0.25">
      <c r="A2756" s="9">
        <v>2016</v>
      </c>
      <c r="B2756" t="s">
        <v>7</v>
      </c>
      <c r="C2756" t="s">
        <v>9</v>
      </c>
      <c r="D2756" s="9">
        <v>2</v>
      </c>
      <c r="E2756" s="9">
        <v>6</v>
      </c>
      <c r="F2756" s="9">
        <f>VLOOKUP(D2756,'Tablas auxiliares'!$H$1:$Q$28,Calculadora!$J$2+1,FALSE)*IF(VLOOKUP($A2756,'Tablas auxiliares'!$B$2:$C$6,2,FALSE)-Calculadora!$K$2=0,1,0)*IF($L$2=2,IFERROR(VLOOKUP(B2756,'Tablas auxiliares'!$AD$2:$AH$27,5,FALSE),0),1)</f>
        <v>0</v>
      </c>
      <c r="G2756" s="9">
        <f>VLOOKUP(E2756,'Tablas auxiliares'!$H$1:$Q$28,Calculadora!$J$2+1,FALSE)*IF(VLOOKUP($A2756,'Tablas auxiliares'!$B$2:$C$6,2,FALSE)-Calculadora!$K$2=0,1,0)*IF($L$2=2,IFERROR(VLOOKUP(B2756,'Tablas auxiliares'!$AD$2:$AH$27,5,FALSE),0),1)</f>
        <v>0</v>
      </c>
      <c r="H2756" s="9">
        <f t="shared" si="53"/>
        <v>0</v>
      </c>
    </row>
    <row r="2757" spans="1:8" x14ac:dyDescent="0.25">
      <c r="A2757" s="9">
        <v>2016</v>
      </c>
      <c r="B2757" t="s">
        <v>7</v>
      </c>
      <c r="C2757" t="s">
        <v>30</v>
      </c>
      <c r="D2757" s="9">
        <v>25</v>
      </c>
      <c r="E2757" s="9">
        <v>12</v>
      </c>
      <c r="F2757" s="9">
        <f>VLOOKUP(D2757,'Tablas auxiliares'!$H$1:$Q$28,Calculadora!$J$2+1,FALSE)*IF(VLOOKUP($A2757,'Tablas auxiliares'!$B$2:$C$6,2,FALSE)-Calculadora!$K$2=0,1,0)*IF($L$2=2,IFERROR(VLOOKUP(B2757,'Tablas auxiliares'!$AD$2:$AH$27,5,FALSE),0),1)</f>
        <v>0</v>
      </c>
      <c r="G2757" s="9">
        <f>VLOOKUP(E2757,'Tablas auxiliares'!$H$1:$Q$28,Calculadora!$J$2+1,FALSE)*IF(VLOOKUP($A2757,'Tablas auxiliares'!$B$2:$C$6,2,FALSE)-Calculadora!$K$2=0,1,0)*IF($L$2=2,IFERROR(VLOOKUP(B2757,'Tablas auxiliares'!$AD$2:$AH$27,5,FALSE),0),1)</f>
        <v>0</v>
      </c>
      <c r="H2757" s="9">
        <f t="shared" si="53"/>
        <v>0</v>
      </c>
    </row>
    <row r="2758" spans="1:8" x14ac:dyDescent="0.25">
      <c r="A2758" s="9">
        <v>2016</v>
      </c>
      <c r="B2758" t="s">
        <v>7</v>
      </c>
      <c r="C2758" t="s">
        <v>10</v>
      </c>
      <c r="D2758" s="9">
        <v>21</v>
      </c>
      <c r="E2758" s="9">
        <v>21</v>
      </c>
      <c r="F2758" s="9">
        <f>VLOOKUP(D2758,'Tablas auxiliares'!$H$1:$Q$28,Calculadora!$J$2+1,FALSE)*IF(VLOOKUP($A2758,'Tablas auxiliares'!$B$2:$C$6,2,FALSE)-Calculadora!$K$2=0,1,0)*IF($L$2=2,IFERROR(VLOOKUP(B2758,'Tablas auxiliares'!$AD$2:$AH$27,5,FALSE),0),1)</f>
        <v>0</v>
      </c>
      <c r="G2758" s="9">
        <f>VLOOKUP(E2758,'Tablas auxiliares'!$H$1:$Q$28,Calculadora!$J$2+1,FALSE)*IF(VLOOKUP($A2758,'Tablas auxiliares'!$B$2:$C$6,2,FALSE)-Calculadora!$K$2=0,1,0)*IF($L$2=2,IFERROR(VLOOKUP(B2758,'Tablas auxiliares'!$AD$2:$AH$27,5,FALSE),0),1)</f>
        <v>0</v>
      </c>
      <c r="H2758" s="9">
        <f t="shared" si="53"/>
        <v>0</v>
      </c>
    </row>
    <row r="2759" spans="1:8" x14ac:dyDescent="0.25">
      <c r="A2759" s="9">
        <v>2016</v>
      </c>
      <c r="B2759" t="s">
        <v>7</v>
      </c>
      <c r="C2759" t="s">
        <v>31</v>
      </c>
      <c r="D2759" s="9">
        <v>10</v>
      </c>
      <c r="E2759" s="9">
        <v>11</v>
      </c>
      <c r="F2759" s="9">
        <f>VLOOKUP(D2759,'Tablas auxiliares'!$H$1:$Q$28,Calculadora!$J$2+1,FALSE)*IF(VLOOKUP($A2759,'Tablas auxiliares'!$B$2:$C$6,2,FALSE)-Calculadora!$K$2=0,1,0)*IF($L$2=2,IFERROR(VLOOKUP(B2759,'Tablas auxiliares'!$AD$2:$AH$27,5,FALSE),0),1)</f>
        <v>0</v>
      </c>
      <c r="G2759" s="9">
        <f>VLOOKUP(E2759,'Tablas auxiliares'!$H$1:$Q$28,Calculadora!$J$2+1,FALSE)*IF(VLOOKUP($A2759,'Tablas auxiliares'!$B$2:$C$6,2,FALSE)-Calculadora!$K$2=0,1,0)*IF($L$2=2,IFERROR(VLOOKUP(B2759,'Tablas auxiliares'!$AD$2:$AH$27,5,FALSE),0),1)</f>
        <v>0</v>
      </c>
      <c r="H2759" s="9">
        <f t="shared" si="53"/>
        <v>0</v>
      </c>
    </row>
    <row r="2760" spans="1:8" x14ac:dyDescent="0.25">
      <c r="A2760" s="9">
        <v>2016</v>
      </c>
      <c r="B2760" t="s">
        <v>7</v>
      </c>
      <c r="C2760" t="s">
        <v>32</v>
      </c>
      <c r="D2760" s="9">
        <v>8</v>
      </c>
      <c r="E2760" s="9">
        <v>23</v>
      </c>
      <c r="F2760" s="9">
        <f>VLOOKUP(D2760,'Tablas auxiliares'!$H$1:$Q$28,Calculadora!$J$2+1,FALSE)*IF(VLOOKUP($A2760,'Tablas auxiliares'!$B$2:$C$6,2,FALSE)-Calculadora!$K$2=0,1,0)*IF($L$2=2,IFERROR(VLOOKUP(B2760,'Tablas auxiliares'!$AD$2:$AH$27,5,FALSE),0),1)</f>
        <v>0</v>
      </c>
      <c r="G2760" s="9">
        <f>VLOOKUP(E2760,'Tablas auxiliares'!$H$1:$Q$28,Calculadora!$J$2+1,FALSE)*IF(VLOOKUP($A2760,'Tablas auxiliares'!$B$2:$C$6,2,FALSE)-Calculadora!$K$2=0,1,0)*IF($L$2=2,IFERROR(VLOOKUP(B2760,'Tablas auxiliares'!$AD$2:$AH$27,5,FALSE),0),1)</f>
        <v>0</v>
      </c>
      <c r="H2760" s="9">
        <f t="shared" si="53"/>
        <v>0</v>
      </c>
    </row>
    <row r="2761" spans="1:8" x14ac:dyDescent="0.25">
      <c r="A2761" s="9">
        <v>2016</v>
      </c>
      <c r="B2761" t="s">
        <v>7</v>
      </c>
      <c r="C2761" t="s">
        <v>33</v>
      </c>
      <c r="D2761" s="9">
        <v>13</v>
      </c>
      <c r="E2761" s="9">
        <v>2</v>
      </c>
      <c r="F2761" s="9">
        <f>VLOOKUP(D2761,'Tablas auxiliares'!$H$1:$Q$28,Calculadora!$J$2+1,FALSE)*IF(VLOOKUP($A2761,'Tablas auxiliares'!$B$2:$C$6,2,FALSE)-Calculadora!$K$2=0,1,0)*IF($L$2=2,IFERROR(VLOOKUP(B2761,'Tablas auxiliares'!$AD$2:$AH$27,5,FALSE),0),1)</f>
        <v>0</v>
      </c>
      <c r="G2761" s="9">
        <f>VLOOKUP(E2761,'Tablas auxiliares'!$H$1:$Q$28,Calculadora!$J$2+1,FALSE)*IF(VLOOKUP($A2761,'Tablas auxiliares'!$B$2:$C$6,2,FALSE)-Calculadora!$K$2=0,1,0)*IF($L$2=2,IFERROR(VLOOKUP(B2761,'Tablas auxiliares'!$AD$2:$AH$27,5,FALSE),0),1)</f>
        <v>0</v>
      </c>
      <c r="H2761" s="9">
        <f t="shared" si="53"/>
        <v>0</v>
      </c>
    </row>
    <row r="2762" spans="1:8" x14ac:dyDescent="0.25">
      <c r="A2762" s="9">
        <v>2016</v>
      </c>
      <c r="B2762" t="s">
        <v>7</v>
      </c>
      <c r="C2762" t="s">
        <v>34</v>
      </c>
      <c r="D2762" s="9">
        <v>7</v>
      </c>
      <c r="E2762" s="9">
        <v>14</v>
      </c>
      <c r="F2762" s="9">
        <f>VLOOKUP(D2762,'Tablas auxiliares'!$H$1:$Q$28,Calculadora!$J$2+1,FALSE)*IF(VLOOKUP($A2762,'Tablas auxiliares'!$B$2:$C$6,2,FALSE)-Calculadora!$K$2=0,1,0)*IF($L$2=2,IFERROR(VLOOKUP(B2762,'Tablas auxiliares'!$AD$2:$AH$27,5,FALSE),0),1)</f>
        <v>0</v>
      </c>
      <c r="G2762" s="9">
        <f>VLOOKUP(E2762,'Tablas auxiliares'!$H$1:$Q$28,Calculadora!$J$2+1,FALSE)*IF(VLOOKUP($A2762,'Tablas auxiliares'!$B$2:$C$6,2,FALSE)-Calculadora!$K$2=0,1,0)*IF($L$2=2,IFERROR(VLOOKUP(B2762,'Tablas auxiliares'!$AD$2:$AH$27,5,FALSE),0),1)</f>
        <v>0</v>
      </c>
      <c r="H2762" s="9">
        <f t="shared" si="53"/>
        <v>0</v>
      </c>
    </row>
    <row r="2763" spans="1:8" x14ac:dyDescent="0.25">
      <c r="A2763" s="9">
        <v>2016</v>
      </c>
      <c r="B2763" t="s">
        <v>7</v>
      </c>
      <c r="C2763" t="s">
        <v>35</v>
      </c>
      <c r="D2763" s="9">
        <v>6</v>
      </c>
      <c r="E2763" s="9">
        <v>16</v>
      </c>
      <c r="F2763" s="9">
        <f>VLOOKUP(D2763,'Tablas auxiliares'!$H$1:$Q$28,Calculadora!$J$2+1,FALSE)*IF(VLOOKUP($A2763,'Tablas auxiliares'!$B$2:$C$6,2,FALSE)-Calculadora!$K$2=0,1,0)*IF($L$2=2,IFERROR(VLOOKUP(B2763,'Tablas auxiliares'!$AD$2:$AH$27,5,FALSE),0),1)</f>
        <v>0</v>
      </c>
      <c r="G2763" s="9">
        <f>VLOOKUP(E2763,'Tablas auxiliares'!$H$1:$Q$28,Calculadora!$J$2+1,FALSE)*IF(VLOOKUP($A2763,'Tablas auxiliares'!$B$2:$C$6,2,FALSE)-Calculadora!$K$2=0,1,0)*IF($L$2=2,IFERROR(VLOOKUP(B2763,'Tablas auxiliares'!$AD$2:$AH$27,5,FALSE),0),1)</f>
        <v>0</v>
      </c>
      <c r="H2763" s="9">
        <f t="shared" si="53"/>
        <v>0</v>
      </c>
    </row>
    <row r="2764" spans="1:8" x14ac:dyDescent="0.25">
      <c r="A2764" s="9">
        <v>2016</v>
      </c>
      <c r="B2764" t="s">
        <v>7</v>
      </c>
      <c r="C2764" t="s">
        <v>36</v>
      </c>
      <c r="D2764" s="9">
        <v>1</v>
      </c>
      <c r="E2764" s="9">
        <v>3</v>
      </c>
      <c r="F2764" s="9">
        <f>VLOOKUP(D2764,'Tablas auxiliares'!$H$1:$Q$28,Calculadora!$J$2+1,FALSE)*IF(VLOOKUP($A2764,'Tablas auxiliares'!$B$2:$C$6,2,FALSE)-Calculadora!$K$2=0,1,0)*IF($L$2=2,IFERROR(VLOOKUP(B2764,'Tablas auxiliares'!$AD$2:$AH$27,5,FALSE),0),1)</f>
        <v>0</v>
      </c>
      <c r="G2764" s="9">
        <f>VLOOKUP(E2764,'Tablas auxiliares'!$H$1:$Q$28,Calculadora!$J$2+1,FALSE)*IF(VLOOKUP($A2764,'Tablas auxiliares'!$B$2:$C$6,2,FALSE)-Calculadora!$K$2=0,1,0)*IF($L$2=2,IFERROR(VLOOKUP(B2764,'Tablas auxiliares'!$AD$2:$AH$27,5,FALSE),0),1)</f>
        <v>0</v>
      </c>
      <c r="H2764" s="9">
        <f t="shared" si="53"/>
        <v>0</v>
      </c>
    </row>
    <row r="2765" spans="1:8" x14ac:dyDescent="0.25">
      <c r="A2765" s="9">
        <v>2016</v>
      </c>
      <c r="B2765" t="s">
        <v>7</v>
      </c>
      <c r="C2765" t="s">
        <v>11</v>
      </c>
      <c r="D2765" s="9">
        <v>17</v>
      </c>
      <c r="E2765" s="9">
        <v>25</v>
      </c>
      <c r="F2765" s="9">
        <f>VLOOKUP(D2765,'Tablas auxiliares'!$H$1:$Q$28,Calculadora!$J$2+1,FALSE)*IF(VLOOKUP($A2765,'Tablas auxiliares'!$B$2:$C$6,2,FALSE)-Calculadora!$K$2=0,1,0)*IF($L$2=2,IFERROR(VLOOKUP(B2765,'Tablas auxiliares'!$AD$2:$AH$27,5,FALSE),0),1)</f>
        <v>0</v>
      </c>
      <c r="G2765" s="9">
        <f>VLOOKUP(E2765,'Tablas auxiliares'!$H$1:$Q$28,Calculadora!$J$2+1,FALSE)*IF(VLOOKUP($A2765,'Tablas auxiliares'!$B$2:$C$6,2,FALSE)-Calculadora!$K$2=0,1,0)*IF($L$2=2,IFERROR(VLOOKUP(B2765,'Tablas auxiliares'!$AD$2:$AH$27,5,FALSE),0),1)</f>
        <v>0</v>
      </c>
      <c r="H2765" s="9">
        <f t="shared" si="53"/>
        <v>0</v>
      </c>
    </row>
    <row r="2766" spans="1:8" x14ac:dyDescent="0.25">
      <c r="A2766" s="9">
        <v>2016</v>
      </c>
      <c r="B2766" t="s">
        <v>7</v>
      </c>
      <c r="C2766" t="s">
        <v>12</v>
      </c>
      <c r="D2766" s="9">
        <v>12</v>
      </c>
      <c r="E2766" s="9">
        <v>20</v>
      </c>
      <c r="F2766" s="9">
        <f>VLOOKUP(D2766,'Tablas auxiliares'!$H$1:$Q$28,Calculadora!$J$2+1,FALSE)*IF(VLOOKUP($A2766,'Tablas auxiliares'!$B$2:$C$6,2,FALSE)-Calculadora!$K$2=0,1,0)*IF($L$2=2,IFERROR(VLOOKUP(B2766,'Tablas auxiliares'!$AD$2:$AH$27,5,FALSE),0),1)</f>
        <v>0</v>
      </c>
      <c r="G2766" s="9">
        <f>VLOOKUP(E2766,'Tablas auxiliares'!$H$1:$Q$28,Calculadora!$J$2+1,FALSE)*IF(VLOOKUP($A2766,'Tablas auxiliares'!$B$2:$C$6,2,FALSE)-Calculadora!$K$2=0,1,0)*IF($L$2=2,IFERROR(VLOOKUP(B2766,'Tablas auxiliares'!$AD$2:$AH$27,5,FALSE),0),1)</f>
        <v>0</v>
      </c>
      <c r="H2766" s="9">
        <f t="shared" si="53"/>
        <v>0</v>
      </c>
    </row>
    <row r="2767" spans="1:8" x14ac:dyDescent="0.25">
      <c r="A2767" s="9">
        <v>2016</v>
      </c>
      <c r="B2767" t="s">
        <v>7</v>
      </c>
      <c r="C2767" t="s">
        <v>13</v>
      </c>
      <c r="D2767" s="9">
        <v>22</v>
      </c>
      <c r="E2767" s="9">
        <v>8</v>
      </c>
      <c r="F2767" s="9">
        <f>VLOOKUP(D2767,'Tablas auxiliares'!$H$1:$Q$28,Calculadora!$J$2+1,FALSE)*IF(VLOOKUP($A2767,'Tablas auxiliares'!$B$2:$C$6,2,FALSE)-Calculadora!$K$2=0,1,0)*IF($L$2=2,IFERROR(VLOOKUP(B2767,'Tablas auxiliares'!$AD$2:$AH$27,5,FALSE),0),1)</f>
        <v>0</v>
      </c>
      <c r="G2767" s="9">
        <f>VLOOKUP(E2767,'Tablas auxiliares'!$H$1:$Q$28,Calculadora!$J$2+1,FALSE)*IF(VLOOKUP($A2767,'Tablas auxiliares'!$B$2:$C$6,2,FALSE)-Calculadora!$K$2=0,1,0)*IF($L$2=2,IFERROR(VLOOKUP(B2767,'Tablas auxiliares'!$AD$2:$AH$27,5,FALSE),0),1)</f>
        <v>0</v>
      </c>
      <c r="H2767" s="9">
        <f t="shared" si="53"/>
        <v>0</v>
      </c>
    </row>
    <row r="2768" spans="1:8" x14ac:dyDescent="0.25">
      <c r="A2768" s="9">
        <v>2016</v>
      </c>
      <c r="B2768" t="s">
        <v>7</v>
      </c>
      <c r="C2768" t="s">
        <v>37</v>
      </c>
      <c r="D2768" s="9">
        <v>20</v>
      </c>
      <c r="E2768" s="9">
        <v>18</v>
      </c>
      <c r="F2768" s="9">
        <f>VLOOKUP(D2768,'Tablas auxiliares'!$H$1:$Q$28,Calculadora!$J$2+1,FALSE)*IF(VLOOKUP($A2768,'Tablas auxiliares'!$B$2:$C$6,2,FALSE)-Calculadora!$K$2=0,1,0)*IF($L$2=2,IFERROR(VLOOKUP(B2768,'Tablas auxiliares'!$AD$2:$AH$27,5,FALSE),0),1)</f>
        <v>0</v>
      </c>
      <c r="G2768" s="9">
        <f>VLOOKUP(E2768,'Tablas auxiliares'!$H$1:$Q$28,Calculadora!$J$2+1,FALSE)*IF(VLOOKUP($A2768,'Tablas auxiliares'!$B$2:$C$6,2,FALSE)-Calculadora!$K$2=0,1,0)*IF($L$2=2,IFERROR(VLOOKUP(B2768,'Tablas auxiliares'!$AD$2:$AH$27,5,FALSE),0),1)</f>
        <v>0</v>
      </c>
      <c r="H2768" s="9">
        <f t="shared" si="53"/>
        <v>0</v>
      </c>
    </row>
    <row r="2769" spans="1:8" x14ac:dyDescent="0.25">
      <c r="A2769" s="9">
        <v>2016</v>
      </c>
      <c r="B2769" t="s">
        <v>7</v>
      </c>
      <c r="C2769" t="s">
        <v>14</v>
      </c>
      <c r="D2769" s="9">
        <v>9</v>
      </c>
      <c r="E2769" s="9">
        <v>5</v>
      </c>
      <c r="F2769" s="9">
        <f>VLOOKUP(D2769,'Tablas auxiliares'!$H$1:$Q$28,Calculadora!$J$2+1,FALSE)*IF(VLOOKUP($A2769,'Tablas auxiliares'!$B$2:$C$6,2,FALSE)-Calculadora!$K$2=0,1,0)*IF($L$2=2,IFERROR(VLOOKUP(B2769,'Tablas auxiliares'!$AD$2:$AH$27,5,FALSE),0),1)</f>
        <v>0</v>
      </c>
      <c r="G2769" s="9">
        <f>VLOOKUP(E2769,'Tablas auxiliares'!$H$1:$Q$28,Calculadora!$J$2+1,FALSE)*IF(VLOOKUP($A2769,'Tablas auxiliares'!$B$2:$C$6,2,FALSE)-Calculadora!$K$2=0,1,0)*IF($L$2=2,IFERROR(VLOOKUP(B2769,'Tablas auxiliares'!$AD$2:$AH$27,5,FALSE),0),1)</f>
        <v>0</v>
      </c>
      <c r="H2769" s="9">
        <f t="shared" si="53"/>
        <v>0</v>
      </c>
    </row>
    <row r="2770" spans="1:8" x14ac:dyDescent="0.25">
      <c r="A2770" s="9">
        <v>2016</v>
      </c>
      <c r="B2770" t="s">
        <v>25</v>
      </c>
      <c r="C2770" t="s">
        <v>20</v>
      </c>
      <c r="D2770" s="9">
        <v>11</v>
      </c>
      <c r="E2770" s="9">
        <v>18</v>
      </c>
      <c r="F2770" s="9">
        <f>VLOOKUP(D2770,'Tablas auxiliares'!$H$1:$Q$28,Calculadora!$J$2+1,FALSE)*IF(VLOOKUP($A2770,'Tablas auxiliares'!$B$2:$C$6,2,FALSE)-Calculadora!$K$2=0,1,0)*IF($L$2=2,IFERROR(VLOOKUP(B2770,'Tablas auxiliares'!$AD$2:$AH$27,5,FALSE),0),1)</f>
        <v>0</v>
      </c>
      <c r="G2770" s="9">
        <f>VLOOKUP(E2770,'Tablas auxiliares'!$H$1:$Q$28,Calculadora!$J$2+1,FALSE)*IF(VLOOKUP($A2770,'Tablas auxiliares'!$B$2:$C$6,2,FALSE)-Calculadora!$K$2=0,1,0)*IF($L$2=2,IFERROR(VLOOKUP(B2770,'Tablas auxiliares'!$AD$2:$AH$27,5,FALSE),0),1)</f>
        <v>0</v>
      </c>
      <c r="H2770" s="9">
        <f t="shared" si="53"/>
        <v>0</v>
      </c>
    </row>
    <row r="2771" spans="1:8" x14ac:dyDescent="0.25">
      <c r="A2771" s="9">
        <v>2016</v>
      </c>
      <c r="B2771" t="s">
        <v>25</v>
      </c>
      <c r="C2771" t="s">
        <v>21</v>
      </c>
      <c r="D2771" s="9">
        <v>24</v>
      </c>
      <c r="E2771" s="9">
        <v>24</v>
      </c>
      <c r="F2771" s="9">
        <f>VLOOKUP(D2771,'Tablas auxiliares'!$H$1:$Q$28,Calculadora!$J$2+1,FALSE)*IF(VLOOKUP($A2771,'Tablas auxiliares'!$B$2:$C$6,2,FALSE)-Calculadora!$K$2=0,1,0)*IF($L$2=2,IFERROR(VLOOKUP(B2771,'Tablas auxiliares'!$AD$2:$AH$27,5,FALSE),0),1)</f>
        <v>0</v>
      </c>
      <c r="G2771" s="9">
        <f>VLOOKUP(E2771,'Tablas auxiliares'!$H$1:$Q$28,Calculadora!$J$2+1,FALSE)*IF(VLOOKUP($A2771,'Tablas auxiliares'!$B$2:$C$6,2,FALSE)-Calculadora!$K$2=0,1,0)*IF($L$2=2,IFERROR(VLOOKUP(B2771,'Tablas auxiliares'!$AD$2:$AH$27,5,FALSE),0),1)</f>
        <v>0</v>
      </c>
      <c r="H2771" s="9">
        <f t="shared" si="53"/>
        <v>0</v>
      </c>
    </row>
    <row r="2772" spans="1:8" x14ac:dyDescent="0.25">
      <c r="A2772" s="9">
        <v>2016</v>
      </c>
      <c r="B2772" t="s">
        <v>25</v>
      </c>
      <c r="C2772" t="s">
        <v>22</v>
      </c>
      <c r="D2772" s="9">
        <v>7</v>
      </c>
      <c r="E2772" s="9">
        <v>19</v>
      </c>
      <c r="F2772" s="9">
        <f>VLOOKUP(D2772,'Tablas auxiliares'!$H$1:$Q$28,Calculadora!$J$2+1,FALSE)*IF(VLOOKUP($A2772,'Tablas auxiliares'!$B$2:$C$6,2,FALSE)-Calculadora!$K$2=0,1,0)*IF($L$2=2,IFERROR(VLOOKUP(B2772,'Tablas auxiliares'!$AD$2:$AH$27,5,FALSE),0),1)</f>
        <v>0</v>
      </c>
      <c r="G2772" s="9">
        <f>VLOOKUP(E2772,'Tablas auxiliares'!$H$1:$Q$28,Calculadora!$J$2+1,FALSE)*IF(VLOOKUP($A2772,'Tablas auxiliares'!$B$2:$C$6,2,FALSE)-Calculadora!$K$2=0,1,0)*IF($L$2=2,IFERROR(VLOOKUP(B2772,'Tablas auxiliares'!$AD$2:$AH$27,5,FALSE),0),1)</f>
        <v>0</v>
      </c>
      <c r="H2772" s="9">
        <f t="shared" si="53"/>
        <v>0</v>
      </c>
    </row>
    <row r="2773" spans="1:8" x14ac:dyDescent="0.25">
      <c r="A2773" s="9">
        <v>2016</v>
      </c>
      <c r="B2773" t="s">
        <v>25</v>
      </c>
      <c r="C2773" t="s">
        <v>23</v>
      </c>
      <c r="D2773" s="9">
        <v>25</v>
      </c>
      <c r="E2773" s="9">
        <v>23</v>
      </c>
      <c r="F2773" s="9">
        <f>VLOOKUP(D2773,'Tablas auxiliares'!$H$1:$Q$28,Calculadora!$J$2+1,FALSE)*IF(VLOOKUP($A2773,'Tablas auxiliares'!$B$2:$C$6,2,FALSE)-Calculadora!$K$2=0,1,0)*IF($L$2=2,IFERROR(VLOOKUP(B2773,'Tablas auxiliares'!$AD$2:$AH$27,5,FALSE),0),1)</f>
        <v>0</v>
      </c>
      <c r="G2773" s="9">
        <f>VLOOKUP(E2773,'Tablas auxiliares'!$H$1:$Q$28,Calculadora!$J$2+1,FALSE)*IF(VLOOKUP($A2773,'Tablas auxiliares'!$B$2:$C$6,2,FALSE)-Calculadora!$K$2=0,1,0)*IF($L$2=2,IFERROR(VLOOKUP(B2773,'Tablas auxiliares'!$AD$2:$AH$27,5,FALSE),0),1)</f>
        <v>0</v>
      </c>
      <c r="H2773" s="9">
        <f t="shared" si="53"/>
        <v>0</v>
      </c>
    </row>
    <row r="2774" spans="1:8" x14ac:dyDescent="0.25">
      <c r="A2774" s="9">
        <v>2016</v>
      </c>
      <c r="B2774" t="s">
        <v>25</v>
      </c>
      <c r="C2774" t="s">
        <v>24</v>
      </c>
      <c r="D2774" s="9">
        <v>20</v>
      </c>
      <c r="E2774" s="9">
        <v>15</v>
      </c>
      <c r="F2774" s="9">
        <f>VLOOKUP(D2774,'Tablas auxiliares'!$H$1:$Q$28,Calculadora!$J$2+1,FALSE)*IF(VLOOKUP($A2774,'Tablas auxiliares'!$B$2:$C$6,2,FALSE)-Calculadora!$K$2=0,1,0)*IF($L$2=2,IFERROR(VLOOKUP(B2774,'Tablas auxiliares'!$AD$2:$AH$27,5,FALSE),0),1)</f>
        <v>0</v>
      </c>
      <c r="G2774" s="9">
        <f>VLOOKUP(E2774,'Tablas auxiliares'!$H$1:$Q$28,Calculadora!$J$2+1,FALSE)*IF(VLOOKUP($A2774,'Tablas auxiliares'!$B$2:$C$6,2,FALSE)-Calculadora!$K$2=0,1,0)*IF($L$2=2,IFERROR(VLOOKUP(B2774,'Tablas auxiliares'!$AD$2:$AH$27,5,FALSE),0),1)</f>
        <v>0</v>
      </c>
      <c r="H2774" s="9">
        <f t="shared" si="53"/>
        <v>0</v>
      </c>
    </row>
    <row r="2775" spans="1:8" x14ac:dyDescent="0.25">
      <c r="A2775" s="9">
        <v>2016</v>
      </c>
      <c r="B2775" t="s">
        <v>25</v>
      </c>
      <c r="C2775" t="s">
        <v>7</v>
      </c>
      <c r="D2775" s="9">
        <v>3</v>
      </c>
      <c r="E2775" s="9">
        <v>17</v>
      </c>
      <c r="F2775" s="9">
        <f>VLOOKUP(D2775,'Tablas auxiliares'!$H$1:$Q$28,Calculadora!$J$2+1,FALSE)*IF(VLOOKUP($A2775,'Tablas auxiliares'!$B$2:$C$6,2,FALSE)-Calculadora!$K$2=0,1,0)*IF($L$2=2,IFERROR(VLOOKUP(B2775,'Tablas auxiliares'!$AD$2:$AH$27,5,FALSE),0),1)</f>
        <v>0</v>
      </c>
      <c r="G2775" s="9">
        <f>VLOOKUP(E2775,'Tablas auxiliares'!$H$1:$Q$28,Calculadora!$J$2+1,FALSE)*IF(VLOOKUP($A2775,'Tablas auxiliares'!$B$2:$C$6,2,FALSE)-Calculadora!$K$2=0,1,0)*IF($L$2=2,IFERROR(VLOOKUP(B2775,'Tablas auxiliares'!$AD$2:$AH$27,5,FALSE),0),1)</f>
        <v>0</v>
      </c>
      <c r="H2775" s="9">
        <f t="shared" si="53"/>
        <v>0</v>
      </c>
    </row>
    <row r="2776" spans="1:8" x14ac:dyDescent="0.25">
      <c r="A2776" s="9">
        <v>2016</v>
      </c>
      <c r="B2776" t="s">
        <v>25</v>
      </c>
      <c r="C2776" t="s">
        <v>8</v>
      </c>
      <c r="D2776" s="9">
        <v>14</v>
      </c>
      <c r="E2776" s="9">
        <v>4</v>
      </c>
      <c r="F2776" s="9">
        <f>VLOOKUP(D2776,'Tablas auxiliares'!$H$1:$Q$28,Calculadora!$J$2+1,FALSE)*IF(VLOOKUP($A2776,'Tablas auxiliares'!$B$2:$C$6,2,FALSE)-Calculadora!$K$2=0,1,0)*IF($L$2=2,IFERROR(VLOOKUP(B2776,'Tablas auxiliares'!$AD$2:$AH$27,5,FALSE),0),1)</f>
        <v>0</v>
      </c>
      <c r="G2776" s="9">
        <f>VLOOKUP(E2776,'Tablas auxiliares'!$H$1:$Q$28,Calculadora!$J$2+1,FALSE)*IF(VLOOKUP($A2776,'Tablas auxiliares'!$B$2:$C$6,2,FALSE)-Calculadora!$K$2=0,1,0)*IF($L$2=2,IFERROR(VLOOKUP(B2776,'Tablas auxiliares'!$AD$2:$AH$27,5,FALSE),0),1)</f>
        <v>0</v>
      </c>
      <c r="H2776" s="9">
        <f t="shared" si="53"/>
        <v>0</v>
      </c>
    </row>
    <row r="2777" spans="1:8" x14ac:dyDescent="0.25">
      <c r="A2777" s="9">
        <v>2016</v>
      </c>
      <c r="B2777" t="s">
        <v>25</v>
      </c>
      <c r="C2777" t="s">
        <v>26</v>
      </c>
      <c r="D2777" s="9">
        <v>9</v>
      </c>
      <c r="E2777" s="9">
        <v>16</v>
      </c>
      <c r="F2777" s="9">
        <f>VLOOKUP(D2777,'Tablas auxiliares'!$H$1:$Q$28,Calculadora!$J$2+1,FALSE)*IF(VLOOKUP($A2777,'Tablas auxiliares'!$B$2:$C$6,2,FALSE)-Calculadora!$K$2=0,1,0)*IF($L$2=2,IFERROR(VLOOKUP(B2777,'Tablas auxiliares'!$AD$2:$AH$27,5,FALSE),0),1)</f>
        <v>0</v>
      </c>
      <c r="G2777" s="9">
        <f>VLOOKUP(E2777,'Tablas auxiliares'!$H$1:$Q$28,Calculadora!$J$2+1,FALSE)*IF(VLOOKUP($A2777,'Tablas auxiliares'!$B$2:$C$6,2,FALSE)-Calculadora!$K$2=0,1,0)*IF($L$2=2,IFERROR(VLOOKUP(B2777,'Tablas auxiliares'!$AD$2:$AH$27,5,FALSE),0),1)</f>
        <v>0</v>
      </c>
      <c r="H2777" s="9">
        <f t="shared" si="53"/>
        <v>0</v>
      </c>
    </row>
    <row r="2778" spans="1:8" x14ac:dyDescent="0.25">
      <c r="A2778" s="9">
        <v>2016</v>
      </c>
      <c r="B2778" t="s">
        <v>25</v>
      </c>
      <c r="C2778" t="s">
        <v>27</v>
      </c>
      <c r="D2778" s="9">
        <v>15</v>
      </c>
      <c r="E2778" s="9">
        <v>21</v>
      </c>
      <c r="F2778" s="9">
        <f>VLOOKUP(D2778,'Tablas auxiliares'!$H$1:$Q$28,Calculadora!$J$2+1,FALSE)*IF(VLOOKUP($A2778,'Tablas auxiliares'!$B$2:$C$6,2,FALSE)-Calculadora!$K$2=0,1,0)*IF($L$2=2,IFERROR(VLOOKUP(B2778,'Tablas auxiliares'!$AD$2:$AH$27,5,FALSE),0),1)</f>
        <v>0</v>
      </c>
      <c r="G2778" s="9">
        <f>VLOOKUP(E2778,'Tablas auxiliares'!$H$1:$Q$28,Calculadora!$J$2+1,FALSE)*IF(VLOOKUP($A2778,'Tablas auxiliares'!$B$2:$C$6,2,FALSE)-Calculadora!$K$2=0,1,0)*IF($L$2=2,IFERROR(VLOOKUP(B2778,'Tablas auxiliares'!$AD$2:$AH$27,5,FALSE),0),1)</f>
        <v>0</v>
      </c>
      <c r="H2778" s="9">
        <f t="shared" si="53"/>
        <v>0</v>
      </c>
    </row>
    <row r="2779" spans="1:8" x14ac:dyDescent="0.25">
      <c r="A2779" s="9">
        <v>2016</v>
      </c>
      <c r="B2779" t="s">
        <v>25</v>
      </c>
      <c r="C2779" t="s">
        <v>28</v>
      </c>
      <c r="D2779" s="9">
        <v>4</v>
      </c>
      <c r="E2779" s="9">
        <v>6</v>
      </c>
      <c r="F2779" s="9">
        <f>VLOOKUP(D2779,'Tablas auxiliares'!$H$1:$Q$28,Calculadora!$J$2+1,FALSE)*IF(VLOOKUP($A2779,'Tablas auxiliares'!$B$2:$C$6,2,FALSE)-Calculadora!$K$2=0,1,0)*IF($L$2=2,IFERROR(VLOOKUP(B2779,'Tablas auxiliares'!$AD$2:$AH$27,5,FALSE),0),1)</f>
        <v>0</v>
      </c>
      <c r="G2779" s="9">
        <f>VLOOKUP(E2779,'Tablas auxiliares'!$H$1:$Q$28,Calculadora!$J$2+1,FALSE)*IF(VLOOKUP($A2779,'Tablas auxiliares'!$B$2:$C$6,2,FALSE)-Calculadora!$K$2=0,1,0)*IF($L$2=2,IFERROR(VLOOKUP(B2779,'Tablas auxiliares'!$AD$2:$AH$27,5,FALSE),0),1)</f>
        <v>0</v>
      </c>
      <c r="H2779" s="9">
        <f t="shared" si="53"/>
        <v>0</v>
      </c>
    </row>
    <row r="2780" spans="1:8" x14ac:dyDescent="0.25">
      <c r="A2780" s="9">
        <v>2016</v>
      </c>
      <c r="B2780" t="s">
        <v>25</v>
      </c>
      <c r="C2780" t="s">
        <v>29</v>
      </c>
      <c r="D2780" s="9">
        <v>19</v>
      </c>
      <c r="E2780" s="9">
        <v>2</v>
      </c>
      <c r="F2780" s="9">
        <f>VLOOKUP(D2780,'Tablas auxiliares'!$H$1:$Q$28,Calculadora!$J$2+1,FALSE)*IF(VLOOKUP($A2780,'Tablas auxiliares'!$B$2:$C$6,2,FALSE)-Calculadora!$K$2=0,1,0)*IF($L$2=2,IFERROR(VLOOKUP(B2780,'Tablas auxiliares'!$AD$2:$AH$27,5,FALSE),0),1)</f>
        <v>0</v>
      </c>
      <c r="G2780" s="9">
        <f>VLOOKUP(E2780,'Tablas auxiliares'!$H$1:$Q$28,Calculadora!$J$2+1,FALSE)*IF(VLOOKUP($A2780,'Tablas auxiliares'!$B$2:$C$6,2,FALSE)-Calculadora!$K$2=0,1,0)*IF($L$2=2,IFERROR(VLOOKUP(B2780,'Tablas auxiliares'!$AD$2:$AH$27,5,FALSE),0),1)</f>
        <v>0</v>
      </c>
      <c r="H2780" s="9">
        <f t="shared" si="53"/>
        <v>0</v>
      </c>
    </row>
    <row r="2781" spans="1:8" x14ac:dyDescent="0.25">
      <c r="A2781" s="9">
        <v>2016</v>
      </c>
      <c r="B2781" t="s">
        <v>25</v>
      </c>
      <c r="C2781" t="s">
        <v>9</v>
      </c>
      <c r="D2781" s="9">
        <v>5</v>
      </c>
      <c r="E2781" s="9">
        <v>11</v>
      </c>
      <c r="F2781" s="9">
        <f>VLOOKUP(D2781,'Tablas auxiliares'!$H$1:$Q$28,Calculadora!$J$2+1,FALSE)*IF(VLOOKUP($A2781,'Tablas auxiliares'!$B$2:$C$6,2,FALSE)-Calculadora!$K$2=0,1,0)*IF($L$2=2,IFERROR(VLOOKUP(B2781,'Tablas auxiliares'!$AD$2:$AH$27,5,FALSE),0),1)</f>
        <v>0</v>
      </c>
      <c r="G2781" s="9">
        <f>VLOOKUP(E2781,'Tablas auxiliares'!$H$1:$Q$28,Calculadora!$J$2+1,FALSE)*IF(VLOOKUP($A2781,'Tablas auxiliares'!$B$2:$C$6,2,FALSE)-Calculadora!$K$2=0,1,0)*IF($L$2=2,IFERROR(VLOOKUP(B2781,'Tablas auxiliares'!$AD$2:$AH$27,5,FALSE),0),1)</f>
        <v>0</v>
      </c>
      <c r="H2781" s="9">
        <f t="shared" si="53"/>
        <v>0</v>
      </c>
    </row>
    <row r="2782" spans="1:8" x14ac:dyDescent="0.25">
      <c r="A2782" s="9">
        <v>2016</v>
      </c>
      <c r="B2782" t="s">
        <v>25</v>
      </c>
      <c r="C2782" t="s">
        <v>30</v>
      </c>
      <c r="D2782" s="9">
        <v>10</v>
      </c>
      <c r="E2782" s="9">
        <v>5</v>
      </c>
      <c r="F2782" s="9">
        <f>VLOOKUP(D2782,'Tablas auxiliares'!$H$1:$Q$28,Calculadora!$J$2+1,FALSE)*IF(VLOOKUP($A2782,'Tablas auxiliares'!$B$2:$C$6,2,FALSE)-Calculadora!$K$2=0,1,0)*IF($L$2=2,IFERROR(VLOOKUP(B2782,'Tablas auxiliares'!$AD$2:$AH$27,5,FALSE),0),1)</f>
        <v>0</v>
      </c>
      <c r="G2782" s="9">
        <f>VLOOKUP(E2782,'Tablas auxiliares'!$H$1:$Q$28,Calculadora!$J$2+1,FALSE)*IF(VLOOKUP($A2782,'Tablas auxiliares'!$B$2:$C$6,2,FALSE)-Calculadora!$K$2=0,1,0)*IF($L$2=2,IFERROR(VLOOKUP(B2782,'Tablas auxiliares'!$AD$2:$AH$27,5,FALSE),0),1)</f>
        <v>0</v>
      </c>
      <c r="H2782" s="9">
        <f t="shared" si="53"/>
        <v>0</v>
      </c>
    </row>
    <row r="2783" spans="1:8" x14ac:dyDescent="0.25">
      <c r="A2783" s="9">
        <v>2016</v>
      </c>
      <c r="B2783" t="s">
        <v>25</v>
      </c>
      <c r="C2783" t="s">
        <v>10</v>
      </c>
      <c r="D2783" s="9">
        <v>21</v>
      </c>
      <c r="E2783" s="9">
        <v>7</v>
      </c>
      <c r="F2783" s="9">
        <f>VLOOKUP(D2783,'Tablas auxiliares'!$H$1:$Q$28,Calculadora!$J$2+1,FALSE)*IF(VLOOKUP($A2783,'Tablas auxiliares'!$B$2:$C$6,2,FALSE)-Calculadora!$K$2=0,1,0)*IF($L$2=2,IFERROR(VLOOKUP(B2783,'Tablas auxiliares'!$AD$2:$AH$27,5,FALSE),0),1)</f>
        <v>0</v>
      </c>
      <c r="G2783" s="9">
        <f>VLOOKUP(E2783,'Tablas auxiliares'!$H$1:$Q$28,Calculadora!$J$2+1,FALSE)*IF(VLOOKUP($A2783,'Tablas auxiliares'!$B$2:$C$6,2,FALSE)-Calculadora!$K$2=0,1,0)*IF($L$2=2,IFERROR(VLOOKUP(B2783,'Tablas auxiliares'!$AD$2:$AH$27,5,FALSE),0),1)</f>
        <v>0</v>
      </c>
      <c r="H2783" s="9">
        <f t="shared" si="53"/>
        <v>0</v>
      </c>
    </row>
    <row r="2784" spans="1:8" x14ac:dyDescent="0.25">
      <c r="A2784" s="9">
        <v>2016</v>
      </c>
      <c r="B2784" t="s">
        <v>25</v>
      </c>
      <c r="C2784" t="s">
        <v>31</v>
      </c>
      <c r="D2784" s="9">
        <v>16</v>
      </c>
      <c r="E2784" s="9">
        <v>9</v>
      </c>
      <c r="F2784" s="9">
        <f>VLOOKUP(D2784,'Tablas auxiliares'!$H$1:$Q$28,Calculadora!$J$2+1,FALSE)*IF(VLOOKUP($A2784,'Tablas auxiliares'!$B$2:$C$6,2,FALSE)-Calculadora!$K$2=0,1,0)*IF($L$2=2,IFERROR(VLOOKUP(B2784,'Tablas auxiliares'!$AD$2:$AH$27,5,FALSE),0),1)</f>
        <v>0</v>
      </c>
      <c r="G2784" s="9">
        <f>VLOOKUP(E2784,'Tablas auxiliares'!$H$1:$Q$28,Calculadora!$J$2+1,FALSE)*IF(VLOOKUP($A2784,'Tablas auxiliares'!$B$2:$C$6,2,FALSE)-Calculadora!$K$2=0,1,0)*IF($L$2=2,IFERROR(VLOOKUP(B2784,'Tablas auxiliares'!$AD$2:$AH$27,5,FALSE),0),1)</f>
        <v>0</v>
      </c>
      <c r="H2784" s="9">
        <f t="shared" si="53"/>
        <v>0</v>
      </c>
    </row>
    <row r="2785" spans="1:8" x14ac:dyDescent="0.25">
      <c r="A2785" s="9">
        <v>2016</v>
      </c>
      <c r="B2785" t="s">
        <v>25</v>
      </c>
      <c r="C2785" t="s">
        <v>32</v>
      </c>
      <c r="D2785" s="9">
        <v>17</v>
      </c>
      <c r="E2785" s="9">
        <v>22</v>
      </c>
      <c r="F2785" s="9">
        <f>VLOOKUP(D2785,'Tablas auxiliares'!$H$1:$Q$28,Calculadora!$J$2+1,FALSE)*IF(VLOOKUP($A2785,'Tablas auxiliares'!$B$2:$C$6,2,FALSE)-Calculadora!$K$2=0,1,0)*IF($L$2=2,IFERROR(VLOOKUP(B2785,'Tablas auxiliares'!$AD$2:$AH$27,5,FALSE),0),1)</f>
        <v>0</v>
      </c>
      <c r="G2785" s="9">
        <f>VLOOKUP(E2785,'Tablas auxiliares'!$H$1:$Q$28,Calculadora!$J$2+1,FALSE)*IF(VLOOKUP($A2785,'Tablas auxiliares'!$B$2:$C$6,2,FALSE)-Calculadora!$K$2=0,1,0)*IF($L$2=2,IFERROR(VLOOKUP(B2785,'Tablas auxiliares'!$AD$2:$AH$27,5,FALSE),0),1)</f>
        <v>0</v>
      </c>
      <c r="H2785" s="9">
        <f t="shared" si="53"/>
        <v>0</v>
      </c>
    </row>
    <row r="2786" spans="1:8" x14ac:dyDescent="0.25">
      <c r="A2786" s="9">
        <v>2016</v>
      </c>
      <c r="B2786" t="s">
        <v>25</v>
      </c>
      <c r="C2786" t="s">
        <v>33</v>
      </c>
      <c r="D2786" s="9">
        <v>18</v>
      </c>
      <c r="E2786" s="9">
        <v>3</v>
      </c>
      <c r="F2786" s="9">
        <f>VLOOKUP(D2786,'Tablas auxiliares'!$H$1:$Q$28,Calculadora!$J$2+1,FALSE)*IF(VLOOKUP($A2786,'Tablas auxiliares'!$B$2:$C$6,2,FALSE)-Calculadora!$K$2=0,1,0)*IF($L$2=2,IFERROR(VLOOKUP(B2786,'Tablas auxiliares'!$AD$2:$AH$27,5,FALSE),0),1)</f>
        <v>0</v>
      </c>
      <c r="G2786" s="9">
        <f>VLOOKUP(E2786,'Tablas auxiliares'!$H$1:$Q$28,Calculadora!$J$2+1,FALSE)*IF(VLOOKUP($A2786,'Tablas auxiliares'!$B$2:$C$6,2,FALSE)-Calculadora!$K$2=0,1,0)*IF($L$2=2,IFERROR(VLOOKUP(B2786,'Tablas auxiliares'!$AD$2:$AH$27,5,FALSE),0),1)</f>
        <v>0</v>
      </c>
      <c r="H2786" s="9">
        <f t="shared" si="53"/>
        <v>0</v>
      </c>
    </row>
    <row r="2787" spans="1:8" x14ac:dyDescent="0.25">
      <c r="A2787" s="9">
        <v>2016</v>
      </c>
      <c r="B2787" t="s">
        <v>25</v>
      </c>
      <c r="C2787" t="s">
        <v>34</v>
      </c>
      <c r="D2787" s="9">
        <v>1</v>
      </c>
      <c r="E2787" s="9">
        <v>13</v>
      </c>
      <c r="F2787" s="9">
        <f>VLOOKUP(D2787,'Tablas auxiliares'!$H$1:$Q$28,Calculadora!$J$2+1,FALSE)*IF(VLOOKUP($A2787,'Tablas auxiliares'!$B$2:$C$6,2,FALSE)-Calculadora!$K$2=0,1,0)*IF($L$2=2,IFERROR(VLOOKUP(B2787,'Tablas auxiliares'!$AD$2:$AH$27,5,FALSE),0),1)</f>
        <v>0</v>
      </c>
      <c r="G2787" s="9">
        <f>VLOOKUP(E2787,'Tablas auxiliares'!$H$1:$Q$28,Calculadora!$J$2+1,FALSE)*IF(VLOOKUP($A2787,'Tablas auxiliares'!$B$2:$C$6,2,FALSE)-Calculadora!$K$2=0,1,0)*IF($L$2=2,IFERROR(VLOOKUP(B2787,'Tablas auxiliares'!$AD$2:$AH$27,5,FALSE),0),1)</f>
        <v>0</v>
      </c>
      <c r="H2787" s="9">
        <f t="shared" si="53"/>
        <v>0</v>
      </c>
    </row>
    <row r="2788" spans="1:8" x14ac:dyDescent="0.25">
      <c r="A2788" s="9">
        <v>2016</v>
      </c>
      <c r="B2788" t="s">
        <v>25</v>
      </c>
      <c r="C2788" t="s">
        <v>35</v>
      </c>
      <c r="D2788" s="9">
        <v>13</v>
      </c>
      <c r="E2788" s="9">
        <v>14</v>
      </c>
      <c r="F2788" s="9">
        <f>VLOOKUP(D2788,'Tablas auxiliares'!$H$1:$Q$28,Calculadora!$J$2+1,FALSE)*IF(VLOOKUP($A2788,'Tablas auxiliares'!$B$2:$C$6,2,FALSE)-Calculadora!$K$2=0,1,0)*IF($L$2=2,IFERROR(VLOOKUP(B2788,'Tablas auxiliares'!$AD$2:$AH$27,5,FALSE),0),1)</f>
        <v>0</v>
      </c>
      <c r="G2788" s="9">
        <f>VLOOKUP(E2788,'Tablas auxiliares'!$H$1:$Q$28,Calculadora!$J$2+1,FALSE)*IF(VLOOKUP($A2788,'Tablas auxiliares'!$B$2:$C$6,2,FALSE)-Calculadora!$K$2=0,1,0)*IF($L$2=2,IFERROR(VLOOKUP(B2788,'Tablas auxiliares'!$AD$2:$AH$27,5,FALSE),0),1)</f>
        <v>0</v>
      </c>
      <c r="H2788" s="9">
        <f t="shared" si="53"/>
        <v>0</v>
      </c>
    </row>
    <row r="2789" spans="1:8" x14ac:dyDescent="0.25">
      <c r="A2789" s="9">
        <v>2016</v>
      </c>
      <c r="B2789" t="s">
        <v>25</v>
      </c>
      <c r="C2789" t="s">
        <v>36</v>
      </c>
      <c r="D2789" s="9">
        <v>2</v>
      </c>
      <c r="E2789" s="9">
        <v>1</v>
      </c>
      <c r="F2789" s="9">
        <f>VLOOKUP(D2789,'Tablas auxiliares'!$H$1:$Q$28,Calculadora!$J$2+1,FALSE)*IF(VLOOKUP($A2789,'Tablas auxiliares'!$B$2:$C$6,2,FALSE)-Calculadora!$K$2=0,1,0)*IF($L$2=2,IFERROR(VLOOKUP(B2789,'Tablas auxiliares'!$AD$2:$AH$27,5,FALSE),0),1)</f>
        <v>0</v>
      </c>
      <c r="G2789" s="9">
        <f>VLOOKUP(E2789,'Tablas auxiliares'!$H$1:$Q$28,Calculadora!$J$2+1,FALSE)*IF(VLOOKUP($A2789,'Tablas auxiliares'!$B$2:$C$6,2,FALSE)-Calculadora!$K$2=0,1,0)*IF($L$2=2,IFERROR(VLOOKUP(B2789,'Tablas auxiliares'!$AD$2:$AH$27,5,FALSE),0),1)</f>
        <v>0</v>
      </c>
      <c r="H2789" s="9">
        <f t="shared" si="53"/>
        <v>0</v>
      </c>
    </row>
    <row r="2790" spans="1:8" x14ac:dyDescent="0.25">
      <c r="A2790" s="9">
        <v>2016</v>
      </c>
      <c r="B2790" t="s">
        <v>25</v>
      </c>
      <c r="C2790" t="s">
        <v>11</v>
      </c>
      <c r="D2790" s="9">
        <v>6</v>
      </c>
      <c r="E2790" s="9">
        <v>20</v>
      </c>
      <c r="F2790" s="9">
        <f>VLOOKUP(D2790,'Tablas auxiliares'!$H$1:$Q$28,Calculadora!$J$2+1,FALSE)*IF(VLOOKUP($A2790,'Tablas auxiliares'!$B$2:$C$6,2,FALSE)-Calculadora!$K$2=0,1,0)*IF($L$2=2,IFERROR(VLOOKUP(B2790,'Tablas auxiliares'!$AD$2:$AH$27,5,FALSE),0),1)</f>
        <v>0</v>
      </c>
      <c r="G2790" s="9">
        <f>VLOOKUP(E2790,'Tablas auxiliares'!$H$1:$Q$28,Calculadora!$J$2+1,FALSE)*IF(VLOOKUP($A2790,'Tablas auxiliares'!$B$2:$C$6,2,FALSE)-Calculadora!$K$2=0,1,0)*IF($L$2=2,IFERROR(VLOOKUP(B2790,'Tablas auxiliares'!$AD$2:$AH$27,5,FALSE),0),1)</f>
        <v>0</v>
      </c>
      <c r="H2790" s="9">
        <f t="shared" si="53"/>
        <v>0</v>
      </c>
    </row>
    <row r="2791" spans="1:8" x14ac:dyDescent="0.25">
      <c r="A2791" s="9">
        <v>2016</v>
      </c>
      <c r="B2791" t="s">
        <v>25</v>
      </c>
      <c r="C2791" t="s">
        <v>12</v>
      </c>
      <c r="D2791" s="9">
        <v>8</v>
      </c>
      <c r="E2791" s="9">
        <v>8</v>
      </c>
      <c r="F2791" s="9">
        <f>VLOOKUP(D2791,'Tablas auxiliares'!$H$1:$Q$28,Calculadora!$J$2+1,FALSE)*IF(VLOOKUP($A2791,'Tablas auxiliares'!$B$2:$C$6,2,FALSE)-Calculadora!$K$2=0,1,0)*IF($L$2=2,IFERROR(VLOOKUP(B2791,'Tablas auxiliares'!$AD$2:$AH$27,5,FALSE),0),1)</f>
        <v>0</v>
      </c>
      <c r="G2791" s="9">
        <f>VLOOKUP(E2791,'Tablas auxiliares'!$H$1:$Q$28,Calculadora!$J$2+1,FALSE)*IF(VLOOKUP($A2791,'Tablas auxiliares'!$B$2:$C$6,2,FALSE)-Calculadora!$K$2=0,1,0)*IF($L$2=2,IFERROR(VLOOKUP(B2791,'Tablas auxiliares'!$AD$2:$AH$27,5,FALSE),0),1)</f>
        <v>0</v>
      </c>
      <c r="H2791" s="9">
        <f t="shared" si="53"/>
        <v>0</v>
      </c>
    </row>
    <row r="2792" spans="1:8" x14ac:dyDescent="0.25">
      <c r="A2792" s="9">
        <v>2016</v>
      </c>
      <c r="B2792" t="s">
        <v>25</v>
      </c>
      <c r="C2792" t="s">
        <v>13</v>
      </c>
      <c r="D2792" s="9">
        <v>23</v>
      </c>
      <c r="E2792" s="9">
        <v>12</v>
      </c>
      <c r="F2792" s="9">
        <f>VLOOKUP(D2792,'Tablas auxiliares'!$H$1:$Q$28,Calculadora!$J$2+1,FALSE)*IF(VLOOKUP($A2792,'Tablas auxiliares'!$B$2:$C$6,2,FALSE)-Calculadora!$K$2=0,1,0)*IF($L$2=2,IFERROR(VLOOKUP(B2792,'Tablas auxiliares'!$AD$2:$AH$27,5,FALSE),0),1)</f>
        <v>0</v>
      </c>
      <c r="G2792" s="9">
        <f>VLOOKUP(E2792,'Tablas auxiliares'!$H$1:$Q$28,Calculadora!$J$2+1,FALSE)*IF(VLOOKUP($A2792,'Tablas auxiliares'!$B$2:$C$6,2,FALSE)-Calculadora!$K$2=0,1,0)*IF($L$2=2,IFERROR(VLOOKUP(B2792,'Tablas auxiliares'!$AD$2:$AH$27,5,FALSE),0),1)</f>
        <v>0</v>
      </c>
      <c r="H2792" s="9">
        <f t="shared" si="53"/>
        <v>0</v>
      </c>
    </row>
    <row r="2793" spans="1:8" x14ac:dyDescent="0.25">
      <c r="A2793" s="9">
        <v>2016</v>
      </c>
      <c r="B2793" t="s">
        <v>25</v>
      </c>
      <c r="C2793" t="s">
        <v>37</v>
      </c>
      <c r="D2793" s="9">
        <v>12</v>
      </c>
      <c r="E2793" s="9">
        <v>25</v>
      </c>
      <c r="F2793" s="9">
        <f>VLOOKUP(D2793,'Tablas auxiliares'!$H$1:$Q$28,Calculadora!$J$2+1,FALSE)*IF(VLOOKUP($A2793,'Tablas auxiliares'!$B$2:$C$6,2,FALSE)-Calculadora!$K$2=0,1,0)*IF($L$2=2,IFERROR(VLOOKUP(B2793,'Tablas auxiliares'!$AD$2:$AH$27,5,FALSE),0),1)</f>
        <v>0</v>
      </c>
      <c r="G2793" s="9">
        <f>VLOOKUP(E2793,'Tablas auxiliares'!$H$1:$Q$28,Calculadora!$J$2+1,FALSE)*IF(VLOOKUP($A2793,'Tablas auxiliares'!$B$2:$C$6,2,FALSE)-Calculadora!$K$2=0,1,0)*IF($L$2=2,IFERROR(VLOOKUP(B2793,'Tablas auxiliares'!$AD$2:$AH$27,5,FALSE),0),1)</f>
        <v>0</v>
      </c>
      <c r="H2793" s="9">
        <f t="shared" si="53"/>
        <v>0</v>
      </c>
    </row>
    <row r="2794" spans="1:8" x14ac:dyDescent="0.25">
      <c r="A2794" s="9">
        <v>2016</v>
      </c>
      <c r="B2794" t="s">
        <v>25</v>
      </c>
      <c r="C2794" t="s">
        <v>14</v>
      </c>
      <c r="D2794" s="9">
        <v>22</v>
      </c>
      <c r="E2794" s="9">
        <v>10</v>
      </c>
      <c r="F2794" s="9">
        <f>VLOOKUP(D2794,'Tablas auxiliares'!$H$1:$Q$28,Calculadora!$J$2+1,FALSE)*IF(VLOOKUP($A2794,'Tablas auxiliares'!$B$2:$C$6,2,FALSE)-Calculadora!$K$2=0,1,0)*IF($L$2=2,IFERROR(VLOOKUP(B2794,'Tablas auxiliares'!$AD$2:$AH$27,5,FALSE),0),1)</f>
        <v>0</v>
      </c>
      <c r="G2794" s="9">
        <f>VLOOKUP(E2794,'Tablas auxiliares'!$H$1:$Q$28,Calculadora!$J$2+1,FALSE)*IF(VLOOKUP($A2794,'Tablas auxiliares'!$B$2:$C$6,2,FALSE)-Calculadora!$K$2=0,1,0)*IF($L$2=2,IFERROR(VLOOKUP(B2794,'Tablas auxiliares'!$AD$2:$AH$27,5,FALSE),0),1)</f>
        <v>0</v>
      </c>
      <c r="H2794" s="9">
        <f t="shared" si="53"/>
        <v>0</v>
      </c>
    </row>
    <row r="2795" spans="1:8" x14ac:dyDescent="0.25">
      <c r="A2795" s="9">
        <v>2016</v>
      </c>
      <c r="B2795" t="s">
        <v>35</v>
      </c>
      <c r="C2795" t="s">
        <v>20</v>
      </c>
      <c r="D2795" s="9">
        <v>14</v>
      </c>
      <c r="E2795" s="9">
        <v>15</v>
      </c>
      <c r="F2795" s="9">
        <f>VLOOKUP(D2795,'Tablas auxiliares'!$H$1:$Q$28,Calculadora!$J$2+1,FALSE)*IF(VLOOKUP($A2795,'Tablas auxiliares'!$B$2:$C$6,2,FALSE)-Calculadora!$K$2=0,1,0)*IF($L$2=2,IFERROR(VLOOKUP(B2795,'Tablas auxiliares'!$AD$2:$AH$27,5,FALSE),0),1)</f>
        <v>0</v>
      </c>
      <c r="G2795" s="9">
        <f>VLOOKUP(E2795,'Tablas auxiliares'!$H$1:$Q$28,Calculadora!$J$2+1,FALSE)*IF(VLOOKUP($A2795,'Tablas auxiliares'!$B$2:$C$6,2,FALSE)-Calculadora!$K$2=0,1,0)*IF($L$2=2,IFERROR(VLOOKUP(B2795,'Tablas auxiliares'!$AD$2:$AH$27,5,FALSE),0),1)</f>
        <v>0</v>
      </c>
      <c r="H2795" s="9">
        <f t="shared" si="53"/>
        <v>0</v>
      </c>
    </row>
    <row r="2796" spans="1:8" x14ac:dyDescent="0.25">
      <c r="A2796" s="9">
        <v>2016</v>
      </c>
      <c r="B2796" t="s">
        <v>35</v>
      </c>
      <c r="C2796" t="s">
        <v>21</v>
      </c>
      <c r="D2796" s="9">
        <v>18</v>
      </c>
      <c r="E2796" s="9">
        <v>24</v>
      </c>
      <c r="F2796" s="9">
        <f>VLOOKUP(D2796,'Tablas auxiliares'!$H$1:$Q$28,Calculadora!$J$2+1,FALSE)*IF(VLOOKUP($A2796,'Tablas auxiliares'!$B$2:$C$6,2,FALSE)-Calculadora!$K$2=0,1,0)*IF($L$2=2,IFERROR(VLOOKUP(B2796,'Tablas auxiliares'!$AD$2:$AH$27,5,FALSE),0),1)</f>
        <v>0</v>
      </c>
      <c r="G2796" s="9">
        <f>VLOOKUP(E2796,'Tablas auxiliares'!$H$1:$Q$28,Calculadora!$J$2+1,FALSE)*IF(VLOOKUP($A2796,'Tablas auxiliares'!$B$2:$C$6,2,FALSE)-Calculadora!$K$2=0,1,0)*IF($L$2=2,IFERROR(VLOOKUP(B2796,'Tablas auxiliares'!$AD$2:$AH$27,5,FALSE),0),1)</f>
        <v>0</v>
      </c>
      <c r="H2796" s="9">
        <f t="shared" si="53"/>
        <v>0</v>
      </c>
    </row>
    <row r="2797" spans="1:8" x14ac:dyDescent="0.25">
      <c r="A2797" s="9">
        <v>2016</v>
      </c>
      <c r="B2797" t="s">
        <v>35</v>
      </c>
      <c r="C2797" t="s">
        <v>22</v>
      </c>
      <c r="D2797" s="9">
        <v>8</v>
      </c>
      <c r="E2797" s="9">
        <v>16</v>
      </c>
      <c r="F2797" s="9">
        <f>VLOOKUP(D2797,'Tablas auxiliares'!$H$1:$Q$28,Calculadora!$J$2+1,FALSE)*IF(VLOOKUP($A2797,'Tablas auxiliares'!$B$2:$C$6,2,FALSE)-Calculadora!$K$2=0,1,0)*IF($L$2=2,IFERROR(VLOOKUP(B2797,'Tablas auxiliares'!$AD$2:$AH$27,5,FALSE),0),1)</f>
        <v>0</v>
      </c>
      <c r="G2797" s="9">
        <f>VLOOKUP(E2797,'Tablas auxiliares'!$H$1:$Q$28,Calculadora!$J$2+1,FALSE)*IF(VLOOKUP($A2797,'Tablas auxiliares'!$B$2:$C$6,2,FALSE)-Calculadora!$K$2=0,1,0)*IF($L$2=2,IFERROR(VLOOKUP(B2797,'Tablas auxiliares'!$AD$2:$AH$27,5,FALSE),0),1)</f>
        <v>0</v>
      </c>
      <c r="H2797" s="9">
        <f t="shared" si="53"/>
        <v>0</v>
      </c>
    </row>
    <row r="2798" spans="1:8" x14ac:dyDescent="0.25">
      <c r="A2798" s="9">
        <v>2016</v>
      </c>
      <c r="B2798" t="s">
        <v>35</v>
      </c>
      <c r="C2798" t="s">
        <v>23</v>
      </c>
      <c r="D2798" s="9">
        <v>22</v>
      </c>
      <c r="E2798" s="9">
        <v>8</v>
      </c>
      <c r="F2798" s="9">
        <f>VLOOKUP(D2798,'Tablas auxiliares'!$H$1:$Q$28,Calculadora!$J$2+1,FALSE)*IF(VLOOKUP($A2798,'Tablas auxiliares'!$B$2:$C$6,2,FALSE)-Calculadora!$K$2=0,1,0)*IF($L$2=2,IFERROR(VLOOKUP(B2798,'Tablas auxiliares'!$AD$2:$AH$27,5,FALSE),0),1)</f>
        <v>0</v>
      </c>
      <c r="G2798" s="9">
        <f>VLOOKUP(E2798,'Tablas auxiliares'!$H$1:$Q$28,Calculadora!$J$2+1,FALSE)*IF(VLOOKUP($A2798,'Tablas auxiliares'!$B$2:$C$6,2,FALSE)-Calculadora!$K$2=0,1,0)*IF($L$2=2,IFERROR(VLOOKUP(B2798,'Tablas auxiliares'!$AD$2:$AH$27,5,FALSE),0),1)</f>
        <v>0</v>
      </c>
      <c r="H2798" s="9">
        <f t="shared" si="53"/>
        <v>0</v>
      </c>
    </row>
    <row r="2799" spans="1:8" x14ac:dyDescent="0.25">
      <c r="A2799" s="9">
        <v>2016</v>
      </c>
      <c r="B2799" t="s">
        <v>35</v>
      </c>
      <c r="C2799" t="s">
        <v>24</v>
      </c>
      <c r="D2799" s="9">
        <v>20</v>
      </c>
      <c r="E2799" s="9">
        <v>13</v>
      </c>
      <c r="F2799" s="9">
        <f>VLOOKUP(D2799,'Tablas auxiliares'!$H$1:$Q$28,Calculadora!$J$2+1,FALSE)*IF(VLOOKUP($A2799,'Tablas auxiliares'!$B$2:$C$6,2,FALSE)-Calculadora!$K$2=0,1,0)*IF($L$2=2,IFERROR(VLOOKUP(B2799,'Tablas auxiliares'!$AD$2:$AH$27,5,FALSE),0),1)</f>
        <v>0</v>
      </c>
      <c r="G2799" s="9">
        <f>VLOOKUP(E2799,'Tablas auxiliares'!$H$1:$Q$28,Calculadora!$J$2+1,FALSE)*IF(VLOOKUP($A2799,'Tablas auxiliares'!$B$2:$C$6,2,FALSE)-Calculadora!$K$2=0,1,0)*IF($L$2=2,IFERROR(VLOOKUP(B2799,'Tablas auxiliares'!$AD$2:$AH$27,5,FALSE),0),1)</f>
        <v>0</v>
      </c>
      <c r="H2799" s="9">
        <f t="shared" si="53"/>
        <v>0</v>
      </c>
    </row>
    <row r="2800" spans="1:8" x14ac:dyDescent="0.25">
      <c r="A2800" s="9">
        <v>2016</v>
      </c>
      <c r="B2800" t="s">
        <v>35</v>
      </c>
      <c r="C2800" t="s">
        <v>25</v>
      </c>
      <c r="D2800" s="9">
        <v>19</v>
      </c>
      <c r="E2800" s="9">
        <v>19</v>
      </c>
      <c r="F2800" s="9">
        <f>VLOOKUP(D2800,'Tablas auxiliares'!$H$1:$Q$28,Calculadora!$J$2+1,FALSE)*IF(VLOOKUP($A2800,'Tablas auxiliares'!$B$2:$C$6,2,FALSE)-Calculadora!$K$2=0,1,0)*IF($L$2=2,IFERROR(VLOOKUP(B2800,'Tablas auxiliares'!$AD$2:$AH$27,5,FALSE),0),1)</f>
        <v>0</v>
      </c>
      <c r="G2800" s="9">
        <f>VLOOKUP(E2800,'Tablas auxiliares'!$H$1:$Q$28,Calculadora!$J$2+1,FALSE)*IF(VLOOKUP($A2800,'Tablas auxiliares'!$B$2:$C$6,2,FALSE)-Calculadora!$K$2=0,1,0)*IF($L$2=2,IFERROR(VLOOKUP(B2800,'Tablas auxiliares'!$AD$2:$AH$27,5,FALSE),0),1)</f>
        <v>0</v>
      </c>
      <c r="H2800" s="9">
        <f t="shared" si="53"/>
        <v>0</v>
      </c>
    </row>
    <row r="2801" spans="1:8" x14ac:dyDescent="0.25">
      <c r="A2801" s="9">
        <v>2016</v>
      </c>
      <c r="B2801" t="s">
        <v>35</v>
      </c>
      <c r="C2801" t="s">
        <v>7</v>
      </c>
      <c r="D2801" s="9">
        <v>9</v>
      </c>
      <c r="E2801" s="9">
        <v>20</v>
      </c>
      <c r="F2801" s="9">
        <f>VLOOKUP(D2801,'Tablas auxiliares'!$H$1:$Q$28,Calculadora!$J$2+1,FALSE)*IF(VLOOKUP($A2801,'Tablas auxiliares'!$B$2:$C$6,2,FALSE)-Calculadora!$K$2=0,1,0)*IF($L$2=2,IFERROR(VLOOKUP(B2801,'Tablas auxiliares'!$AD$2:$AH$27,5,FALSE),0),1)</f>
        <v>0</v>
      </c>
      <c r="G2801" s="9">
        <f>VLOOKUP(E2801,'Tablas auxiliares'!$H$1:$Q$28,Calculadora!$J$2+1,FALSE)*IF(VLOOKUP($A2801,'Tablas auxiliares'!$B$2:$C$6,2,FALSE)-Calculadora!$K$2=0,1,0)*IF($L$2=2,IFERROR(VLOOKUP(B2801,'Tablas auxiliares'!$AD$2:$AH$27,5,FALSE),0),1)</f>
        <v>0</v>
      </c>
      <c r="H2801" s="9">
        <f t="shared" si="53"/>
        <v>0</v>
      </c>
    </row>
    <row r="2802" spans="1:8" x14ac:dyDescent="0.25">
      <c r="A2802" s="9">
        <v>2016</v>
      </c>
      <c r="B2802" t="s">
        <v>35</v>
      </c>
      <c r="C2802" t="s">
        <v>8</v>
      </c>
      <c r="D2802" s="9">
        <v>10</v>
      </c>
      <c r="E2802" s="9">
        <v>10</v>
      </c>
      <c r="F2802" s="9">
        <f>VLOOKUP(D2802,'Tablas auxiliares'!$H$1:$Q$28,Calculadora!$J$2+1,FALSE)*IF(VLOOKUP($A2802,'Tablas auxiliares'!$B$2:$C$6,2,FALSE)-Calculadora!$K$2=0,1,0)*IF($L$2=2,IFERROR(VLOOKUP(B2802,'Tablas auxiliares'!$AD$2:$AH$27,5,FALSE),0),1)</f>
        <v>0</v>
      </c>
      <c r="G2802" s="9">
        <f>VLOOKUP(E2802,'Tablas auxiliares'!$H$1:$Q$28,Calculadora!$J$2+1,FALSE)*IF(VLOOKUP($A2802,'Tablas auxiliares'!$B$2:$C$6,2,FALSE)-Calculadora!$K$2=0,1,0)*IF($L$2=2,IFERROR(VLOOKUP(B2802,'Tablas auxiliares'!$AD$2:$AH$27,5,FALSE),0),1)</f>
        <v>0</v>
      </c>
      <c r="H2802" s="9">
        <f t="shared" si="53"/>
        <v>0</v>
      </c>
    </row>
    <row r="2803" spans="1:8" x14ac:dyDescent="0.25">
      <c r="A2803" s="9">
        <v>2016</v>
      </c>
      <c r="B2803" t="s">
        <v>35</v>
      </c>
      <c r="C2803" t="s">
        <v>26</v>
      </c>
      <c r="D2803" s="9">
        <v>3</v>
      </c>
      <c r="E2803" s="9">
        <v>4</v>
      </c>
      <c r="F2803" s="9">
        <f>VLOOKUP(D2803,'Tablas auxiliares'!$H$1:$Q$28,Calculadora!$J$2+1,FALSE)*IF(VLOOKUP($A2803,'Tablas auxiliares'!$B$2:$C$6,2,FALSE)-Calculadora!$K$2=0,1,0)*IF($L$2=2,IFERROR(VLOOKUP(B2803,'Tablas auxiliares'!$AD$2:$AH$27,5,FALSE),0),1)</f>
        <v>0</v>
      </c>
      <c r="G2803" s="9">
        <f>VLOOKUP(E2803,'Tablas auxiliares'!$H$1:$Q$28,Calculadora!$J$2+1,FALSE)*IF(VLOOKUP($A2803,'Tablas auxiliares'!$B$2:$C$6,2,FALSE)-Calculadora!$K$2=0,1,0)*IF($L$2=2,IFERROR(VLOOKUP(B2803,'Tablas auxiliares'!$AD$2:$AH$27,5,FALSE),0),1)</f>
        <v>0</v>
      </c>
      <c r="H2803" s="9">
        <f t="shared" si="53"/>
        <v>0</v>
      </c>
    </row>
    <row r="2804" spans="1:8" x14ac:dyDescent="0.25">
      <c r="A2804" s="9">
        <v>2016</v>
      </c>
      <c r="B2804" t="s">
        <v>35</v>
      </c>
      <c r="C2804" t="s">
        <v>27</v>
      </c>
      <c r="D2804" s="9">
        <v>25</v>
      </c>
      <c r="E2804" s="9">
        <v>18</v>
      </c>
      <c r="F2804" s="9">
        <f>VLOOKUP(D2804,'Tablas auxiliares'!$H$1:$Q$28,Calculadora!$J$2+1,FALSE)*IF(VLOOKUP($A2804,'Tablas auxiliares'!$B$2:$C$6,2,FALSE)-Calculadora!$K$2=0,1,0)*IF($L$2=2,IFERROR(VLOOKUP(B2804,'Tablas auxiliares'!$AD$2:$AH$27,5,FALSE),0),1)</f>
        <v>0</v>
      </c>
      <c r="G2804" s="9">
        <f>VLOOKUP(E2804,'Tablas auxiliares'!$H$1:$Q$28,Calculadora!$J$2+1,FALSE)*IF(VLOOKUP($A2804,'Tablas auxiliares'!$B$2:$C$6,2,FALSE)-Calculadora!$K$2=0,1,0)*IF($L$2=2,IFERROR(VLOOKUP(B2804,'Tablas auxiliares'!$AD$2:$AH$27,5,FALSE),0),1)</f>
        <v>0</v>
      </c>
      <c r="H2804" s="9">
        <f t="shared" si="53"/>
        <v>0</v>
      </c>
    </row>
    <row r="2805" spans="1:8" x14ac:dyDescent="0.25">
      <c r="A2805" s="9">
        <v>2016</v>
      </c>
      <c r="B2805" t="s">
        <v>35</v>
      </c>
      <c r="C2805" t="s">
        <v>28</v>
      </c>
      <c r="D2805" s="9">
        <v>21</v>
      </c>
      <c r="E2805" s="9">
        <v>11</v>
      </c>
      <c r="F2805" s="9">
        <f>VLOOKUP(D2805,'Tablas auxiliares'!$H$1:$Q$28,Calculadora!$J$2+1,FALSE)*IF(VLOOKUP($A2805,'Tablas auxiliares'!$B$2:$C$6,2,FALSE)-Calculadora!$K$2=0,1,0)*IF($L$2=2,IFERROR(VLOOKUP(B2805,'Tablas auxiliares'!$AD$2:$AH$27,5,FALSE),0),1)</f>
        <v>0</v>
      </c>
      <c r="G2805" s="9">
        <f>VLOOKUP(E2805,'Tablas auxiliares'!$H$1:$Q$28,Calculadora!$J$2+1,FALSE)*IF(VLOOKUP($A2805,'Tablas auxiliares'!$B$2:$C$6,2,FALSE)-Calculadora!$K$2=0,1,0)*IF($L$2=2,IFERROR(VLOOKUP(B2805,'Tablas auxiliares'!$AD$2:$AH$27,5,FALSE),0),1)</f>
        <v>0</v>
      </c>
      <c r="H2805" s="9">
        <f t="shared" si="53"/>
        <v>0</v>
      </c>
    </row>
    <row r="2806" spans="1:8" x14ac:dyDescent="0.25">
      <c r="A2806" s="9">
        <v>2016</v>
      </c>
      <c r="B2806" t="s">
        <v>35</v>
      </c>
      <c r="C2806" t="s">
        <v>29</v>
      </c>
      <c r="D2806" s="9">
        <v>24</v>
      </c>
      <c r="E2806" s="9">
        <v>6</v>
      </c>
      <c r="F2806" s="9">
        <f>VLOOKUP(D2806,'Tablas auxiliares'!$H$1:$Q$28,Calculadora!$J$2+1,FALSE)*IF(VLOOKUP($A2806,'Tablas auxiliares'!$B$2:$C$6,2,FALSE)-Calculadora!$K$2=0,1,0)*IF($L$2=2,IFERROR(VLOOKUP(B2806,'Tablas auxiliares'!$AD$2:$AH$27,5,FALSE),0),1)</f>
        <v>0</v>
      </c>
      <c r="G2806" s="9">
        <f>VLOOKUP(E2806,'Tablas auxiliares'!$H$1:$Q$28,Calculadora!$J$2+1,FALSE)*IF(VLOOKUP($A2806,'Tablas auxiliares'!$B$2:$C$6,2,FALSE)-Calculadora!$K$2=0,1,0)*IF($L$2=2,IFERROR(VLOOKUP(B2806,'Tablas auxiliares'!$AD$2:$AH$27,5,FALSE),0),1)</f>
        <v>0</v>
      </c>
      <c r="H2806" s="9">
        <f t="shared" si="53"/>
        <v>0</v>
      </c>
    </row>
    <row r="2807" spans="1:8" x14ac:dyDescent="0.25">
      <c r="A2807" s="9">
        <v>2016</v>
      </c>
      <c r="B2807" t="s">
        <v>35</v>
      </c>
      <c r="C2807" t="s">
        <v>9</v>
      </c>
      <c r="D2807" s="9">
        <v>6</v>
      </c>
      <c r="E2807" s="9">
        <v>5</v>
      </c>
      <c r="F2807" s="9">
        <f>VLOOKUP(D2807,'Tablas auxiliares'!$H$1:$Q$28,Calculadora!$J$2+1,FALSE)*IF(VLOOKUP($A2807,'Tablas auxiliares'!$B$2:$C$6,2,FALSE)-Calculadora!$K$2=0,1,0)*IF($L$2=2,IFERROR(VLOOKUP(B2807,'Tablas auxiliares'!$AD$2:$AH$27,5,FALSE),0),1)</f>
        <v>0</v>
      </c>
      <c r="G2807" s="9">
        <f>VLOOKUP(E2807,'Tablas auxiliares'!$H$1:$Q$28,Calculadora!$J$2+1,FALSE)*IF(VLOOKUP($A2807,'Tablas auxiliares'!$B$2:$C$6,2,FALSE)-Calculadora!$K$2=0,1,0)*IF($L$2=2,IFERROR(VLOOKUP(B2807,'Tablas auxiliares'!$AD$2:$AH$27,5,FALSE),0),1)</f>
        <v>0</v>
      </c>
      <c r="H2807" s="9">
        <f t="shared" si="53"/>
        <v>0</v>
      </c>
    </row>
    <row r="2808" spans="1:8" x14ac:dyDescent="0.25">
      <c r="A2808" s="9">
        <v>2016</v>
      </c>
      <c r="B2808" t="s">
        <v>35</v>
      </c>
      <c r="C2808" t="s">
        <v>30</v>
      </c>
      <c r="D2808" s="9">
        <v>15</v>
      </c>
      <c r="E2808" s="9">
        <v>12</v>
      </c>
      <c r="F2808" s="9">
        <f>VLOOKUP(D2808,'Tablas auxiliares'!$H$1:$Q$28,Calculadora!$J$2+1,FALSE)*IF(VLOOKUP($A2808,'Tablas auxiliares'!$B$2:$C$6,2,FALSE)-Calculadora!$K$2=0,1,0)*IF($L$2=2,IFERROR(VLOOKUP(B2808,'Tablas auxiliares'!$AD$2:$AH$27,5,FALSE),0),1)</f>
        <v>0</v>
      </c>
      <c r="G2808" s="9">
        <f>VLOOKUP(E2808,'Tablas auxiliares'!$H$1:$Q$28,Calculadora!$J$2+1,FALSE)*IF(VLOOKUP($A2808,'Tablas auxiliares'!$B$2:$C$6,2,FALSE)-Calculadora!$K$2=0,1,0)*IF($L$2=2,IFERROR(VLOOKUP(B2808,'Tablas auxiliares'!$AD$2:$AH$27,5,FALSE),0),1)</f>
        <v>0</v>
      </c>
      <c r="H2808" s="9">
        <f t="shared" si="53"/>
        <v>0</v>
      </c>
    </row>
    <row r="2809" spans="1:8" x14ac:dyDescent="0.25">
      <c r="A2809" s="9">
        <v>2016</v>
      </c>
      <c r="B2809" t="s">
        <v>35</v>
      </c>
      <c r="C2809" t="s">
        <v>10</v>
      </c>
      <c r="D2809" s="9">
        <v>13</v>
      </c>
      <c r="E2809" s="9">
        <v>25</v>
      </c>
      <c r="F2809" s="9">
        <f>VLOOKUP(D2809,'Tablas auxiliares'!$H$1:$Q$28,Calculadora!$J$2+1,FALSE)*IF(VLOOKUP($A2809,'Tablas auxiliares'!$B$2:$C$6,2,FALSE)-Calculadora!$K$2=0,1,0)*IF($L$2=2,IFERROR(VLOOKUP(B2809,'Tablas auxiliares'!$AD$2:$AH$27,5,FALSE),0),1)</f>
        <v>0</v>
      </c>
      <c r="G2809" s="9">
        <f>VLOOKUP(E2809,'Tablas auxiliares'!$H$1:$Q$28,Calculadora!$J$2+1,FALSE)*IF(VLOOKUP($A2809,'Tablas auxiliares'!$B$2:$C$6,2,FALSE)-Calculadora!$K$2=0,1,0)*IF($L$2=2,IFERROR(VLOOKUP(B2809,'Tablas auxiliares'!$AD$2:$AH$27,5,FALSE),0),1)</f>
        <v>0</v>
      </c>
      <c r="H2809" s="9">
        <f t="shared" si="53"/>
        <v>0</v>
      </c>
    </row>
    <row r="2810" spans="1:8" x14ac:dyDescent="0.25">
      <c r="A2810" s="9">
        <v>2016</v>
      </c>
      <c r="B2810" t="s">
        <v>35</v>
      </c>
      <c r="C2810" t="s">
        <v>31</v>
      </c>
      <c r="D2810" s="9">
        <v>2</v>
      </c>
      <c r="E2810" s="9">
        <v>3</v>
      </c>
      <c r="F2810" s="9">
        <f>VLOOKUP(D2810,'Tablas auxiliares'!$H$1:$Q$28,Calculadora!$J$2+1,FALSE)*IF(VLOOKUP($A2810,'Tablas auxiliares'!$B$2:$C$6,2,FALSE)-Calculadora!$K$2=0,1,0)*IF($L$2=2,IFERROR(VLOOKUP(B2810,'Tablas auxiliares'!$AD$2:$AH$27,5,FALSE),0),1)</f>
        <v>0</v>
      </c>
      <c r="G2810" s="9">
        <f>VLOOKUP(E2810,'Tablas auxiliares'!$H$1:$Q$28,Calculadora!$J$2+1,FALSE)*IF(VLOOKUP($A2810,'Tablas auxiliares'!$B$2:$C$6,2,FALSE)-Calculadora!$K$2=0,1,0)*IF($L$2=2,IFERROR(VLOOKUP(B2810,'Tablas auxiliares'!$AD$2:$AH$27,5,FALSE),0),1)</f>
        <v>0</v>
      </c>
      <c r="H2810" s="9">
        <f t="shared" si="53"/>
        <v>0</v>
      </c>
    </row>
    <row r="2811" spans="1:8" x14ac:dyDescent="0.25">
      <c r="A2811" s="9">
        <v>2016</v>
      </c>
      <c r="B2811" t="s">
        <v>35</v>
      </c>
      <c r="C2811" t="s">
        <v>32</v>
      </c>
      <c r="D2811" s="9">
        <v>16</v>
      </c>
      <c r="E2811" s="9">
        <v>22</v>
      </c>
      <c r="F2811" s="9">
        <f>VLOOKUP(D2811,'Tablas auxiliares'!$H$1:$Q$28,Calculadora!$J$2+1,FALSE)*IF(VLOOKUP($A2811,'Tablas auxiliares'!$B$2:$C$6,2,FALSE)-Calculadora!$K$2=0,1,0)*IF($L$2=2,IFERROR(VLOOKUP(B2811,'Tablas auxiliares'!$AD$2:$AH$27,5,FALSE),0),1)</f>
        <v>0</v>
      </c>
      <c r="G2811" s="9">
        <f>VLOOKUP(E2811,'Tablas auxiliares'!$H$1:$Q$28,Calculadora!$J$2+1,FALSE)*IF(VLOOKUP($A2811,'Tablas auxiliares'!$B$2:$C$6,2,FALSE)-Calculadora!$K$2=0,1,0)*IF($L$2=2,IFERROR(VLOOKUP(B2811,'Tablas auxiliares'!$AD$2:$AH$27,5,FALSE),0),1)</f>
        <v>0</v>
      </c>
      <c r="H2811" s="9">
        <f t="shared" si="53"/>
        <v>0</v>
      </c>
    </row>
    <row r="2812" spans="1:8" x14ac:dyDescent="0.25">
      <c r="A2812" s="9">
        <v>2016</v>
      </c>
      <c r="B2812" t="s">
        <v>35</v>
      </c>
      <c r="C2812" t="s">
        <v>33</v>
      </c>
      <c r="D2812" s="9">
        <v>4</v>
      </c>
      <c r="E2812" s="9">
        <v>1</v>
      </c>
      <c r="F2812" s="9">
        <f>VLOOKUP(D2812,'Tablas auxiliares'!$H$1:$Q$28,Calculadora!$J$2+1,FALSE)*IF(VLOOKUP($A2812,'Tablas auxiliares'!$B$2:$C$6,2,FALSE)-Calculadora!$K$2=0,1,0)*IF($L$2=2,IFERROR(VLOOKUP(B2812,'Tablas auxiliares'!$AD$2:$AH$27,5,FALSE),0),1)</f>
        <v>0</v>
      </c>
      <c r="G2812" s="9">
        <f>VLOOKUP(E2812,'Tablas auxiliares'!$H$1:$Q$28,Calculadora!$J$2+1,FALSE)*IF(VLOOKUP($A2812,'Tablas auxiliares'!$B$2:$C$6,2,FALSE)-Calculadora!$K$2=0,1,0)*IF($L$2=2,IFERROR(VLOOKUP(B2812,'Tablas auxiliares'!$AD$2:$AH$27,5,FALSE),0),1)</f>
        <v>0</v>
      </c>
      <c r="H2812" s="9">
        <f t="shared" si="53"/>
        <v>0</v>
      </c>
    </row>
    <row r="2813" spans="1:8" x14ac:dyDescent="0.25">
      <c r="A2813" s="9">
        <v>2016</v>
      </c>
      <c r="B2813" t="s">
        <v>35</v>
      </c>
      <c r="C2813" t="s">
        <v>34</v>
      </c>
      <c r="D2813" s="9">
        <v>12</v>
      </c>
      <c r="E2813" s="9">
        <v>17</v>
      </c>
      <c r="F2813" s="9">
        <f>VLOOKUP(D2813,'Tablas auxiliares'!$H$1:$Q$28,Calculadora!$J$2+1,FALSE)*IF(VLOOKUP($A2813,'Tablas auxiliares'!$B$2:$C$6,2,FALSE)-Calculadora!$K$2=0,1,0)*IF($L$2=2,IFERROR(VLOOKUP(B2813,'Tablas auxiliares'!$AD$2:$AH$27,5,FALSE),0),1)</f>
        <v>0</v>
      </c>
      <c r="G2813" s="9">
        <f>VLOOKUP(E2813,'Tablas auxiliares'!$H$1:$Q$28,Calculadora!$J$2+1,FALSE)*IF(VLOOKUP($A2813,'Tablas auxiliares'!$B$2:$C$6,2,FALSE)-Calculadora!$K$2=0,1,0)*IF($L$2=2,IFERROR(VLOOKUP(B2813,'Tablas auxiliares'!$AD$2:$AH$27,5,FALSE),0),1)</f>
        <v>0</v>
      </c>
      <c r="H2813" s="9">
        <f t="shared" si="53"/>
        <v>0</v>
      </c>
    </row>
    <row r="2814" spans="1:8" x14ac:dyDescent="0.25">
      <c r="A2814" s="9">
        <v>2016</v>
      </c>
      <c r="B2814" t="s">
        <v>35</v>
      </c>
      <c r="C2814" t="s">
        <v>36</v>
      </c>
      <c r="D2814" s="9">
        <v>1</v>
      </c>
      <c r="E2814" s="9">
        <v>2</v>
      </c>
      <c r="F2814" s="9">
        <f>VLOOKUP(D2814,'Tablas auxiliares'!$H$1:$Q$28,Calculadora!$J$2+1,FALSE)*IF(VLOOKUP($A2814,'Tablas auxiliares'!$B$2:$C$6,2,FALSE)-Calculadora!$K$2=0,1,0)*IF($L$2=2,IFERROR(VLOOKUP(B2814,'Tablas auxiliares'!$AD$2:$AH$27,5,FALSE),0),1)</f>
        <v>0</v>
      </c>
      <c r="G2814" s="9">
        <f>VLOOKUP(E2814,'Tablas auxiliares'!$H$1:$Q$28,Calculadora!$J$2+1,FALSE)*IF(VLOOKUP($A2814,'Tablas auxiliares'!$B$2:$C$6,2,FALSE)-Calculadora!$K$2=0,1,0)*IF($L$2=2,IFERROR(VLOOKUP(B2814,'Tablas auxiliares'!$AD$2:$AH$27,5,FALSE),0),1)</f>
        <v>0</v>
      </c>
      <c r="H2814" s="9">
        <f t="shared" si="53"/>
        <v>0</v>
      </c>
    </row>
    <row r="2815" spans="1:8" x14ac:dyDescent="0.25">
      <c r="A2815" s="9">
        <v>2016</v>
      </c>
      <c r="B2815" t="s">
        <v>35</v>
      </c>
      <c r="C2815" t="s">
        <v>11</v>
      </c>
      <c r="D2815" s="9">
        <v>7</v>
      </c>
      <c r="E2815" s="9">
        <v>23</v>
      </c>
      <c r="F2815" s="9">
        <f>VLOOKUP(D2815,'Tablas auxiliares'!$H$1:$Q$28,Calculadora!$J$2+1,FALSE)*IF(VLOOKUP($A2815,'Tablas auxiliares'!$B$2:$C$6,2,FALSE)-Calculadora!$K$2=0,1,0)*IF($L$2=2,IFERROR(VLOOKUP(B2815,'Tablas auxiliares'!$AD$2:$AH$27,5,FALSE),0),1)</f>
        <v>0</v>
      </c>
      <c r="G2815" s="9">
        <f>VLOOKUP(E2815,'Tablas auxiliares'!$H$1:$Q$28,Calculadora!$J$2+1,FALSE)*IF(VLOOKUP($A2815,'Tablas auxiliares'!$B$2:$C$6,2,FALSE)-Calculadora!$K$2=0,1,0)*IF($L$2=2,IFERROR(VLOOKUP(B2815,'Tablas auxiliares'!$AD$2:$AH$27,5,FALSE),0),1)</f>
        <v>0</v>
      </c>
      <c r="H2815" s="9">
        <f t="shared" si="53"/>
        <v>0</v>
      </c>
    </row>
    <row r="2816" spans="1:8" x14ac:dyDescent="0.25">
      <c r="A2816" s="9">
        <v>2016</v>
      </c>
      <c r="B2816" t="s">
        <v>35</v>
      </c>
      <c r="C2816" t="s">
        <v>12</v>
      </c>
      <c r="D2816" s="9">
        <v>11</v>
      </c>
      <c r="E2816" s="9">
        <v>9</v>
      </c>
      <c r="F2816" s="9">
        <f>VLOOKUP(D2816,'Tablas auxiliares'!$H$1:$Q$28,Calculadora!$J$2+1,FALSE)*IF(VLOOKUP($A2816,'Tablas auxiliares'!$B$2:$C$6,2,FALSE)-Calculadora!$K$2=0,1,0)*IF($L$2=2,IFERROR(VLOOKUP(B2816,'Tablas auxiliares'!$AD$2:$AH$27,5,FALSE),0),1)</f>
        <v>0</v>
      </c>
      <c r="G2816" s="9">
        <f>VLOOKUP(E2816,'Tablas auxiliares'!$H$1:$Q$28,Calculadora!$J$2+1,FALSE)*IF(VLOOKUP($A2816,'Tablas auxiliares'!$B$2:$C$6,2,FALSE)-Calculadora!$K$2=0,1,0)*IF($L$2=2,IFERROR(VLOOKUP(B2816,'Tablas auxiliares'!$AD$2:$AH$27,5,FALSE),0),1)</f>
        <v>0</v>
      </c>
      <c r="H2816" s="9">
        <f t="shared" si="53"/>
        <v>0</v>
      </c>
    </row>
    <row r="2817" spans="1:8" x14ac:dyDescent="0.25">
      <c r="A2817" s="9">
        <v>2016</v>
      </c>
      <c r="B2817" t="s">
        <v>35</v>
      </c>
      <c r="C2817" t="s">
        <v>13</v>
      </c>
      <c r="D2817" s="9">
        <v>23</v>
      </c>
      <c r="E2817" s="9">
        <v>7</v>
      </c>
      <c r="F2817" s="9">
        <f>VLOOKUP(D2817,'Tablas auxiliares'!$H$1:$Q$28,Calculadora!$J$2+1,FALSE)*IF(VLOOKUP($A2817,'Tablas auxiliares'!$B$2:$C$6,2,FALSE)-Calculadora!$K$2=0,1,0)*IF($L$2=2,IFERROR(VLOOKUP(B2817,'Tablas auxiliares'!$AD$2:$AH$27,5,FALSE),0),1)</f>
        <v>0</v>
      </c>
      <c r="G2817" s="9">
        <f>VLOOKUP(E2817,'Tablas auxiliares'!$H$1:$Q$28,Calculadora!$J$2+1,FALSE)*IF(VLOOKUP($A2817,'Tablas auxiliares'!$B$2:$C$6,2,FALSE)-Calculadora!$K$2=0,1,0)*IF($L$2=2,IFERROR(VLOOKUP(B2817,'Tablas auxiliares'!$AD$2:$AH$27,5,FALSE),0),1)</f>
        <v>0</v>
      </c>
      <c r="H2817" s="9">
        <f t="shared" si="53"/>
        <v>0</v>
      </c>
    </row>
    <row r="2818" spans="1:8" x14ac:dyDescent="0.25">
      <c r="A2818" s="9">
        <v>2016</v>
      </c>
      <c r="B2818" t="s">
        <v>35</v>
      </c>
      <c r="C2818" t="s">
        <v>37</v>
      </c>
      <c r="D2818" s="9">
        <v>17</v>
      </c>
      <c r="E2818" s="9">
        <v>21</v>
      </c>
      <c r="F2818" s="9">
        <f>VLOOKUP(D2818,'Tablas auxiliares'!$H$1:$Q$28,Calculadora!$J$2+1,FALSE)*IF(VLOOKUP($A2818,'Tablas auxiliares'!$B$2:$C$6,2,FALSE)-Calculadora!$K$2=0,1,0)*IF($L$2=2,IFERROR(VLOOKUP(B2818,'Tablas auxiliares'!$AD$2:$AH$27,5,FALSE),0),1)</f>
        <v>0</v>
      </c>
      <c r="G2818" s="9">
        <f>VLOOKUP(E2818,'Tablas auxiliares'!$H$1:$Q$28,Calculadora!$J$2+1,FALSE)*IF(VLOOKUP($A2818,'Tablas auxiliares'!$B$2:$C$6,2,FALSE)-Calculadora!$K$2=0,1,0)*IF($L$2=2,IFERROR(VLOOKUP(B2818,'Tablas auxiliares'!$AD$2:$AH$27,5,FALSE),0),1)</f>
        <v>0</v>
      </c>
      <c r="H2818" s="9">
        <f t="shared" si="53"/>
        <v>0</v>
      </c>
    </row>
    <row r="2819" spans="1:8" x14ac:dyDescent="0.25">
      <c r="A2819" s="9">
        <v>2016</v>
      </c>
      <c r="B2819" t="s">
        <v>35</v>
      </c>
      <c r="C2819" t="s">
        <v>14</v>
      </c>
      <c r="D2819" s="9">
        <v>5</v>
      </c>
      <c r="E2819" s="9">
        <v>14</v>
      </c>
      <c r="F2819" s="9">
        <f>VLOOKUP(D2819,'Tablas auxiliares'!$H$1:$Q$28,Calculadora!$J$2+1,FALSE)*IF(VLOOKUP($A2819,'Tablas auxiliares'!$B$2:$C$6,2,FALSE)-Calculadora!$K$2=0,1,0)*IF($L$2=2,IFERROR(VLOOKUP(B2819,'Tablas auxiliares'!$AD$2:$AH$27,5,FALSE),0),1)</f>
        <v>0</v>
      </c>
      <c r="G2819" s="9">
        <f>VLOOKUP(E2819,'Tablas auxiliares'!$H$1:$Q$28,Calculadora!$J$2+1,FALSE)*IF(VLOOKUP($A2819,'Tablas auxiliares'!$B$2:$C$6,2,FALSE)-Calculadora!$K$2=0,1,0)*IF($L$2=2,IFERROR(VLOOKUP(B2819,'Tablas auxiliares'!$AD$2:$AH$27,5,FALSE),0),1)</f>
        <v>0</v>
      </c>
      <c r="H2819" s="9">
        <f t="shared" ref="H2819:H2882" si="54">IF($M$2=2,0,F2819)+IF($M$2=3,0,G2819)</f>
        <v>0</v>
      </c>
    </row>
    <row r="2820" spans="1:8" x14ac:dyDescent="0.25">
      <c r="A2820" s="9">
        <v>2016</v>
      </c>
      <c r="B2820" t="s">
        <v>31</v>
      </c>
      <c r="C2820" t="s">
        <v>20</v>
      </c>
      <c r="D2820" s="9">
        <v>6</v>
      </c>
      <c r="E2820" s="9">
        <v>13</v>
      </c>
      <c r="F2820" s="9">
        <f>VLOOKUP(D2820,'Tablas auxiliares'!$H$1:$Q$28,Calculadora!$J$2+1,FALSE)*IF(VLOOKUP($A2820,'Tablas auxiliares'!$B$2:$C$6,2,FALSE)-Calculadora!$K$2=0,1,0)*IF($L$2=2,IFERROR(VLOOKUP(B2820,'Tablas auxiliares'!$AD$2:$AH$27,5,FALSE),0),1)</f>
        <v>0</v>
      </c>
      <c r="G2820" s="9">
        <f>VLOOKUP(E2820,'Tablas auxiliares'!$H$1:$Q$28,Calculadora!$J$2+1,FALSE)*IF(VLOOKUP($A2820,'Tablas auxiliares'!$B$2:$C$6,2,FALSE)-Calculadora!$K$2=0,1,0)*IF($L$2=2,IFERROR(VLOOKUP(B2820,'Tablas auxiliares'!$AD$2:$AH$27,5,FALSE),0),1)</f>
        <v>0</v>
      </c>
      <c r="H2820" s="9">
        <f t="shared" si="54"/>
        <v>0</v>
      </c>
    </row>
    <row r="2821" spans="1:8" x14ac:dyDescent="0.25">
      <c r="A2821" s="9">
        <v>2016</v>
      </c>
      <c r="B2821" t="s">
        <v>31</v>
      </c>
      <c r="C2821" t="s">
        <v>21</v>
      </c>
      <c r="D2821" s="9">
        <v>17</v>
      </c>
      <c r="E2821" s="9">
        <v>24</v>
      </c>
      <c r="F2821" s="9">
        <f>VLOOKUP(D2821,'Tablas auxiliares'!$H$1:$Q$28,Calculadora!$J$2+1,FALSE)*IF(VLOOKUP($A2821,'Tablas auxiliares'!$B$2:$C$6,2,FALSE)-Calculadora!$K$2=0,1,0)*IF($L$2=2,IFERROR(VLOOKUP(B2821,'Tablas auxiliares'!$AD$2:$AH$27,5,FALSE),0),1)</f>
        <v>0</v>
      </c>
      <c r="G2821" s="9">
        <f>VLOOKUP(E2821,'Tablas auxiliares'!$H$1:$Q$28,Calculadora!$J$2+1,FALSE)*IF(VLOOKUP($A2821,'Tablas auxiliares'!$B$2:$C$6,2,FALSE)-Calculadora!$K$2=0,1,0)*IF($L$2=2,IFERROR(VLOOKUP(B2821,'Tablas auxiliares'!$AD$2:$AH$27,5,FALSE),0),1)</f>
        <v>0</v>
      </c>
      <c r="H2821" s="9">
        <f t="shared" si="54"/>
        <v>0</v>
      </c>
    </row>
    <row r="2822" spans="1:8" x14ac:dyDescent="0.25">
      <c r="A2822" s="9">
        <v>2016</v>
      </c>
      <c r="B2822" t="s">
        <v>31</v>
      </c>
      <c r="C2822" t="s">
        <v>22</v>
      </c>
      <c r="D2822" s="9">
        <v>15</v>
      </c>
      <c r="E2822" s="9">
        <v>17</v>
      </c>
      <c r="F2822" s="9">
        <f>VLOOKUP(D2822,'Tablas auxiliares'!$H$1:$Q$28,Calculadora!$J$2+1,FALSE)*IF(VLOOKUP($A2822,'Tablas auxiliares'!$B$2:$C$6,2,FALSE)-Calculadora!$K$2=0,1,0)*IF($L$2=2,IFERROR(VLOOKUP(B2822,'Tablas auxiliares'!$AD$2:$AH$27,5,FALSE),0),1)</f>
        <v>0</v>
      </c>
      <c r="G2822" s="9">
        <f>VLOOKUP(E2822,'Tablas auxiliares'!$H$1:$Q$28,Calculadora!$J$2+1,FALSE)*IF(VLOOKUP($A2822,'Tablas auxiliares'!$B$2:$C$6,2,FALSE)-Calculadora!$K$2=0,1,0)*IF($L$2=2,IFERROR(VLOOKUP(B2822,'Tablas auxiliares'!$AD$2:$AH$27,5,FALSE),0),1)</f>
        <v>0</v>
      </c>
      <c r="H2822" s="9">
        <f t="shared" si="54"/>
        <v>0</v>
      </c>
    </row>
    <row r="2823" spans="1:8" x14ac:dyDescent="0.25">
      <c r="A2823" s="9">
        <v>2016</v>
      </c>
      <c r="B2823" t="s">
        <v>31</v>
      </c>
      <c r="C2823" t="s">
        <v>23</v>
      </c>
      <c r="D2823" s="9">
        <v>20</v>
      </c>
      <c r="E2823" s="9">
        <v>18</v>
      </c>
      <c r="F2823" s="9">
        <f>VLOOKUP(D2823,'Tablas auxiliares'!$H$1:$Q$28,Calculadora!$J$2+1,FALSE)*IF(VLOOKUP($A2823,'Tablas auxiliares'!$B$2:$C$6,2,FALSE)-Calculadora!$K$2=0,1,0)*IF($L$2=2,IFERROR(VLOOKUP(B2823,'Tablas auxiliares'!$AD$2:$AH$27,5,FALSE),0),1)</f>
        <v>0</v>
      </c>
      <c r="G2823" s="9">
        <f>VLOOKUP(E2823,'Tablas auxiliares'!$H$1:$Q$28,Calculadora!$J$2+1,FALSE)*IF(VLOOKUP($A2823,'Tablas auxiliares'!$B$2:$C$6,2,FALSE)-Calculadora!$K$2=0,1,0)*IF($L$2=2,IFERROR(VLOOKUP(B2823,'Tablas auxiliares'!$AD$2:$AH$27,5,FALSE),0),1)</f>
        <v>0</v>
      </c>
      <c r="H2823" s="9">
        <f t="shared" si="54"/>
        <v>0</v>
      </c>
    </row>
    <row r="2824" spans="1:8" x14ac:dyDescent="0.25">
      <c r="A2824" s="9">
        <v>2016</v>
      </c>
      <c r="B2824" t="s">
        <v>31</v>
      </c>
      <c r="C2824" t="s">
        <v>24</v>
      </c>
      <c r="D2824" s="9">
        <v>19</v>
      </c>
      <c r="E2824" s="9">
        <v>9</v>
      </c>
      <c r="F2824" s="9">
        <f>VLOOKUP(D2824,'Tablas auxiliares'!$H$1:$Q$28,Calculadora!$J$2+1,FALSE)*IF(VLOOKUP($A2824,'Tablas auxiliares'!$B$2:$C$6,2,FALSE)-Calculadora!$K$2=0,1,0)*IF($L$2=2,IFERROR(VLOOKUP(B2824,'Tablas auxiliares'!$AD$2:$AH$27,5,FALSE),0),1)</f>
        <v>0</v>
      </c>
      <c r="G2824" s="9">
        <f>VLOOKUP(E2824,'Tablas auxiliares'!$H$1:$Q$28,Calculadora!$J$2+1,FALSE)*IF(VLOOKUP($A2824,'Tablas auxiliares'!$B$2:$C$6,2,FALSE)-Calculadora!$K$2=0,1,0)*IF($L$2=2,IFERROR(VLOOKUP(B2824,'Tablas auxiliares'!$AD$2:$AH$27,5,FALSE),0),1)</f>
        <v>0</v>
      </c>
      <c r="H2824" s="9">
        <f t="shared" si="54"/>
        <v>0</v>
      </c>
    </row>
    <row r="2825" spans="1:8" x14ac:dyDescent="0.25">
      <c r="A2825" s="9">
        <v>2016</v>
      </c>
      <c r="B2825" t="s">
        <v>31</v>
      </c>
      <c r="C2825" t="s">
        <v>25</v>
      </c>
      <c r="D2825" s="9">
        <v>11</v>
      </c>
      <c r="E2825" s="9">
        <v>15</v>
      </c>
      <c r="F2825" s="9">
        <f>VLOOKUP(D2825,'Tablas auxiliares'!$H$1:$Q$28,Calculadora!$J$2+1,FALSE)*IF(VLOOKUP($A2825,'Tablas auxiliares'!$B$2:$C$6,2,FALSE)-Calculadora!$K$2=0,1,0)*IF($L$2=2,IFERROR(VLOOKUP(B2825,'Tablas auxiliares'!$AD$2:$AH$27,5,FALSE),0),1)</f>
        <v>0</v>
      </c>
      <c r="G2825" s="9">
        <f>VLOOKUP(E2825,'Tablas auxiliares'!$H$1:$Q$28,Calculadora!$J$2+1,FALSE)*IF(VLOOKUP($A2825,'Tablas auxiliares'!$B$2:$C$6,2,FALSE)-Calculadora!$K$2=0,1,0)*IF($L$2=2,IFERROR(VLOOKUP(B2825,'Tablas auxiliares'!$AD$2:$AH$27,5,FALSE),0),1)</f>
        <v>0</v>
      </c>
      <c r="H2825" s="9">
        <f t="shared" si="54"/>
        <v>0</v>
      </c>
    </row>
    <row r="2826" spans="1:8" x14ac:dyDescent="0.25">
      <c r="A2826" s="9">
        <v>2016</v>
      </c>
      <c r="B2826" t="s">
        <v>31</v>
      </c>
      <c r="C2826" t="s">
        <v>7</v>
      </c>
      <c r="D2826" s="9">
        <v>5</v>
      </c>
      <c r="E2826" s="9">
        <v>19</v>
      </c>
      <c r="F2826" s="9">
        <f>VLOOKUP(D2826,'Tablas auxiliares'!$H$1:$Q$28,Calculadora!$J$2+1,FALSE)*IF(VLOOKUP($A2826,'Tablas auxiliares'!$B$2:$C$6,2,FALSE)-Calculadora!$K$2=0,1,0)*IF($L$2=2,IFERROR(VLOOKUP(B2826,'Tablas auxiliares'!$AD$2:$AH$27,5,FALSE),0),1)</f>
        <v>0</v>
      </c>
      <c r="G2826" s="9">
        <f>VLOOKUP(E2826,'Tablas auxiliares'!$H$1:$Q$28,Calculadora!$J$2+1,FALSE)*IF(VLOOKUP($A2826,'Tablas auxiliares'!$B$2:$C$6,2,FALSE)-Calculadora!$K$2=0,1,0)*IF($L$2=2,IFERROR(VLOOKUP(B2826,'Tablas auxiliares'!$AD$2:$AH$27,5,FALSE),0),1)</f>
        <v>0</v>
      </c>
      <c r="H2826" s="9">
        <f t="shared" si="54"/>
        <v>0</v>
      </c>
    </row>
    <row r="2827" spans="1:8" x14ac:dyDescent="0.25">
      <c r="A2827" s="9">
        <v>2016</v>
      </c>
      <c r="B2827" t="s">
        <v>31</v>
      </c>
      <c r="C2827" t="s">
        <v>8</v>
      </c>
      <c r="D2827" s="9">
        <v>9</v>
      </c>
      <c r="E2827" s="9">
        <v>11</v>
      </c>
      <c r="F2827" s="9">
        <f>VLOOKUP(D2827,'Tablas auxiliares'!$H$1:$Q$28,Calculadora!$J$2+1,FALSE)*IF(VLOOKUP($A2827,'Tablas auxiliares'!$B$2:$C$6,2,FALSE)-Calculadora!$K$2=0,1,0)*IF($L$2=2,IFERROR(VLOOKUP(B2827,'Tablas auxiliares'!$AD$2:$AH$27,5,FALSE),0),1)</f>
        <v>0</v>
      </c>
      <c r="G2827" s="9">
        <f>VLOOKUP(E2827,'Tablas auxiliares'!$H$1:$Q$28,Calculadora!$J$2+1,FALSE)*IF(VLOOKUP($A2827,'Tablas auxiliares'!$B$2:$C$6,2,FALSE)-Calculadora!$K$2=0,1,0)*IF($L$2=2,IFERROR(VLOOKUP(B2827,'Tablas auxiliares'!$AD$2:$AH$27,5,FALSE),0),1)</f>
        <v>0</v>
      </c>
      <c r="H2827" s="9">
        <f t="shared" si="54"/>
        <v>0</v>
      </c>
    </row>
    <row r="2828" spans="1:8" x14ac:dyDescent="0.25">
      <c r="A2828" s="9">
        <v>2016</v>
      </c>
      <c r="B2828" t="s">
        <v>31</v>
      </c>
      <c r="C2828" t="s">
        <v>26</v>
      </c>
      <c r="D2828" s="9">
        <v>14</v>
      </c>
      <c r="E2828" s="9">
        <v>4</v>
      </c>
      <c r="F2828" s="9">
        <f>VLOOKUP(D2828,'Tablas auxiliares'!$H$1:$Q$28,Calculadora!$J$2+1,FALSE)*IF(VLOOKUP($A2828,'Tablas auxiliares'!$B$2:$C$6,2,FALSE)-Calculadora!$K$2=0,1,0)*IF($L$2=2,IFERROR(VLOOKUP(B2828,'Tablas auxiliares'!$AD$2:$AH$27,5,FALSE),0),1)</f>
        <v>0</v>
      </c>
      <c r="G2828" s="9">
        <f>VLOOKUP(E2828,'Tablas auxiliares'!$H$1:$Q$28,Calculadora!$J$2+1,FALSE)*IF(VLOOKUP($A2828,'Tablas auxiliares'!$B$2:$C$6,2,FALSE)-Calculadora!$K$2=0,1,0)*IF($L$2=2,IFERROR(VLOOKUP(B2828,'Tablas auxiliares'!$AD$2:$AH$27,5,FALSE),0),1)</f>
        <v>0</v>
      </c>
      <c r="H2828" s="9">
        <f t="shared" si="54"/>
        <v>0</v>
      </c>
    </row>
    <row r="2829" spans="1:8" x14ac:dyDescent="0.25">
      <c r="A2829" s="9">
        <v>2016</v>
      </c>
      <c r="B2829" t="s">
        <v>31</v>
      </c>
      <c r="C2829" t="s">
        <v>27</v>
      </c>
      <c r="D2829" s="9">
        <v>12</v>
      </c>
      <c r="E2829" s="9">
        <v>21</v>
      </c>
      <c r="F2829" s="9">
        <f>VLOOKUP(D2829,'Tablas auxiliares'!$H$1:$Q$28,Calculadora!$J$2+1,FALSE)*IF(VLOOKUP($A2829,'Tablas auxiliares'!$B$2:$C$6,2,FALSE)-Calculadora!$K$2=0,1,0)*IF($L$2=2,IFERROR(VLOOKUP(B2829,'Tablas auxiliares'!$AD$2:$AH$27,5,FALSE),0),1)</f>
        <v>0</v>
      </c>
      <c r="G2829" s="9">
        <f>VLOOKUP(E2829,'Tablas auxiliares'!$H$1:$Q$28,Calculadora!$J$2+1,FALSE)*IF(VLOOKUP($A2829,'Tablas auxiliares'!$B$2:$C$6,2,FALSE)-Calculadora!$K$2=0,1,0)*IF($L$2=2,IFERROR(VLOOKUP(B2829,'Tablas auxiliares'!$AD$2:$AH$27,5,FALSE),0),1)</f>
        <v>0</v>
      </c>
      <c r="H2829" s="9">
        <f t="shared" si="54"/>
        <v>0</v>
      </c>
    </row>
    <row r="2830" spans="1:8" x14ac:dyDescent="0.25">
      <c r="A2830" s="9">
        <v>2016</v>
      </c>
      <c r="B2830" t="s">
        <v>31</v>
      </c>
      <c r="C2830" t="s">
        <v>28</v>
      </c>
      <c r="D2830" s="9">
        <v>10</v>
      </c>
      <c r="E2830" s="9">
        <v>8</v>
      </c>
      <c r="F2830" s="9">
        <f>VLOOKUP(D2830,'Tablas auxiliares'!$H$1:$Q$28,Calculadora!$J$2+1,FALSE)*IF(VLOOKUP($A2830,'Tablas auxiliares'!$B$2:$C$6,2,FALSE)-Calculadora!$K$2=0,1,0)*IF($L$2=2,IFERROR(VLOOKUP(B2830,'Tablas auxiliares'!$AD$2:$AH$27,5,FALSE),0),1)</f>
        <v>0</v>
      </c>
      <c r="G2830" s="9">
        <f>VLOOKUP(E2830,'Tablas auxiliares'!$H$1:$Q$28,Calculadora!$J$2+1,FALSE)*IF(VLOOKUP($A2830,'Tablas auxiliares'!$B$2:$C$6,2,FALSE)-Calculadora!$K$2=0,1,0)*IF($L$2=2,IFERROR(VLOOKUP(B2830,'Tablas auxiliares'!$AD$2:$AH$27,5,FALSE),0),1)</f>
        <v>0</v>
      </c>
      <c r="H2830" s="9">
        <f t="shared" si="54"/>
        <v>0</v>
      </c>
    </row>
    <row r="2831" spans="1:8" x14ac:dyDescent="0.25">
      <c r="A2831" s="9">
        <v>2016</v>
      </c>
      <c r="B2831" t="s">
        <v>31</v>
      </c>
      <c r="C2831" t="s">
        <v>29</v>
      </c>
      <c r="D2831" s="9">
        <v>8</v>
      </c>
      <c r="E2831" s="9">
        <v>5</v>
      </c>
      <c r="F2831" s="9">
        <f>VLOOKUP(D2831,'Tablas auxiliares'!$H$1:$Q$28,Calculadora!$J$2+1,FALSE)*IF(VLOOKUP($A2831,'Tablas auxiliares'!$B$2:$C$6,2,FALSE)-Calculadora!$K$2=0,1,0)*IF($L$2=2,IFERROR(VLOOKUP(B2831,'Tablas auxiliares'!$AD$2:$AH$27,5,FALSE),0),1)</f>
        <v>0</v>
      </c>
      <c r="G2831" s="9">
        <f>VLOOKUP(E2831,'Tablas auxiliares'!$H$1:$Q$28,Calculadora!$J$2+1,FALSE)*IF(VLOOKUP($A2831,'Tablas auxiliares'!$B$2:$C$6,2,FALSE)-Calculadora!$K$2=0,1,0)*IF($L$2=2,IFERROR(VLOOKUP(B2831,'Tablas auxiliares'!$AD$2:$AH$27,5,FALSE),0),1)</f>
        <v>0</v>
      </c>
      <c r="H2831" s="9">
        <f t="shared" si="54"/>
        <v>0</v>
      </c>
    </row>
    <row r="2832" spans="1:8" x14ac:dyDescent="0.25">
      <c r="A2832" s="9">
        <v>2016</v>
      </c>
      <c r="B2832" t="s">
        <v>31</v>
      </c>
      <c r="C2832" t="s">
        <v>9</v>
      </c>
      <c r="D2832" s="9">
        <v>1</v>
      </c>
      <c r="E2832" s="9">
        <v>6</v>
      </c>
      <c r="F2832" s="9">
        <f>VLOOKUP(D2832,'Tablas auxiliares'!$H$1:$Q$28,Calculadora!$J$2+1,FALSE)*IF(VLOOKUP($A2832,'Tablas auxiliares'!$B$2:$C$6,2,FALSE)-Calculadora!$K$2=0,1,0)*IF($L$2=2,IFERROR(VLOOKUP(B2832,'Tablas auxiliares'!$AD$2:$AH$27,5,FALSE),0),1)</f>
        <v>0</v>
      </c>
      <c r="G2832" s="9">
        <f>VLOOKUP(E2832,'Tablas auxiliares'!$H$1:$Q$28,Calculadora!$J$2+1,FALSE)*IF(VLOOKUP($A2832,'Tablas auxiliares'!$B$2:$C$6,2,FALSE)-Calculadora!$K$2=0,1,0)*IF($L$2=2,IFERROR(VLOOKUP(B2832,'Tablas auxiliares'!$AD$2:$AH$27,5,FALSE),0),1)</f>
        <v>0</v>
      </c>
      <c r="H2832" s="9">
        <f t="shared" si="54"/>
        <v>0</v>
      </c>
    </row>
    <row r="2833" spans="1:8" x14ac:dyDescent="0.25">
      <c r="A2833" s="9">
        <v>2016</v>
      </c>
      <c r="B2833" t="s">
        <v>31</v>
      </c>
      <c r="C2833" t="s">
        <v>30</v>
      </c>
      <c r="D2833" s="9">
        <v>24</v>
      </c>
      <c r="E2833" s="9">
        <v>14</v>
      </c>
      <c r="F2833" s="9">
        <f>VLOOKUP(D2833,'Tablas auxiliares'!$H$1:$Q$28,Calculadora!$J$2+1,FALSE)*IF(VLOOKUP($A2833,'Tablas auxiliares'!$B$2:$C$6,2,FALSE)-Calculadora!$K$2=0,1,0)*IF($L$2=2,IFERROR(VLOOKUP(B2833,'Tablas auxiliares'!$AD$2:$AH$27,5,FALSE),0),1)</f>
        <v>0</v>
      </c>
      <c r="G2833" s="9">
        <f>VLOOKUP(E2833,'Tablas auxiliares'!$H$1:$Q$28,Calculadora!$J$2+1,FALSE)*IF(VLOOKUP($A2833,'Tablas auxiliares'!$B$2:$C$6,2,FALSE)-Calculadora!$K$2=0,1,0)*IF($L$2=2,IFERROR(VLOOKUP(B2833,'Tablas auxiliares'!$AD$2:$AH$27,5,FALSE),0),1)</f>
        <v>0</v>
      </c>
      <c r="H2833" s="9">
        <f t="shared" si="54"/>
        <v>0</v>
      </c>
    </row>
    <row r="2834" spans="1:8" x14ac:dyDescent="0.25">
      <c r="A2834" s="9">
        <v>2016</v>
      </c>
      <c r="B2834" t="s">
        <v>31</v>
      </c>
      <c r="C2834" t="s">
        <v>10</v>
      </c>
      <c r="D2834" s="9">
        <v>18</v>
      </c>
      <c r="E2834" s="9">
        <v>25</v>
      </c>
      <c r="F2834" s="9">
        <f>VLOOKUP(D2834,'Tablas auxiliares'!$H$1:$Q$28,Calculadora!$J$2+1,FALSE)*IF(VLOOKUP($A2834,'Tablas auxiliares'!$B$2:$C$6,2,FALSE)-Calculadora!$K$2=0,1,0)*IF($L$2=2,IFERROR(VLOOKUP(B2834,'Tablas auxiliares'!$AD$2:$AH$27,5,FALSE),0),1)</f>
        <v>0</v>
      </c>
      <c r="G2834" s="9">
        <f>VLOOKUP(E2834,'Tablas auxiliares'!$H$1:$Q$28,Calculadora!$J$2+1,FALSE)*IF(VLOOKUP($A2834,'Tablas auxiliares'!$B$2:$C$6,2,FALSE)-Calculadora!$K$2=0,1,0)*IF($L$2=2,IFERROR(VLOOKUP(B2834,'Tablas auxiliares'!$AD$2:$AH$27,5,FALSE),0),1)</f>
        <v>0</v>
      </c>
      <c r="H2834" s="9">
        <f t="shared" si="54"/>
        <v>0</v>
      </c>
    </row>
    <row r="2835" spans="1:8" x14ac:dyDescent="0.25">
      <c r="A2835" s="9">
        <v>2016</v>
      </c>
      <c r="B2835" t="s">
        <v>31</v>
      </c>
      <c r="C2835" t="s">
        <v>32</v>
      </c>
      <c r="D2835" s="9">
        <v>22</v>
      </c>
      <c r="E2835" s="9">
        <v>23</v>
      </c>
      <c r="F2835" s="9">
        <f>VLOOKUP(D2835,'Tablas auxiliares'!$H$1:$Q$28,Calculadora!$J$2+1,FALSE)*IF(VLOOKUP($A2835,'Tablas auxiliares'!$B$2:$C$6,2,FALSE)-Calculadora!$K$2=0,1,0)*IF($L$2=2,IFERROR(VLOOKUP(B2835,'Tablas auxiliares'!$AD$2:$AH$27,5,FALSE),0),1)</f>
        <v>0</v>
      </c>
      <c r="G2835" s="9">
        <f>VLOOKUP(E2835,'Tablas auxiliares'!$H$1:$Q$28,Calculadora!$J$2+1,FALSE)*IF(VLOOKUP($A2835,'Tablas auxiliares'!$B$2:$C$6,2,FALSE)-Calculadora!$K$2=0,1,0)*IF($L$2=2,IFERROR(VLOOKUP(B2835,'Tablas auxiliares'!$AD$2:$AH$27,5,FALSE),0),1)</f>
        <v>0</v>
      </c>
      <c r="H2835" s="9">
        <f t="shared" si="54"/>
        <v>0</v>
      </c>
    </row>
    <row r="2836" spans="1:8" x14ac:dyDescent="0.25">
      <c r="A2836" s="9">
        <v>2016</v>
      </c>
      <c r="B2836" t="s">
        <v>31</v>
      </c>
      <c r="C2836" t="s">
        <v>33</v>
      </c>
      <c r="D2836" s="9">
        <v>25</v>
      </c>
      <c r="E2836" s="9">
        <v>3</v>
      </c>
      <c r="F2836" s="9">
        <f>VLOOKUP(D2836,'Tablas auxiliares'!$H$1:$Q$28,Calculadora!$J$2+1,FALSE)*IF(VLOOKUP($A2836,'Tablas auxiliares'!$B$2:$C$6,2,FALSE)-Calculadora!$K$2=0,1,0)*IF($L$2=2,IFERROR(VLOOKUP(B2836,'Tablas auxiliares'!$AD$2:$AH$27,5,FALSE),0),1)</f>
        <v>0</v>
      </c>
      <c r="G2836" s="9">
        <f>VLOOKUP(E2836,'Tablas auxiliares'!$H$1:$Q$28,Calculadora!$J$2+1,FALSE)*IF(VLOOKUP($A2836,'Tablas auxiliares'!$B$2:$C$6,2,FALSE)-Calculadora!$K$2=0,1,0)*IF($L$2=2,IFERROR(VLOOKUP(B2836,'Tablas auxiliares'!$AD$2:$AH$27,5,FALSE),0),1)</f>
        <v>0</v>
      </c>
      <c r="H2836" s="9">
        <f t="shared" si="54"/>
        <v>0</v>
      </c>
    </row>
    <row r="2837" spans="1:8" x14ac:dyDescent="0.25">
      <c r="A2837" s="9">
        <v>2016</v>
      </c>
      <c r="B2837" t="s">
        <v>31</v>
      </c>
      <c r="C2837" t="s">
        <v>34</v>
      </c>
      <c r="D2837" s="9">
        <v>16</v>
      </c>
      <c r="E2837" s="9">
        <v>16</v>
      </c>
      <c r="F2837" s="9">
        <f>VLOOKUP(D2837,'Tablas auxiliares'!$H$1:$Q$28,Calculadora!$J$2+1,FALSE)*IF(VLOOKUP($A2837,'Tablas auxiliares'!$B$2:$C$6,2,FALSE)-Calculadora!$K$2=0,1,0)*IF($L$2=2,IFERROR(VLOOKUP(B2837,'Tablas auxiliares'!$AD$2:$AH$27,5,FALSE),0),1)</f>
        <v>0</v>
      </c>
      <c r="G2837" s="9">
        <f>VLOOKUP(E2837,'Tablas auxiliares'!$H$1:$Q$28,Calculadora!$J$2+1,FALSE)*IF(VLOOKUP($A2837,'Tablas auxiliares'!$B$2:$C$6,2,FALSE)-Calculadora!$K$2=0,1,0)*IF($L$2=2,IFERROR(VLOOKUP(B2837,'Tablas auxiliares'!$AD$2:$AH$27,5,FALSE),0),1)</f>
        <v>0</v>
      </c>
      <c r="H2837" s="9">
        <f t="shared" si="54"/>
        <v>0</v>
      </c>
    </row>
    <row r="2838" spans="1:8" x14ac:dyDescent="0.25">
      <c r="A2838" s="9">
        <v>2016</v>
      </c>
      <c r="B2838" t="s">
        <v>31</v>
      </c>
      <c r="C2838" t="s">
        <v>35</v>
      </c>
      <c r="D2838" s="9">
        <v>4</v>
      </c>
      <c r="E2838" s="9">
        <v>1</v>
      </c>
      <c r="F2838" s="9">
        <f>VLOOKUP(D2838,'Tablas auxiliares'!$H$1:$Q$28,Calculadora!$J$2+1,FALSE)*IF(VLOOKUP($A2838,'Tablas auxiliares'!$B$2:$C$6,2,FALSE)-Calculadora!$K$2=0,1,0)*IF($L$2=2,IFERROR(VLOOKUP(B2838,'Tablas auxiliares'!$AD$2:$AH$27,5,FALSE),0),1)</f>
        <v>0</v>
      </c>
      <c r="G2838" s="9">
        <f>VLOOKUP(E2838,'Tablas auxiliares'!$H$1:$Q$28,Calculadora!$J$2+1,FALSE)*IF(VLOOKUP($A2838,'Tablas auxiliares'!$B$2:$C$6,2,FALSE)-Calculadora!$K$2=0,1,0)*IF($L$2=2,IFERROR(VLOOKUP(B2838,'Tablas auxiliares'!$AD$2:$AH$27,5,FALSE),0),1)</f>
        <v>0</v>
      </c>
      <c r="H2838" s="9">
        <f t="shared" si="54"/>
        <v>0</v>
      </c>
    </row>
    <row r="2839" spans="1:8" x14ac:dyDescent="0.25">
      <c r="A2839" s="9">
        <v>2016</v>
      </c>
      <c r="B2839" t="s">
        <v>31</v>
      </c>
      <c r="C2839" t="s">
        <v>36</v>
      </c>
      <c r="D2839" s="9">
        <v>3</v>
      </c>
      <c r="E2839" s="9">
        <v>2</v>
      </c>
      <c r="F2839" s="9">
        <f>VLOOKUP(D2839,'Tablas auxiliares'!$H$1:$Q$28,Calculadora!$J$2+1,FALSE)*IF(VLOOKUP($A2839,'Tablas auxiliares'!$B$2:$C$6,2,FALSE)-Calculadora!$K$2=0,1,0)*IF($L$2=2,IFERROR(VLOOKUP(B2839,'Tablas auxiliares'!$AD$2:$AH$27,5,FALSE),0),1)</f>
        <v>0</v>
      </c>
      <c r="G2839" s="9">
        <f>VLOOKUP(E2839,'Tablas auxiliares'!$H$1:$Q$28,Calculadora!$J$2+1,FALSE)*IF(VLOOKUP($A2839,'Tablas auxiliares'!$B$2:$C$6,2,FALSE)-Calculadora!$K$2=0,1,0)*IF($L$2=2,IFERROR(VLOOKUP(B2839,'Tablas auxiliares'!$AD$2:$AH$27,5,FALSE),0),1)</f>
        <v>0</v>
      </c>
      <c r="H2839" s="9">
        <f t="shared" si="54"/>
        <v>0</v>
      </c>
    </row>
    <row r="2840" spans="1:8" x14ac:dyDescent="0.25">
      <c r="A2840" s="9">
        <v>2016</v>
      </c>
      <c r="B2840" t="s">
        <v>31</v>
      </c>
      <c r="C2840" t="s">
        <v>11</v>
      </c>
      <c r="D2840" s="9">
        <v>13</v>
      </c>
      <c r="E2840" s="9">
        <v>22</v>
      </c>
      <c r="F2840" s="9">
        <f>VLOOKUP(D2840,'Tablas auxiliares'!$H$1:$Q$28,Calculadora!$J$2+1,FALSE)*IF(VLOOKUP($A2840,'Tablas auxiliares'!$B$2:$C$6,2,FALSE)-Calculadora!$K$2=0,1,0)*IF($L$2=2,IFERROR(VLOOKUP(B2840,'Tablas auxiliares'!$AD$2:$AH$27,5,FALSE),0),1)</f>
        <v>0</v>
      </c>
      <c r="G2840" s="9">
        <f>VLOOKUP(E2840,'Tablas auxiliares'!$H$1:$Q$28,Calculadora!$J$2+1,FALSE)*IF(VLOOKUP($A2840,'Tablas auxiliares'!$B$2:$C$6,2,FALSE)-Calculadora!$K$2=0,1,0)*IF($L$2=2,IFERROR(VLOOKUP(B2840,'Tablas auxiliares'!$AD$2:$AH$27,5,FALSE),0),1)</f>
        <v>0</v>
      </c>
      <c r="H2840" s="9">
        <f t="shared" si="54"/>
        <v>0</v>
      </c>
    </row>
    <row r="2841" spans="1:8" x14ac:dyDescent="0.25">
      <c r="A2841" s="9">
        <v>2016</v>
      </c>
      <c r="B2841" t="s">
        <v>31</v>
      </c>
      <c r="C2841" t="s">
        <v>12</v>
      </c>
      <c r="D2841" s="9">
        <v>2</v>
      </c>
      <c r="E2841" s="9">
        <v>7</v>
      </c>
      <c r="F2841" s="9">
        <f>VLOOKUP(D2841,'Tablas auxiliares'!$H$1:$Q$28,Calculadora!$J$2+1,FALSE)*IF(VLOOKUP($A2841,'Tablas auxiliares'!$B$2:$C$6,2,FALSE)-Calculadora!$K$2=0,1,0)*IF($L$2=2,IFERROR(VLOOKUP(B2841,'Tablas auxiliares'!$AD$2:$AH$27,5,FALSE),0),1)</f>
        <v>0</v>
      </c>
      <c r="G2841" s="9">
        <f>VLOOKUP(E2841,'Tablas auxiliares'!$H$1:$Q$28,Calculadora!$J$2+1,FALSE)*IF(VLOOKUP($A2841,'Tablas auxiliares'!$B$2:$C$6,2,FALSE)-Calculadora!$K$2=0,1,0)*IF($L$2=2,IFERROR(VLOOKUP(B2841,'Tablas auxiliares'!$AD$2:$AH$27,5,FALSE),0),1)</f>
        <v>0</v>
      </c>
      <c r="H2841" s="9">
        <f t="shared" si="54"/>
        <v>0</v>
      </c>
    </row>
    <row r="2842" spans="1:8" x14ac:dyDescent="0.25">
      <c r="A2842" s="9">
        <v>2016</v>
      </c>
      <c r="B2842" t="s">
        <v>31</v>
      </c>
      <c r="C2842" t="s">
        <v>13</v>
      </c>
      <c r="D2842" s="9">
        <v>23</v>
      </c>
      <c r="E2842" s="9">
        <v>10</v>
      </c>
      <c r="F2842" s="9">
        <f>VLOOKUP(D2842,'Tablas auxiliares'!$H$1:$Q$28,Calculadora!$J$2+1,FALSE)*IF(VLOOKUP($A2842,'Tablas auxiliares'!$B$2:$C$6,2,FALSE)-Calculadora!$K$2=0,1,0)*IF($L$2=2,IFERROR(VLOOKUP(B2842,'Tablas auxiliares'!$AD$2:$AH$27,5,FALSE),0),1)</f>
        <v>0</v>
      </c>
      <c r="G2842" s="9">
        <f>VLOOKUP(E2842,'Tablas auxiliares'!$H$1:$Q$28,Calculadora!$J$2+1,FALSE)*IF(VLOOKUP($A2842,'Tablas auxiliares'!$B$2:$C$6,2,FALSE)-Calculadora!$K$2=0,1,0)*IF($L$2=2,IFERROR(VLOOKUP(B2842,'Tablas auxiliares'!$AD$2:$AH$27,5,FALSE),0),1)</f>
        <v>0</v>
      </c>
      <c r="H2842" s="9">
        <f t="shared" si="54"/>
        <v>0</v>
      </c>
    </row>
    <row r="2843" spans="1:8" x14ac:dyDescent="0.25">
      <c r="A2843" s="9">
        <v>2016</v>
      </c>
      <c r="B2843" t="s">
        <v>31</v>
      </c>
      <c r="C2843" t="s">
        <v>37</v>
      </c>
      <c r="D2843" s="9">
        <v>21</v>
      </c>
      <c r="E2843" s="9">
        <v>20</v>
      </c>
      <c r="F2843" s="9">
        <f>VLOOKUP(D2843,'Tablas auxiliares'!$H$1:$Q$28,Calculadora!$J$2+1,FALSE)*IF(VLOOKUP($A2843,'Tablas auxiliares'!$B$2:$C$6,2,FALSE)-Calculadora!$K$2=0,1,0)*IF($L$2=2,IFERROR(VLOOKUP(B2843,'Tablas auxiliares'!$AD$2:$AH$27,5,FALSE),0),1)</f>
        <v>0</v>
      </c>
      <c r="G2843" s="9">
        <f>VLOOKUP(E2843,'Tablas auxiliares'!$H$1:$Q$28,Calculadora!$J$2+1,FALSE)*IF(VLOOKUP($A2843,'Tablas auxiliares'!$B$2:$C$6,2,FALSE)-Calculadora!$K$2=0,1,0)*IF($L$2=2,IFERROR(VLOOKUP(B2843,'Tablas auxiliares'!$AD$2:$AH$27,5,FALSE),0),1)</f>
        <v>0</v>
      </c>
      <c r="H2843" s="9">
        <f t="shared" si="54"/>
        <v>0</v>
      </c>
    </row>
    <row r="2844" spans="1:8" x14ac:dyDescent="0.25">
      <c r="A2844" s="9">
        <v>2016</v>
      </c>
      <c r="B2844" t="s">
        <v>31</v>
      </c>
      <c r="C2844" t="s">
        <v>14</v>
      </c>
      <c r="D2844" s="9">
        <v>7</v>
      </c>
      <c r="E2844" s="9">
        <v>12</v>
      </c>
      <c r="F2844" s="9">
        <f>VLOOKUP(D2844,'Tablas auxiliares'!$H$1:$Q$28,Calculadora!$J$2+1,FALSE)*IF(VLOOKUP($A2844,'Tablas auxiliares'!$B$2:$C$6,2,FALSE)-Calculadora!$K$2=0,1,0)*IF($L$2=2,IFERROR(VLOOKUP(B2844,'Tablas auxiliares'!$AD$2:$AH$27,5,FALSE),0),1)</f>
        <v>0</v>
      </c>
      <c r="G2844" s="9">
        <f>VLOOKUP(E2844,'Tablas auxiliares'!$H$1:$Q$28,Calculadora!$J$2+1,FALSE)*IF(VLOOKUP($A2844,'Tablas auxiliares'!$B$2:$C$6,2,FALSE)-Calculadora!$K$2=0,1,0)*IF($L$2=2,IFERROR(VLOOKUP(B2844,'Tablas auxiliares'!$AD$2:$AH$27,5,FALSE),0),1)</f>
        <v>0</v>
      </c>
      <c r="H2844" s="9">
        <f t="shared" si="54"/>
        <v>0</v>
      </c>
    </row>
    <row r="2845" spans="1:8" x14ac:dyDescent="0.25">
      <c r="A2845" s="9">
        <v>2016</v>
      </c>
      <c r="B2845" t="s">
        <v>11</v>
      </c>
      <c r="C2845" t="s">
        <v>20</v>
      </c>
      <c r="D2845" s="9">
        <v>20</v>
      </c>
      <c r="E2845" s="9">
        <v>17</v>
      </c>
      <c r="F2845" s="9">
        <f>VLOOKUP(D2845,'Tablas auxiliares'!$H$1:$Q$28,Calculadora!$J$2+1,FALSE)*IF(VLOOKUP($A2845,'Tablas auxiliares'!$B$2:$C$6,2,FALSE)-Calculadora!$K$2=0,1,0)*IF($L$2=2,IFERROR(VLOOKUP(B2845,'Tablas auxiliares'!$AD$2:$AH$27,5,FALSE),0),1)</f>
        <v>0</v>
      </c>
      <c r="G2845" s="9">
        <f>VLOOKUP(E2845,'Tablas auxiliares'!$H$1:$Q$28,Calculadora!$J$2+1,FALSE)*IF(VLOOKUP($A2845,'Tablas auxiliares'!$B$2:$C$6,2,FALSE)-Calculadora!$K$2=0,1,0)*IF($L$2=2,IFERROR(VLOOKUP(B2845,'Tablas auxiliares'!$AD$2:$AH$27,5,FALSE),0),1)</f>
        <v>0</v>
      </c>
      <c r="H2845" s="9">
        <f t="shared" si="54"/>
        <v>0</v>
      </c>
    </row>
    <row r="2846" spans="1:8" x14ac:dyDescent="0.25">
      <c r="A2846" s="9">
        <v>2016</v>
      </c>
      <c r="B2846" t="s">
        <v>11</v>
      </c>
      <c r="C2846" t="s">
        <v>21</v>
      </c>
      <c r="D2846" s="9">
        <v>16</v>
      </c>
      <c r="E2846" s="9">
        <v>24</v>
      </c>
      <c r="F2846" s="9">
        <f>VLOOKUP(D2846,'Tablas auxiliares'!$H$1:$Q$28,Calculadora!$J$2+1,FALSE)*IF(VLOOKUP($A2846,'Tablas auxiliares'!$B$2:$C$6,2,FALSE)-Calculadora!$K$2=0,1,0)*IF($L$2=2,IFERROR(VLOOKUP(B2846,'Tablas auxiliares'!$AD$2:$AH$27,5,FALSE),0),1)</f>
        <v>0</v>
      </c>
      <c r="G2846" s="9">
        <f>VLOOKUP(E2846,'Tablas auxiliares'!$H$1:$Q$28,Calculadora!$J$2+1,FALSE)*IF(VLOOKUP($A2846,'Tablas auxiliares'!$B$2:$C$6,2,FALSE)-Calculadora!$K$2=0,1,0)*IF($L$2=2,IFERROR(VLOOKUP(B2846,'Tablas auxiliares'!$AD$2:$AH$27,5,FALSE),0),1)</f>
        <v>0</v>
      </c>
      <c r="H2846" s="9">
        <f t="shared" si="54"/>
        <v>0</v>
      </c>
    </row>
    <row r="2847" spans="1:8" x14ac:dyDescent="0.25">
      <c r="A2847" s="9">
        <v>2016</v>
      </c>
      <c r="B2847" t="s">
        <v>11</v>
      </c>
      <c r="C2847" t="s">
        <v>22</v>
      </c>
      <c r="D2847" s="9">
        <v>17</v>
      </c>
      <c r="E2847" s="9">
        <v>8</v>
      </c>
      <c r="F2847" s="9">
        <f>VLOOKUP(D2847,'Tablas auxiliares'!$H$1:$Q$28,Calculadora!$J$2+1,FALSE)*IF(VLOOKUP($A2847,'Tablas auxiliares'!$B$2:$C$6,2,FALSE)-Calculadora!$K$2=0,1,0)*IF($L$2=2,IFERROR(VLOOKUP(B2847,'Tablas auxiliares'!$AD$2:$AH$27,5,FALSE),0),1)</f>
        <v>0</v>
      </c>
      <c r="G2847" s="9">
        <f>VLOOKUP(E2847,'Tablas auxiliares'!$H$1:$Q$28,Calculadora!$J$2+1,FALSE)*IF(VLOOKUP($A2847,'Tablas auxiliares'!$B$2:$C$6,2,FALSE)-Calculadora!$K$2=0,1,0)*IF($L$2=2,IFERROR(VLOOKUP(B2847,'Tablas auxiliares'!$AD$2:$AH$27,5,FALSE),0),1)</f>
        <v>0</v>
      </c>
      <c r="H2847" s="9">
        <f t="shared" si="54"/>
        <v>0</v>
      </c>
    </row>
    <row r="2848" spans="1:8" x14ac:dyDescent="0.25">
      <c r="A2848" s="9">
        <v>2016</v>
      </c>
      <c r="B2848" t="s">
        <v>11</v>
      </c>
      <c r="C2848" t="s">
        <v>23</v>
      </c>
      <c r="D2848" s="9">
        <v>11</v>
      </c>
      <c r="E2848" s="9">
        <v>5</v>
      </c>
      <c r="F2848" s="9">
        <f>VLOOKUP(D2848,'Tablas auxiliares'!$H$1:$Q$28,Calculadora!$J$2+1,FALSE)*IF(VLOOKUP($A2848,'Tablas auxiliares'!$B$2:$C$6,2,FALSE)-Calculadora!$K$2=0,1,0)*IF($L$2=2,IFERROR(VLOOKUP(B2848,'Tablas auxiliares'!$AD$2:$AH$27,5,FALSE),0),1)</f>
        <v>0</v>
      </c>
      <c r="G2848" s="9">
        <f>VLOOKUP(E2848,'Tablas auxiliares'!$H$1:$Q$28,Calculadora!$J$2+1,FALSE)*IF(VLOOKUP($A2848,'Tablas auxiliares'!$B$2:$C$6,2,FALSE)-Calculadora!$K$2=0,1,0)*IF($L$2=2,IFERROR(VLOOKUP(B2848,'Tablas auxiliares'!$AD$2:$AH$27,5,FALSE),0),1)</f>
        <v>0</v>
      </c>
      <c r="H2848" s="9">
        <f t="shared" si="54"/>
        <v>0</v>
      </c>
    </row>
    <row r="2849" spans="1:8" x14ac:dyDescent="0.25">
      <c r="A2849" s="9">
        <v>2016</v>
      </c>
      <c r="B2849" t="s">
        <v>11</v>
      </c>
      <c r="C2849" t="s">
        <v>24</v>
      </c>
      <c r="D2849" s="9">
        <v>14</v>
      </c>
      <c r="E2849" s="9">
        <v>6</v>
      </c>
      <c r="F2849" s="9">
        <f>VLOOKUP(D2849,'Tablas auxiliares'!$H$1:$Q$28,Calculadora!$J$2+1,FALSE)*IF(VLOOKUP($A2849,'Tablas auxiliares'!$B$2:$C$6,2,FALSE)-Calculadora!$K$2=0,1,0)*IF($L$2=2,IFERROR(VLOOKUP(B2849,'Tablas auxiliares'!$AD$2:$AH$27,5,FALSE),0),1)</f>
        <v>0</v>
      </c>
      <c r="G2849" s="9">
        <f>VLOOKUP(E2849,'Tablas auxiliares'!$H$1:$Q$28,Calculadora!$J$2+1,FALSE)*IF(VLOOKUP($A2849,'Tablas auxiliares'!$B$2:$C$6,2,FALSE)-Calculadora!$K$2=0,1,0)*IF($L$2=2,IFERROR(VLOOKUP(B2849,'Tablas auxiliares'!$AD$2:$AH$27,5,FALSE),0),1)</f>
        <v>0</v>
      </c>
      <c r="H2849" s="9">
        <f t="shared" si="54"/>
        <v>0</v>
      </c>
    </row>
    <row r="2850" spans="1:8" x14ac:dyDescent="0.25">
      <c r="A2850" s="9">
        <v>2016</v>
      </c>
      <c r="B2850" t="s">
        <v>11</v>
      </c>
      <c r="C2850" t="s">
        <v>25</v>
      </c>
      <c r="D2850" s="9">
        <v>3</v>
      </c>
      <c r="E2850" s="9">
        <v>4</v>
      </c>
      <c r="F2850" s="9">
        <f>VLOOKUP(D2850,'Tablas auxiliares'!$H$1:$Q$28,Calculadora!$J$2+1,FALSE)*IF(VLOOKUP($A2850,'Tablas auxiliares'!$B$2:$C$6,2,FALSE)-Calculadora!$K$2=0,1,0)*IF($L$2=2,IFERROR(VLOOKUP(B2850,'Tablas auxiliares'!$AD$2:$AH$27,5,FALSE),0),1)</f>
        <v>0</v>
      </c>
      <c r="G2850" s="9">
        <f>VLOOKUP(E2850,'Tablas auxiliares'!$H$1:$Q$28,Calculadora!$J$2+1,FALSE)*IF(VLOOKUP($A2850,'Tablas auxiliares'!$B$2:$C$6,2,FALSE)-Calculadora!$K$2=0,1,0)*IF($L$2=2,IFERROR(VLOOKUP(B2850,'Tablas auxiliares'!$AD$2:$AH$27,5,FALSE),0),1)</f>
        <v>0</v>
      </c>
      <c r="H2850" s="9">
        <f t="shared" si="54"/>
        <v>0</v>
      </c>
    </row>
    <row r="2851" spans="1:8" x14ac:dyDescent="0.25">
      <c r="A2851" s="9">
        <v>2016</v>
      </c>
      <c r="B2851" t="s">
        <v>11</v>
      </c>
      <c r="C2851" t="s">
        <v>7</v>
      </c>
      <c r="D2851" s="9">
        <v>10</v>
      </c>
      <c r="E2851" s="9">
        <v>18</v>
      </c>
      <c r="F2851" s="9">
        <f>VLOOKUP(D2851,'Tablas auxiliares'!$H$1:$Q$28,Calculadora!$J$2+1,FALSE)*IF(VLOOKUP($A2851,'Tablas auxiliares'!$B$2:$C$6,2,FALSE)-Calculadora!$K$2=0,1,0)*IF($L$2=2,IFERROR(VLOOKUP(B2851,'Tablas auxiliares'!$AD$2:$AH$27,5,FALSE),0),1)</f>
        <v>0</v>
      </c>
      <c r="G2851" s="9">
        <f>VLOOKUP(E2851,'Tablas auxiliares'!$H$1:$Q$28,Calculadora!$J$2+1,FALSE)*IF(VLOOKUP($A2851,'Tablas auxiliares'!$B$2:$C$6,2,FALSE)-Calculadora!$K$2=0,1,0)*IF($L$2=2,IFERROR(VLOOKUP(B2851,'Tablas auxiliares'!$AD$2:$AH$27,5,FALSE),0),1)</f>
        <v>0</v>
      </c>
      <c r="H2851" s="9">
        <f t="shared" si="54"/>
        <v>0</v>
      </c>
    </row>
    <row r="2852" spans="1:8" x14ac:dyDescent="0.25">
      <c r="A2852" s="9">
        <v>2016</v>
      </c>
      <c r="B2852" t="s">
        <v>11</v>
      </c>
      <c r="C2852" t="s">
        <v>8</v>
      </c>
      <c r="D2852" s="9">
        <v>2</v>
      </c>
      <c r="E2852" s="9">
        <v>3</v>
      </c>
      <c r="F2852" s="9">
        <f>VLOOKUP(D2852,'Tablas auxiliares'!$H$1:$Q$28,Calculadora!$J$2+1,FALSE)*IF(VLOOKUP($A2852,'Tablas auxiliares'!$B$2:$C$6,2,FALSE)-Calculadora!$K$2=0,1,0)*IF($L$2=2,IFERROR(VLOOKUP(B2852,'Tablas auxiliares'!$AD$2:$AH$27,5,FALSE),0),1)</f>
        <v>0</v>
      </c>
      <c r="G2852" s="9">
        <f>VLOOKUP(E2852,'Tablas auxiliares'!$H$1:$Q$28,Calculadora!$J$2+1,FALSE)*IF(VLOOKUP($A2852,'Tablas auxiliares'!$B$2:$C$6,2,FALSE)-Calculadora!$K$2=0,1,0)*IF($L$2=2,IFERROR(VLOOKUP(B2852,'Tablas auxiliares'!$AD$2:$AH$27,5,FALSE),0),1)</f>
        <v>0</v>
      </c>
      <c r="H2852" s="9">
        <f t="shared" si="54"/>
        <v>0</v>
      </c>
    </row>
    <row r="2853" spans="1:8" x14ac:dyDescent="0.25">
      <c r="A2853" s="9">
        <v>2016</v>
      </c>
      <c r="B2853" t="s">
        <v>11</v>
      </c>
      <c r="C2853" t="s">
        <v>26</v>
      </c>
      <c r="D2853" s="9">
        <v>18</v>
      </c>
      <c r="E2853" s="9">
        <v>11</v>
      </c>
      <c r="F2853" s="9">
        <f>VLOOKUP(D2853,'Tablas auxiliares'!$H$1:$Q$28,Calculadora!$J$2+1,FALSE)*IF(VLOOKUP($A2853,'Tablas auxiliares'!$B$2:$C$6,2,FALSE)-Calculadora!$K$2=0,1,0)*IF($L$2=2,IFERROR(VLOOKUP(B2853,'Tablas auxiliares'!$AD$2:$AH$27,5,FALSE),0),1)</f>
        <v>0</v>
      </c>
      <c r="G2853" s="9">
        <f>VLOOKUP(E2853,'Tablas auxiliares'!$H$1:$Q$28,Calculadora!$J$2+1,FALSE)*IF(VLOOKUP($A2853,'Tablas auxiliares'!$B$2:$C$6,2,FALSE)-Calculadora!$K$2=0,1,0)*IF($L$2=2,IFERROR(VLOOKUP(B2853,'Tablas auxiliares'!$AD$2:$AH$27,5,FALSE),0),1)</f>
        <v>0</v>
      </c>
      <c r="H2853" s="9">
        <f t="shared" si="54"/>
        <v>0</v>
      </c>
    </row>
    <row r="2854" spans="1:8" x14ac:dyDescent="0.25">
      <c r="A2854" s="9">
        <v>2016</v>
      </c>
      <c r="B2854" t="s">
        <v>11</v>
      </c>
      <c r="C2854" t="s">
        <v>27</v>
      </c>
      <c r="D2854" s="9">
        <v>22</v>
      </c>
      <c r="E2854" s="9">
        <v>22</v>
      </c>
      <c r="F2854" s="9">
        <f>VLOOKUP(D2854,'Tablas auxiliares'!$H$1:$Q$28,Calculadora!$J$2+1,FALSE)*IF(VLOOKUP($A2854,'Tablas auxiliares'!$B$2:$C$6,2,FALSE)-Calculadora!$K$2=0,1,0)*IF($L$2=2,IFERROR(VLOOKUP(B2854,'Tablas auxiliares'!$AD$2:$AH$27,5,FALSE),0),1)</f>
        <v>0</v>
      </c>
      <c r="G2854" s="9">
        <f>VLOOKUP(E2854,'Tablas auxiliares'!$H$1:$Q$28,Calculadora!$J$2+1,FALSE)*IF(VLOOKUP($A2854,'Tablas auxiliares'!$B$2:$C$6,2,FALSE)-Calculadora!$K$2=0,1,0)*IF($L$2=2,IFERROR(VLOOKUP(B2854,'Tablas auxiliares'!$AD$2:$AH$27,5,FALSE),0),1)</f>
        <v>0</v>
      </c>
      <c r="H2854" s="9">
        <f t="shared" si="54"/>
        <v>0</v>
      </c>
    </row>
    <row r="2855" spans="1:8" x14ac:dyDescent="0.25">
      <c r="A2855" s="9">
        <v>2016</v>
      </c>
      <c r="B2855" t="s">
        <v>11</v>
      </c>
      <c r="C2855" t="s">
        <v>28</v>
      </c>
      <c r="D2855" s="9">
        <v>5</v>
      </c>
      <c r="E2855" s="9">
        <v>9</v>
      </c>
      <c r="F2855" s="9">
        <f>VLOOKUP(D2855,'Tablas auxiliares'!$H$1:$Q$28,Calculadora!$J$2+1,FALSE)*IF(VLOOKUP($A2855,'Tablas auxiliares'!$B$2:$C$6,2,FALSE)-Calculadora!$K$2=0,1,0)*IF($L$2=2,IFERROR(VLOOKUP(B2855,'Tablas auxiliares'!$AD$2:$AH$27,5,FALSE),0),1)</f>
        <v>0</v>
      </c>
      <c r="G2855" s="9">
        <f>VLOOKUP(E2855,'Tablas auxiliares'!$H$1:$Q$28,Calculadora!$J$2+1,FALSE)*IF(VLOOKUP($A2855,'Tablas auxiliares'!$B$2:$C$6,2,FALSE)-Calculadora!$K$2=0,1,0)*IF($L$2=2,IFERROR(VLOOKUP(B2855,'Tablas auxiliares'!$AD$2:$AH$27,5,FALSE),0),1)</f>
        <v>0</v>
      </c>
      <c r="H2855" s="9">
        <f t="shared" si="54"/>
        <v>0</v>
      </c>
    </row>
    <row r="2856" spans="1:8" x14ac:dyDescent="0.25">
      <c r="A2856" s="9">
        <v>2016</v>
      </c>
      <c r="B2856" t="s">
        <v>11</v>
      </c>
      <c r="C2856" t="s">
        <v>29</v>
      </c>
      <c r="D2856" s="9">
        <v>25</v>
      </c>
      <c r="E2856" s="9">
        <v>13</v>
      </c>
      <c r="F2856" s="9">
        <f>VLOOKUP(D2856,'Tablas auxiliares'!$H$1:$Q$28,Calculadora!$J$2+1,FALSE)*IF(VLOOKUP($A2856,'Tablas auxiliares'!$B$2:$C$6,2,FALSE)-Calculadora!$K$2=0,1,0)*IF($L$2=2,IFERROR(VLOOKUP(B2856,'Tablas auxiliares'!$AD$2:$AH$27,5,FALSE),0),1)</f>
        <v>0</v>
      </c>
      <c r="G2856" s="9">
        <f>VLOOKUP(E2856,'Tablas auxiliares'!$H$1:$Q$28,Calculadora!$J$2+1,FALSE)*IF(VLOOKUP($A2856,'Tablas auxiliares'!$B$2:$C$6,2,FALSE)-Calculadora!$K$2=0,1,0)*IF($L$2=2,IFERROR(VLOOKUP(B2856,'Tablas auxiliares'!$AD$2:$AH$27,5,FALSE),0),1)</f>
        <v>0</v>
      </c>
      <c r="H2856" s="9">
        <f t="shared" si="54"/>
        <v>0</v>
      </c>
    </row>
    <row r="2857" spans="1:8" x14ac:dyDescent="0.25">
      <c r="A2857" s="9">
        <v>2016</v>
      </c>
      <c r="B2857" t="s">
        <v>11</v>
      </c>
      <c r="C2857" t="s">
        <v>9</v>
      </c>
      <c r="D2857" s="9">
        <v>8</v>
      </c>
      <c r="E2857" s="9">
        <v>1</v>
      </c>
      <c r="F2857" s="9">
        <f>VLOOKUP(D2857,'Tablas auxiliares'!$H$1:$Q$28,Calculadora!$J$2+1,FALSE)*IF(VLOOKUP($A2857,'Tablas auxiliares'!$B$2:$C$6,2,FALSE)-Calculadora!$K$2=0,1,0)*IF($L$2=2,IFERROR(VLOOKUP(B2857,'Tablas auxiliares'!$AD$2:$AH$27,5,FALSE),0),1)</f>
        <v>0</v>
      </c>
      <c r="G2857" s="9">
        <f>VLOOKUP(E2857,'Tablas auxiliares'!$H$1:$Q$28,Calculadora!$J$2+1,FALSE)*IF(VLOOKUP($A2857,'Tablas auxiliares'!$B$2:$C$6,2,FALSE)-Calculadora!$K$2=0,1,0)*IF($L$2=2,IFERROR(VLOOKUP(B2857,'Tablas auxiliares'!$AD$2:$AH$27,5,FALSE),0),1)</f>
        <v>0</v>
      </c>
      <c r="H2857" s="9">
        <f t="shared" si="54"/>
        <v>0</v>
      </c>
    </row>
    <row r="2858" spans="1:8" x14ac:dyDescent="0.25">
      <c r="A2858" s="9">
        <v>2016</v>
      </c>
      <c r="B2858" t="s">
        <v>11</v>
      </c>
      <c r="C2858" t="s">
        <v>30</v>
      </c>
      <c r="D2858" s="9">
        <v>6</v>
      </c>
      <c r="E2858" s="9">
        <v>12</v>
      </c>
      <c r="F2858" s="9">
        <f>VLOOKUP(D2858,'Tablas auxiliares'!$H$1:$Q$28,Calculadora!$J$2+1,FALSE)*IF(VLOOKUP($A2858,'Tablas auxiliares'!$B$2:$C$6,2,FALSE)-Calculadora!$K$2=0,1,0)*IF($L$2=2,IFERROR(VLOOKUP(B2858,'Tablas auxiliares'!$AD$2:$AH$27,5,FALSE),0),1)</f>
        <v>0</v>
      </c>
      <c r="G2858" s="9">
        <f>VLOOKUP(E2858,'Tablas auxiliares'!$H$1:$Q$28,Calculadora!$J$2+1,FALSE)*IF(VLOOKUP($A2858,'Tablas auxiliares'!$B$2:$C$6,2,FALSE)-Calculadora!$K$2=0,1,0)*IF($L$2=2,IFERROR(VLOOKUP(B2858,'Tablas auxiliares'!$AD$2:$AH$27,5,FALSE),0),1)</f>
        <v>0</v>
      </c>
      <c r="H2858" s="9">
        <f t="shared" si="54"/>
        <v>0</v>
      </c>
    </row>
    <row r="2859" spans="1:8" x14ac:dyDescent="0.25">
      <c r="A2859" s="9">
        <v>2016</v>
      </c>
      <c r="B2859" t="s">
        <v>11</v>
      </c>
      <c r="C2859" t="s">
        <v>10</v>
      </c>
      <c r="D2859" s="9">
        <v>19</v>
      </c>
      <c r="E2859" s="9">
        <v>21</v>
      </c>
      <c r="F2859" s="9">
        <f>VLOOKUP(D2859,'Tablas auxiliares'!$H$1:$Q$28,Calculadora!$J$2+1,FALSE)*IF(VLOOKUP($A2859,'Tablas auxiliares'!$B$2:$C$6,2,FALSE)-Calculadora!$K$2=0,1,0)*IF($L$2=2,IFERROR(VLOOKUP(B2859,'Tablas auxiliares'!$AD$2:$AH$27,5,FALSE),0),1)</f>
        <v>0</v>
      </c>
      <c r="G2859" s="9">
        <f>VLOOKUP(E2859,'Tablas auxiliares'!$H$1:$Q$28,Calculadora!$J$2+1,FALSE)*IF(VLOOKUP($A2859,'Tablas auxiliares'!$B$2:$C$6,2,FALSE)-Calculadora!$K$2=0,1,0)*IF($L$2=2,IFERROR(VLOOKUP(B2859,'Tablas auxiliares'!$AD$2:$AH$27,5,FALSE),0),1)</f>
        <v>0</v>
      </c>
      <c r="H2859" s="9">
        <f t="shared" si="54"/>
        <v>0</v>
      </c>
    </row>
    <row r="2860" spans="1:8" x14ac:dyDescent="0.25">
      <c r="A2860" s="9">
        <v>2016</v>
      </c>
      <c r="B2860" t="s">
        <v>11</v>
      </c>
      <c r="C2860" t="s">
        <v>31</v>
      </c>
      <c r="D2860" s="9">
        <v>13</v>
      </c>
      <c r="E2860" s="9">
        <v>16</v>
      </c>
      <c r="F2860" s="9">
        <f>VLOOKUP(D2860,'Tablas auxiliares'!$H$1:$Q$28,Calculadora!$J$2+1,FALSE)*IF(VLOOKUP($A2860,'Tablas auxiliares'!$B$2:$C$6,2,FALSE)-Calculadora!$K$2=0,1,0)*IF($L$2=2,IFERROR(VLOOKUP(B2860,'Tablas auxiliares'!$AD$2:$AH$27,5,FALSE),0),1)</f>
        <v>0</v>
      </c>
      <c r="G2860" s="9">
        <f>VLOOKUP(E2860,'Tablas auxiliares'!$H$1:$Q$28,Calculadora!$J$2+1,FALSE)*IF(VLOOKUP($A2860,'Tablas auxiliares'!$B$2:$C$6,2,FALSE)-Calculadora!$K$2=0,1,0)*IF($L$2=2,IFERROR(VLOOKUP(B2860,'Tablas auxiliares'!$AD$2:$AH$27,5,FALSE),0),1)</f>
        <v>0</v>
      </c>
      <c r="H2860" s="9">
        <f t="shared" si="54"/>
        <v>0</v>
      </c>
    </row>
    <row r="2861" spans="1:8" x14ac:dyDescent="0.25">
      <c r="A2861" s="9">
        <v>2016</v>
      </c>
      <c r="B2861" t="s">
        <v>11</v>
      </c>
      <c r="C2861" t="s">
        <v>32</v>
      </c>
      <c r="D2861" s="9">
        <v>23</v>
      </c>
      <c r="E2861" s="9">
        <v>25</v>
      </c>
      <c r="F2861" s="9">
        <f>VLOOKUP(D2861,'Tablas auxiliares'!$H$1:$Q$28,Calculadora!$J$2+1,FALSE)*IF(VLOOKUP($A2861,'Tablas auxiliares'!$B$2:$C$6,2,FALSE)-Calculadora!$K$2=0,1,0)*IF($L$2=2,IFERROR(VLOOKUP(B2861,'Tablas auxiliares'!$AD$2:$AH$27,5,FALSE),0),1)</f>
        <v>0</v>
      </c>
      <c r="G2861" s="9">
        <f>VLOOKUP(E2861,'Tablas auxiliares'!$H$1:$Q$28,Calculadora!$J$2+1,FALSE)*IF(VLOOKUP($A2861,'Tablas auxiliares'!$B$2:$C$6,2,FALSE)-Calculadora!$K$2=0,1,0)*IF($L$2=2,IFERROR(VLOOKUP(B2861,'Tablas auxiliares'!$AD$2:$AH$27,5,FALSE),0),1)</f>
        <v>0</v>
      </c>
      <c r="H2861" s="9">
        <f t="shared" si="54"/>
        <v>0</v>
      </c>
    </row>
    <row r="2862" spans="1:8" x14ac:dyDescent="0.25">
      <c r="A2862" s="9">
        <v>2016</v>
      </c>
      <c r="B2862" t="s">
        <v>11</v>
      </c>
      <c r="C2862" t="s">
        <v>33</v>
      </c>
      <c r="D2862" s="9">
        <v>7</v>
      </c>
      <c r="E2862" s="9">
        <v>2</v>
      </c>
      <c r="F2862" s="9">
        <f>VLOOKUP(D2862,'Tablas auxiliares'!$H$1:$Q$28,Calculadora!$J$2+1,FALSE)*IF(VLOOKUP($A2862,'Tablas auxiliares'!$B$2:$C$6,2,FALSE)-Calculadora!$K$2=0,1,0)*IF($L$2=2,IFERROR(VLOOKUP(B2862,'Tablas auxiliares'!$AD$2:$AH$27,5,FALSE),0),1)</f>
        <v>0</v>
      </c>
      <c r="G2862" s="9">
        <f>VLOOKUP(E2862,'Tablas auxiliares'!$H$1:$Q$28,Calculadora!$J$2+1,FALSE)*IF(VLOOKUP($A2862,'Tablas auxiliares'!$B$2:$C$6,2,FALSE)-Calculadora!$K$2=0,1,0)*IF($L$2=2,IFERROR(VLOOKUP(B2862,'Tablas auxiliares'!$AD$2:$AH$27,5,FALSE),0),1)</f>
        <v>0</v>
      </c>
      <c r="H2862" s="9">
        <f t="shared" si="54"/>
        <v>0</v>
      </c>
    </row>
    <row r="2863" spans="1:8" x14ac:dyDescent="0.25">
      <c r="A2863" s="9">
        <v>2016</v>
      </c>
      <c r="B2863" t="s">
        <v>11</v>
      </c>
      <c r="C2863" t="s">
        <v>34</v>
      </c>
      <c r="D2863" s="9">
        <v>9</v>
      </c>
      <c r="E2863" s="9">
        <v>20</v>
      </c>
      <c r="F2863" s="9">
        <f>VLOOKUP(D2863,'Tablas auxiliares'!$H$1:$Q$28,Calculadora!$J$2+1,FALSE)*IF(VLOOKUP($A2863,'Tablas auxiliares'!$B$2:$C$6,2,FALSE)-Calculadora!$K$2=0,1,0)*IF($L$2=2,IFERROR(VLOOKUP(B2863,'Tablas auxiliares'!$AD$2:$AH$27,5,FALSE),0),1)</f>
        <v>0</v>
      </c>
      <c r="G2863" s="9">
        <f>VLOOKUP(E2863,'Tablas auxiliares'!$H$1:$Q$28,Calculadora!$J$2+1,FALSE)*IF(VLOOKUP($A2863,'Tablas auxiliares'!$B$2:$C$6,2,FALSE)-Calculadora!$K$2=0,1,0)*IF($L$2=2,IFERROR(VLOOKUP(B2863,'Tablas auxiliares'!$AD$2:$AH$27,5,FALSE),0),1)</f>
        <v>0</v>
      </c>
      <c r="H2863" s="9">
        <f t="shared" si="54"/>
        <v>0</v>
      </c>
    </row>
    <row r="2864" spans="1:8" x14ac:dyDescent="0.25">
      <c r="A2864" s="9">
        <v>2016</v>
      </c>
      <c r="B2864" t="s">
        <v>11</v>
      </c>
      <c r="C2864" t="s">
        <v>35</v>
      </c>
      <c r="D2864" s="9">
        <v>15</v>
      </c>
      <c r="E2864" s="9">
        <v>19</v>
      </c>
      <c r="F2864" s="9">
        <f>VLOOKUP(D2864,'Tablas auxiliares'!$H$1:$Q$28,Calculadora!$J$2+1,FALSE)*IF(VLOOKUP($A2864,'Tablas auxiliares'!$B$2:$C$6,2,FALSE)-Calculadora!$K$2=0,1,0)*IF($L$2=2,IFERROR(VLOOKUP(B2864,'Tablas auxiliares'!$AD$2:$AH$27,5,FALSE),0),1)</f>
        <v>0</v>
      </c>
      <c r="G2864" s="9">
        <f>VLOOKUP(E2864,'Tablas auxiliares'!$H$1:$Q$28,Calculadora!$J$2+1,FALSE)*IF(VLOOKUP($A2864,'Tablas auxiliares'!$B$2:$C$6,2,FALSE)-Calculadora!$K$2=0,1,0)*IF($L$2=2,IFERROR(VLOOKUP(B2864,'Tablas auxiliares'!$AD$2:$AH$27,5,FALSE),0),1)</f>
        <v>0</v>
      </c>
      <c r="H2864" s="9">
        <f t="shared" si="54"/>
        <v>0</v>
      </c>
    </row>
    <row r="2865" spans="1:8" x14ac:dyDescent="0.25">
      <c r="A2865" s="9">
        <v>2016</v>
      </c>
      <c r="B2865" t="s">
        <v>11</v>
      </c>
      <c r="C2865" t="s">
        <v>36</v>
      </c>
      <c r="D2865" s="9">
        <v>24</v>
      </c>
      <c r="E2865" s="9">
        <v>7</v>
      </c>
      <c r="F2865" s="9">
        <f>VLOOKUP(D2865,'Tablas auxiliares'!$H$1:$Q$28,Calculadora!$J$2+1,FALSE)*IF(VLOOKUP($A2865,'Tablas auxiliares'!$B$2:$C$6,2,FALSE)-Calculadora!$K$2=0,1,0)*IF($L$2=2,IFERROR(VLOOKUP(B2865,'Tablas auxiliares'!$AD$2:$AH$27,5,FALSE),0),1)</f>
        <v>0</v>
      </c>
      <c r="G2865" s="9">
        <f>VLOOKUP(E2865,'Tablas auxiliares'!$H$1:$Q$28,Calculadora!$J$2+1,FALSE)*IF(VLOOKUP($A2865,'Tablas auxiliares'!$B$2:$C$6,2,FALSE)-Calculadora!$K$2=0,1,0)*IF($L$2=2,IFERROR(VLOOKUP(B2865,'Tablas auxiliares'!$AD$2:$AH$27,5,FALSE),0),1)</f>
        <v>0</v>
      </c>
      <c r="H2865" s="9">
        <f t="shared" si="54"/>
        <v>0</v>
      </c>
    </row>
    <row r="2866" spans="1:8" x14ac:dyDescent="0.25">
      <c r="A2866" s="9">
        <v>2016</v>
      </c>
      <c r="B2866" t="s">
        <v>11</v>
      </c>
      <c r="C2866" t="s">
        <v>12</v>
      </c>
      <c r="D2866" s="9">
        <v>21</v>
      </c>
      <c r="E2866" s="9">
        <v>23</v>
      </c>
      <c r="F2866" s="9">
        <f>VLOOKUP(D2866,'Tablas auxiliares'!$H$1:$Q$28,Calculadora!$J$2+1,FALSE)*IF(VLOOKUP($A2866,'Tablas auxiliares'!$B$2:$C$6,2,FALSE)-Calculadora!$K$2=0,1,0)*IF($L$2=2,IFERROR(VLOOKUP(B2866,'Tablas auxiliares'!$AD$2:$AH$27,5,FALSE),0),1)</f>
        <v>0</v>
      </c>
      <c r="G2866" s="9">
        <f>VLOOKUP(E2866,'Tablas auxiliares'!$H$1:$Q$28,Calculadora!$J$2+1,FALSE)*IF(VLOOKUP($A2866,'Tablas auxiliares'!$B$2:$C$6,2,FALSE)-Calculadora!$K$2=0,1,0)*IF($L$2=2,IFERROR(VLOOKUP(B2866,'Tablas auxiliares'!$AD$2:$AH$27,5,FALSE),0),1)</f>
        <v>0</v>
      </c>
      <c r="H2866" s="9">
        <f t="shared" si="54"/>
        <v>0</v>
      </c>
    </row>
    <row r="2867" spans="1:8" x14ac:dyDescent="0.25">
      <c r="A2867" s="9">
        <v>2016</v>
      </c>
      <c r="B2867" t="s">
        <v>11</v>
      </c>
      <c r="C2867" t="s">
        <v>13</v>
      </c>
      <c r="D2867" s="9">
        <v>12</v>
      </c>
      <c r="E2867" s="9">
        <v>15</v>
      </c>
      <c r="F2867" s="9">
        <f>VLOOKUP(D2867,'Tablas auxiliares'!$H$1:$Q$28,Calculadora!$J$2+1,FALSE)*IF(VLOOKUP($A2867,'Tablas auxiliares'!$B$2:$C$6,2,FALSE)-Calculadora!$K$2=0,1,0)*IF($L$2=2,IFERROR(VLOOKUP(B2867,'Tablas auxiliares'!$AD$2:$AH$27,5,FALSE),0),1)</f>
        <v>0</v>
      </c>
      <c r="G2867" s="9">
        <f>VLOOKUP(E2867,'Tablas auxiliares'!$H$1:$Q$28,Calculadora!$J$2+1,FALSE)*IF(VLOOKUP($A2867,'Tablas auxiliares'!$B$2:$C$6,2,FALSE)-Calculadora!$K$2=0,1,0)*IF($L$2=2,IFERROR(VLOOKUP(B2867,'Tablas auxiliares'!$AD$2:$AH$27,5,FALSE),0),1)</f>
        <v>0</v>
      </c>
      <c r="H2867" s="9">
        <f t="shared" si="54"/>
        <v>0</v>
      </c>
    </row>
    <row r="2868" spans="1:8" x14ac:dyDescent="0.25">
      <c r="A2868" s="9">
        <v>2016</v>
      </c>
      <c r="B2868" t="s">
        <v>11</v>
      </c>
      <c r="C2868" t="s">
        <v>37</v>
      </c>
      <c r="D2868" s="9">
        <v>1</v>
      </c>
      <c r="E2868" s="9">
        <v>10</v>
      </c>
      <c r="F2868" s="9">
        <f>VLOOKUP(D2868,'Tablas auxiliares'!$H$1:$Q$28,Calculadora!$J$2+1,FALSE)*IF(VLOOKUP($A2868,'Tablas auxiliares'!$B$2:$C$6,2,FALSE)-Calculadora!$K$2=0,1,0)*IF($L$2=2,IFERROR(VLOOKUP(B2868,'Tablas auxiliares'!$AD$2:$AH$27,5,FALSE),0),1)</f>
        <v>0</v>
      </c>
      <c r="G2868" s="9">
        <f>VLOOKUP(E2868,'Tablas auxiliares'!$H$1:$Q$28,Calculadora!$J$2+1,FALSE)*IF(VLOOKUP($A2868,'Tablas auxiliares'!$B$2:$C$6,2,FALSE)-Calculadora!$K$2=0,1,0)*IF($L$2=2,IFERROR(VLOOKUP(B2868,'Tablas auxiliares'!$AD$2:$AH$27,5,FALSE),0),1)</f>
        <v>0</v>
      </c>
      <c r="H2868" s="9">
        <f t="shared" si="54"/>
        <v>0</v>
      </c>
    </row>
    <row r="2869" spans="1:8" x14ac:dyDescent="0.25">
      <c r="A2869" s="9">
        <v>2016</v>
      </c>
      <c r="B2869" t="s">
        <v>11</v>
      </c>
      <c r="C2869" t="s">
        <v>14</v>
      </c>
      <c r="D2869" s="9">
        <v>4</v>
      </c>
      <c r="E2869" s="9">
        <v>14</v>
      </c>
      <c r="F2869" s="9">
        <f>VLOOKUP(D2869,'Tablas auxiliares'!$H$1:$Q$28,Calculadora!$J$2+1,FALSE)*IF(VLOOKUP($A2869,'Tablas auxiliares'!$B$2:$C$6,2,FALSE)-Calculadora!$K$2=0,1,0)*IF($L$2=2,IFERROR(VLOOKUP(B2869,'Tablas auxiliares'!$AD$2:$AH$27,5,FALSE),0),1)</f>
        <v>0</v>
      </c>
      <c r="G2869" s="9">
        <f>VLOOKUP(E2869,'Tablas auxiliares'!$H$1:$Q$28,Calculadora!$J$2+1,FALSE)*IF(VLOOKUP($A2869,'Tablas auxiliares'!$B$2:$C$6,2,FALSE)-Calculadora!$K$2=0,1,0)*IF($L$2=2,IFERROR(VLOOKUP(B2869,'Tablas auxiliares'!$AD$2:$AH$27,5,FALSE),0),1)</f>
        <v>0</v>
      </c>
      <c r="H2869" s="9">
        <f t="shared" si="54"/>
        <v>0</v>
      </c>
    </row>
    <row r="2870" spans="1:8" x14ac:dyDescent="0.25">
      <c r="A2870" s="9">
        <v>2016</v>
      </c>
      <c r="B2870" t="s">
        <v>66</v>
      </c>
      <c r="C2870" t="s">
        <v>20</v>
      </c>
      <c r="D2870" s="9">
        <v>16</v>
      </c>
      <c r="E2870" s="9">
        <v>15</v>
      </c>
      <c r="F2870" s="9">
        <f>VLOOKUP(D2870,'Tablas auxiliares'!$H$1:$Q$28,Calculadora!$J$2+1,FALSE)*IF(VLOOKUP($A2870,'Tablas auxiliares'!$B$2:$C$6,2,FALSE)-Calculadora!$K$2=0,1,0)*IF($L$2=2,IFERROR(VLOOKUP(B2870,'Tablas auxiliares'!$AD$2:$AH$27,5,FALSE),0),1)</f>
        <v>0</v>
      </c>
      <c r="G2870" s="9">
        <f>VLOOKUP(E2870,'Tablas auxiliares'!$H$1:$Q$28,Calculadora!$J$2+1,FALSE)*IF(VLOOKUP($A2870,'Tablas auxiliares'!$B$2:$C$6,2,FALSE)-Calculadora!$K$2=0,1,0)*IF($L$2=2,IFERROR(VLOOKUP(B2870,'Tablas auxiliares'!$AD$2:$AH$27,5,FALSE),0),1)</f>
        <v>0</v>
      </c>
      <c r="H2870" s="9">
        <f t="shared" si="54"/>
        <v>0</v>
      </c>
    </row>
    <row r="2871" spans="1:8" x14ac:dyDescent="0.25">
      <c r="A2871" s="9">
        <v>2016</v>
      </c>
      <c r="B2871" t="s">
        <v>66</v>
      </c>
      <c r="C2871" t="s">
        <v>21</v>
      </c>
      <c r="D2871" s="9">
        <v>12</v>
      </c>
      <c r="E2871" s="9">
        <v>26</v>
      </c>
      <c r="F2871" s="9">
        <f>VLOOKUP(D2871,'Tablas auxiliares'!$H$1:$Q$28,Calculadora!$J$2+1,FALSE)*IF(VLOOKUP($A2871,'Tablas auxiliares'!$B$2:$C$6,2,FALSE)-Calculadora!$K$2=0,1,0)*IF($L$2=2,IFERROR(VLOOKUP(B2871,'Tablas auxiliares'!$AD$2:$AH$27,5,FALSE),0),1)</f>
        <v>0</v>
      </c>
      <c r="G2871" s="9">
        <f>VLOOKUP(E2871,'Tablas auxiliares'!$H$1:$Q$28,Calculadora!$J$2+1,FALSE)*IF(VLOOKUP($A2871,'Tablas auxiliares'!$B$2:$C$6,2,FALSE)-Calculadora!$K$2=0,1,0)*IF($L$2=2,IFERROR(VLOOKUP(B2871,'Tablas auxiliares'!$AD$2:$AH$27,5,FALSE),0),1)</f>
        <v>0</v>
      </c>
      <c r="H2871" s="9">
        <f t="shared" si="54"/>
        <v>0</v>
      </c>
    </row>
    <row r="2872" spans="1:8" x14ac:dyDescent="0.25">
      <c r="A2872" s="9">
        <v>2016</v>
      </c>
      <c r="B2872" t="s">
        <v>66</v>
      </c>
      <c r="C2872" t="s">
        <v>22</v>
      </c>
      <c r="D2872" s="9">
        <v>19</v>
      </c>
      <c r="E2872" s="9">
        <v>25</v>
      </c>
      <c r="F2872" s="9">
        <f>VLOOKUP(D2872,'Tablas auxiliares'!$H$1:$Q$28,Calculadora!$J$2+1,FALSE)*IF(VLOOKUP($A2872,'Tablas auxiliares'!$B$2:$C$6,2,FALSE)-Calculadora!$K$2=0,1,0)*IF($L$2=2,IFERROR(VLOOKUP(B2872,'Tablas auxiliares'!$AD$2:$AH$27,5,FALSE),0),1)</f>
        <v>0</v>
      </c>
      <c r="G2872" s="9">
        <f>VLOOKUP(E2872,'Tablas auxiliares'!$H$1:$Q$28,Calculadora!$J$2+1,FALSE)*IF(VLOOKUP($A2872,'Tablas auxiliares'!$B$2:$C$6,2,FALSE)-Calculadora!$K$2=0,1,0)*IF($L$2=2,IFERROR(VLOOKUP(B2872,'Tablas auxiliares'!$AD$2:$AH$27,5,FALSE),0),1)</f>
        <v>0</v>
      </c>
      <c r="H2872" s="9">
        <f t="shared" si="54"/>
        <v>0</v>
      </c>
    </row>
    <row r="2873" spans="1:8" x14ac:dyDescent="0.25">
      <c r="A2873" s="9">
        <v>2016</v>
      </c>
      <c r="B2873" t="s">
        <v>66</v>
      </c>
      <c r="C2873" t="s">
        <v>23</v>
      </c>
      <c r="D2873" s="9">
        <v>26</v>
      </c>
      <c r="E2873" s="9">
        <v>3</v>
      </c>
      <c r="F2873" s="9">
        <f>VLOOKUP(D2873,'Tablas auxiliares'!$H$1:$Q$28,Calculadora!$J$2+1,FALSE)*IF(VLOOKUP($A2873,'Tablas auxiliares'!$B$2:$C$6,2,FALSE)-Calculadora!$K$2=0,1,0)*IF($L$2=2,IFERROR(VLOOKUP(B2873,'Tablas auxiliares'!$AD$2:$AH$27,5,FALSE),0),1)</f>
        <v>0</v>
      </c>
      <c r="G2873" s="9">
        <f>VLOOKUP(E2873,'Tablas auxiliares'!$H$1:$Q$28,Calculadora!$J$2+1,FALSE)*IF(VLOOKUP($A2873,'Tablas auxiliares'!$B$2:$C$6,2,FALSE)-Calculadora!$K$2=0,1,0)*IF($L$2=2,IFERROR(VLOOKUP(B2873,'Tablas auxiliares'!$AD$2:$AH$27,5,FALSE),0),1)</f>
        <v>0</v>
      </c>
      <c r="H2873" s="9">
        <f t="shared" si="54"/>
        <v>0</v>
      </c>
    </row>
    <row r="2874" spans="1:8" x14ac:dyDescent="0.25">
      <c r="A2874" s="9">
        <v>2016</v>
      </c>
      <c r="B2874" t="s">
        <v>66</v>
      </c>
      <c r="C2874" t="s">
        <v>24</v>
      </c>
      <c r="D2874" s="9">
        <v>21</v>
      </c>
      <c r="E2874" s="9">
        <v>11</v>
      </c>
      <c r="F2874" s="9">
        <f>VLOOKUP(D2874,'Tablas auxiliares'!$H$1:$Q$28,Calculadora!$J$2+1,FALSE)*IF(VLOOKUP($A2874,'Tablas auxiliares'!$B$2:$C$6,2,FALSE)-Calculadora!$K$2=0,1,0)*IF($L$2=2,IFERROR(VLOOKUP(B2874,'Tablas auxiliares'!$AD$2:$AH$27,5,FALSE),0),1)</f>
        <v>0</v>
      </c>
      <c r="G2874" s="9">
        <f>VLOOKUP(E2874,'Tablas auxiliares'!$H$1:$Q$28,Calculadora!$J$2+1,FALSE)*IF(VLOOKUP($A2874,'Tablas auxiliares'!$B$2:$C$6,2,FALSE)-Calculadora!$K$2=0,1,0)*IF($L$2=2,IFERROR(VLOOKUP(B2874,'Tablas auxiliares'!$AD$2:$AH$27,5,FALSE),0),1)</f>
        <v>0</v>
      </c>
      <c r="H2874" s="9">
        <f t="shared" si="54"/>
        <v>0</v>
      </c>
    </row>
    <row r="2875" spans="1:8" x14ac:dyDescent="0.25">
      <c r="A2875" s="9">
        <v>2016</v>
      </c>
      <c r="B2875" t="s">
        <v>66</v>
      </c>
      <c r="C2875" t="s">
        <v>25</v>
      </c>
      <c r="D2875" s="9">
        <v>20</v>
      </c>
      <c r="E2875" s="9">
        <v>13</v>
      </c>
      <c r="F2875" s="9">
        <f>VLOOKUP(D2875,'Tablas auxiliares'!$H$1:$Q$28,Calculadora!$J$2+1,FALSE)*IF(VLOOKUP($A2875,'Tablas auxiliares'!$B$2:$C$6,2,FALSE)-Calculadora!$K$2=0,1,0)*IF($L$2=2,IFERROR(VLOOKUP(B2875,'Tablas auxiliares'!$AD$2:$AH$27,5,FALSE),0),1)</f>
        <v>0</v>
      </c>
      <c r="G2875" s="9">
        <f>VLOOKUP(E2875,'Tablas auxiliares'!$H$1:$Q$28,Calculadora!$J$2+1,FALSE)*IF(VLOOKUP($A2875,'Tablas auxiliares'!$B$2:$C$6,2,FALSE)-Calculadora!$K$2=0,1,0)*IF($L$2=2,IFERROR(VLOOKUP(B2875,'Tablas auxiliares'!$AD$2:$AH$27,5,FALSE),0),1)</f>
        <v>0</v>
      </c>
      <c r="H2875" s="9">
        <f t="shared" si="54"/>
        <v>0</v>
      </c>
    </row>
    <row r="2876" spans="1:8" x14ac:dyDescent="0.25">
      <c r="A2876" s="9">
        <v>2016</v>
      </c>
      <c r="B2876" t="s">
        <v>66</v>
      </c>
      <c r="C2876" t="s">
        <v>7</v>
      </c>
      <c r="D2876" s="9">
        <v>15</v>
      </c>
      <c r="E2876" s="9">
        <v>21</v>
      </c>
      <c r="F2876" s="9">
        <f>VLOOKUP(D2876,'Tablas auxiliares'!$H$1:$Q$28,Calculadora!$J$2+1,FALSE)*IF(VLOOKUP($A2876,'Tablas auxiliares'!$B$2:$C$6,2,FALSE)-Calculadora!$K$2=0,1,0)*IF($L$2=2,IFERROR(VLOOKUP(B2876,'Tablas auxiliares'!$AD$2:$AH$27,5,FALSE),0),1)</f>
        <v>0</v>
      </c>
      <c r="G2876" s="9">
        <f>VLOOKUP(E2876,'Tablas auxiliares'!$H$1:$Q$28,Calculadora!$J$2+1,FALSE)*IF(VLOOKUP($A2876,'Tablas auxiliares'!$B$2:$C$6,2,FALSE)-Calculadora!$K$2=0,1,0)*IF($L$2=2,IFERROR(VLOOKUP(B2876,'Tablas auxiliares'!$AD$2:$AH$27,5,FALSE),0),1)</f>
        <v>0</v>
      </c>
      <c r="H2876" s="9">
        <f t="shared" si="54"/>
        <v>0</v>
      </c>
    </row>
    <row r="2877" spans="1:8" x14ac:dyDescent="0.25">
      <c r="A2877" s="9">
        <v>2016</v>
      </c>
      <c r="B2877" t="s">
        <v>66</v>
      </c>
      <c r="C2877" t="s">
        <v>8</v>
      </c>
      <c r="D2877" s="9">
        <v>23</v>
      </c>
      <c r="E2877" s="9">
        <v>9</v>
      </c>
      <c r="F2877" s="9">
        <f>VLOOKUP(D2877,'Tablas auxiliares'!$H$1:$Q$28,Calculadora!$J$2+1,FALSE)*IF(VLOOKUP($A2877,'Tablas auxiliares'!$B$2:$C$6,2,FALSE)-Calculadora!$K$2=0,1,0)*IF($L$2=2,IFERROR(VLOOKUP(B2877,'Tablas auxiliares'!$AD$2:$AH$27,5,FALSE),0),1)</f>
        <v>0</v>
      </c>
      <c r="G2877" s="9">
        <f>VLOOKUP(E2877,'Tablas auxiliares'!$H$1:$Q$28,Calculadora!$J$2+1,FALSE)*IF(VLOOKUP($A2877,'Tablas auxiliares'!$B$2:$C$6,2,FALSE)-Calculadora!$K$2=0,1,0)*IF($L$2=2,IFERROR(VLOOKUP(B2877,'Tablas auxiliares'!$AD$2:$AH$27,5,FALSE),0),1)</f>
        <v>0</v>
      </c>
      <c r="H2877" s="9">
        <f t="shared" si="54"/>
        <v>0</v>
      </c>
    </row>
    <row r="2878" spans="1:8" x14ac:dyDescent="0.25">
      <c r="A2878" s="9">
        <v>2016</v>
      </c>
      <c r="B2878" t="s">
        <v>66</v>
      </c>
      <c r="C2878" t="s">
        <v>26</v>
      </c>
      <c r="D2878" s="9">
        <v>5</v>
      </c>
      <c r="E2878" s="9">
        <v>12</v>
      </c>
      <c r="F2878" s="9">
        <f>VLOOKUP(D2878,'Tablas auxiliares'!$H$1:$Q$28,Calculadora!$J$2+1,FALSE)*IF(VLOOKUP($A2878,'Tablas auxiliares'!$B$2:$C$6,2,FALSE)-Calculadora!$K$2=0,1,0)*IF($L$2=2,IFERROR(VLOOKUP(B2878,'Tablas auxiliares'!$AD$2:$AH$27,5,FALSE),0),1)</f>
        <v>0</v>
      </c>
      <c r="G2878" s="9">
        <f>VLOOKUP(E2878,'Tablas auxiliares'!$H$1:$Q$28,Calculadora!$J$2+1,FALSE)*IF(VLOOKUP($A2878,'Tablas auxiliares'!$B$2:$C$6,2,FALSE)-Calculadora!$K$2=0,1,0)*IF($L$2=2,IFERROR(VLOOKUP(B2878,'Tablas auxiliares'!$AD$2:$AH$27,5,FALSE),0),1)</f>
        <v>0</v>
      </c>
      <c r="H2878" s="9">
        <f t="shared" si="54"/>
        <v>0</v>
      </c>
    </row>
    <row r="2879" spans="1:8" x14ac:dyDescent="0.25">
      <c r="A2879" s="9">
        <v>2016</v>
      </c>
      <c r="B2879" t="s">
        <v>66</v>
      </c>
      <c r="C2879" t="s">
        <v>27</v>
      </c>
      <c r="D2879" s="9">
        <v>22</v>
      </c>
      <c r="E2879" s="9">
        <v>18</v>
      </c>
      <c r="F2879" s="9">
        <f>VLOOKUP(D2879,'Tablas auxiliares'!$H$1:$Q$28,Calculadora!$J$2+1,FALSE)*IF(VLOOKUP($A2879,'Tablas auxiliares'!$B$2:$C$6,2,FALSE)-Calculadora!$K$2=0,1,0)*IF($L$2=2,IFERROR(VLOOKUP(B2879,'Tablas auxiliares'!$AD$2:$AH$27,5,FALSE),0),1)</f>
        <v>0</v>
      </c>
      <c r="G2879" s="9">
        <f>VLOOKUP(E2879,'Tablas auxiliares'!$H$1:$Q$28,Calculadora!$J$2+1,FALSE)*IF(VLOOKUP($A2879,'Tablas auxiliares'!$B$2:$C$6,2,FALSE)-Calculadora!$K$2=0,1,0)*IF($L$2=2,IFERROR(VLOOKUP(B2879,'Tablas auxiliares'!$AD$2:$AH$27,5,FALSE),0),1)</f>
        <v>0</v>
      </c>
      <c r="H2879" s="9">
        <f t="shared" si="54"/>
        <v>0</v>
      </c>
    </row>
    <row r="2880" spans="1:8" x14ac:dyDescent="0.25">
      <c r="A2880" s="9">
        <v>2016</v>
      </c>
      <c r="B2880" t="s">
        <v>66</v>
      </c>
      <c r="C2880" t="s">
        <v>28</v>
      </c>
      <c r="D2880" s="9">
        <v>17</v>
      </c>
      <c r="E2880" s="9">
        <v>5</v>
      </c>
      <c r="F2880" s="9">
        <f>VLOOKUP(D2880,'Tablas auxiliares'!$H$1:$Q$28,Calculadora!$J$2+1,FALSE)*IF(VLOOKUP($A2880,'Tablas auxiliares'!$B$2:$C$6,2,FALSE)-Calculadora!$K$2=0,1,0)*IF($L$2=2,IFERROR(VLOOKUP(B2880,'Tablas auxiliares'!$AD$2:$AH$27,5,FALSE),0),1)</f>
        <v>0</v>
      </c>
      <c r="G2880" s="9">
        <f>VLOOKUP(E2880,'Tablas auxiliares'!$H$1:$Q$28,Calculadora!$J$2+1,FALSE)*IF(VLOOKUP($A2880,'Tablas auxiliares'!$B$2:$C$6,2,FALSE)-Calculadora!$K$2=0,1,0)*IF($L$2=2,IFERROR(VLOOKUP(B2880,'Tablas auxiliares'!$AD$2:$AH$27,5,FALSE),0),1)</f>
        <v>0</v>
      </c>
      <c r="H2880" s="9">
        <f t="shared" si="54"/>
        <v>0</v>
      </c>
    </row>
    <row r="2881" spans="1:8" x14ac:dyDescent="0.25">
      <c r="A2881" s="9">
        <v>2016</v>
      </c>
      <c r="B2881" t="s">
        <v>66</v>
      </c>
      <c r="C2881" t="s">
        <v>29</v>
      </c>
      <c r="D2881" s="9">
        <v>24</v>
      </c>
      <c r="E2881" s="9">
        <v>14</v>
      </c>
      <c r="F2881" s="9">
        <f>VLOOKUP(D2881,'Tablas auxiliares'!$H$1:$Q$28,Calculadora!$J$2+1,FALSE)*IF(VLOOKUP($A2881,'Tablas auxiliares'!$B$2:$C$6,2,FALSE)-Calculadora!$K$2=0,1,0)*IF($L$2=2,IFERROR(VLOOKUP(B2881,'Tablas auxiliares'!$AD$2:$AH$27,5,FALSE),0),1)</f>
        <v>0</v>
      </c>
      <c r="G2881" s="9">
        <f>VLOOKUP(E2881,'Tablas auxiliares'!$H$1:$Q$28,Calculadora!$J$2+1,FALSE)*IF(VLOOKUP($A2881,'Tablas auxiliares'!$B$2:$C$6,2,FALSE)-Calculadora!$K$2=0,1,0)*IF($L$2=2,IFERROR(VLOOKUP(B2881,'Tablas auxiliares'!$AD$2:$AH$27,5,FALSE),0),1)</f>
        <v>0</v>
      </c>
      <c r="H2881" s="9">
        <f t="shared" si="54"/>
        <v>0</v>
      </c>
    </row>
    <row r="2882" spans="1:8" x14ac:dyDescent="0.25">
      <c r="A2882" s="9">
        <v>2016</v>
      </c>
      <c r="B2882" t="s">
        <v>66</v>
      </c>
      <c r="C2882" t="s">
        <v>9</v>
      </c>
      <c r="D2882" s="9">
        <v>2</v>
      </c>
      <c r="E2882" s="9">
        <v>6</v>
      </c>
      <c r="F2882" s="9">
        <f>VLOOKUP(D2882,'Tablas auxiliares'!$H$1:$Q$28,Calculadora!$J$2+1,FALSE)*IF(VLOOKUP($A2882,'Tablas auxiliares'!$B$2:$C$6,2,FALSE)-Calculadora!$K$2=0,1,0)*IF($L$2=2,IFERROR(VLOOKUP(B2882,'Tablas auxiliares'!$AD$2:$AH$27,5,FALSE),0),1)</f>
        <v>0</v>
      </c>
      <c r="G2882" s="9">
        <f>VLOOKUP(E2882,'Tablas auxiliares'!$H$1:$Q$28,Calculadora!$J$2+1,FALSE)*IF(VLOOKUP($A2882,'Tablas auxiliares'!$B$2:$C$6,2,FALSE)-Calculadora!$K$2=0,1,0)*IF($L$2=2,IFERROR(VLOOKUP(B2882,'Tablas auxiliares'!$AD$2:$AH$27,5,FALSE),0),1)</f>
        <v>0</v>
      </c>
      <c r="H2882" s="9">
        <f t="shared" si="54"/>
        <v>0</v>
      </c>
    </row>
    <row r="2883" spans="1:8" x14ac:dyDescent="0.25">
      <c r="A2883" s="9">
        <v>2016</v>
      </c>
      <c r="B2883" t="s">
        <v>66</v>
      </c>
      <c r="C2883" t="s">
        <v>30</v>
      </c>
      <c r="D2883" s="9">
        <v>9</v>
      </c>
      <c r="E2883" s="9">
        <v>16</v>
      </c>
      <c r="F2883" s="9">
        <f>VLOOKUP(D2883,'Tablas auxiliares'!$H$1:$Q$28,Calculadora!$J$2+1,FALSE)*IF(VLOOKUP($A2883,'Tablas auxiliares'!$B$2:$C$6,2,FALSE)-Calculadora!$K$2=0,1,0)*IF($L$2=2,IFERROR(VLOOKUP(B2883,'Tablas auxiliares'!$AD$2:$AH$27,5,FALSE),0),1)</f>
        <v>0</v>
      </c>
      <c r="G2883" s="9">
        <f>VLOOKUP(E2883,'Tablas auxiliares'!$H$1:$Q$28,Calculadora!$J$2+1,FALSE)*IF(VLOOKUP($A2883,'Tablas auxiliares'!$B$2:$C$6,2,FALSE)-Calculadora!$K$2=0,1,0)*IF($L$2=2,IFERROR(VLOOKUP(B2883,'Tablas auxiliares'!$AD$2:$AH$27,5,FALSE),0),1)</f>
        <v>0</v>
      </c>
      <c r="H2883" s="9">
        <f t="shared" ref="H2883:H2946" si="55">IF($M$2=2,0,F2883)+IF($M$2=3,0,G2883)</f>
        <v>0</v>
      </c>
    </row>
    <row r="2884" spans="1:8" x14ac:dyDescent="0.25">
      <c r="A2884" s="9">
        <v>2016</v>
      </c>
      <c r="B2884" t="s">
        <v>66</v>
      </c>
      <c r="C2884" t="s">
        <v>10</v>
      </c>
      <c r="D2884" s="9">
        <v>13</v>
      </c>
      <c r="E2884" s="9">
        <v>22</v>
      </c>
      <c r="F2884" s="9">
        <f>VLOOKUP(D2884,'Tablas auxiliares'!$H$1:$Q$28,Calculadora!$J$2+1,FALSE)*IF(VLOOKUP($A2884,'Tablas auxiliares'!$B$2:$C$6,2,FALSE)-Calculadora!$K$2=0,1,0)*IF($L$2=2,IFERROR(VLOOKUP(B2884,'Tablas auxiliares'!$AD$2:$AH$27,5,FALSE),0),1)</f>
        <v>0</v>
      </c>
      <c r="G2884" s="9">
        <f>VLOOKUP(E2884,'Tablas auxiliares'!$H$1:$Q$28,Calculadora!$J$2+1,FALSE)*IF(VLOOKUP($A2884,'Tablas auxiliares'!$B$2:$C$6,2,FALSE)-Calculadora!$K$2=0,1,0)*IF($L$2=2,IFERROR(VLOOKUP(B2884,'Tablas auxiliares'!$AD$2:$AH$27,5,FALSE),0),1)</f>
        <v>0</v>
      </c>
      <c r="H2884" s="9">
        <f t="shared" si="55"/>
        <v>0</v>
      </c>
    </row>
    <row r="2885" spans="1:8" x14ac:dyDescent="0.25">
      <c r="A2885" s="9">
        <v>2016</v>
      </c>
      <c r="B2885" t="s">
        <v>66</v>
      </c>
      <c r="C2885" t="s">
        <v>31</v>
      </c>
      <c r="D2885" s="9">
        <v>7</v>
      </c>
      <c r="E2885" s="9">
        <v>8</v>
      </c>
      <c r="F2885" s="9">
        <f>VLOOKUP(D2885,'Tablas auxiliares'!$H$1:$Q$28,Calculadora!$J$2+1,FALSE)*IF(VLOOKUP($A2885,'Tablas auxiliares'!$B$2:$C$6,2,FALSE)-Calculadora!$K$2=0,1,0)*IF($L$2=2,IFERROR(VLOOKUP(B2885,'Tablas auxiliares'!$AD$2:$AH$27,5,FALSE),0),1)</f>
        <v>0</v>
      </c>
      <c r="G2885" s="9">
        <f>VLOOKUP(E2885,'Tablas auxiliares'!$H$1:$Q$28,Calculadora!$J$2+1,FALSE)*IF(VLOOKUP($A2885,'Tablas auxiliares'!$B$2:$C$6,2,FALSE)-Calculadora!$K$2=0,1,0)*IF($L$2=2,IFERROR(VLOOKUP(B2885,'Tablas auxiliares'!$AD$2:$AH$27,5,FALSE),0),1)</f>
        <v>0</v>
      </c>
      <c r="H2885" s="9">
        <f t="shared" si="55"/>
        <v>0</v>
      </c>
    </row>
    <row r="2886" spans="1:8" x14ac:dyDescent="0.25">
      <c r="A2886" s="9">
        <v>2016</v>
      </c>
      <c r="B2886" t="s">
        <v>66</v>
      </c>
      <c r="C2886" t="s">
        <v>32</v>
      </c>
      <c r="D2886" s="9">
        <v>10</v>
      </c>
      <c r="E2886" s="9">
        <v>24</v>
      </c>
      <c r="F2886" s="9">
        <f>VLOOKUP(D2886,'Tablas auxiliares'!$H$1:$Q$28,Calculadora!$J$2+1,FALSE)*IF(VLOOKUP($A2886,'Tablas auxiliares'!$B$2:$C$6,2,FALSE)-Calculadora!$K$2=0,1,0)*IF($L$2=2,IFERROR(VLOOKUP(B2886,'Tablas auxiliares'!$AD$2:$AH$27,5,FALSE),0),1)</f>
        <v>0</v>
      </c>
      <c r="G2886" s="9">
        <f>VLOOKUP(E2886,'Tablas auxiliares'!$H$1:$Q$28,Calculadora!$J$2+1,FALSE)*IF(VLOOKUP($A2886,'Tablas auxiliares'!$B$2:$C$6,2,FALSE)-Calculadora!$K$2=0,1,0)*IF($L$2=2,IFERROR(VLOOKUP(B2886,'Tablas auxiliares'!$AD$2:$AH$27,5,FALSE),0),1)</f>
        <v>0</v>
      </c>
      <c r="H2886" s="9">
        <f t="shared" si="55"/>
        <v>0</v>
      </c>
    </row>
    <row r="2887" spans="1:8" x14ac:dyDescent="0.25">
      <c r="A2887" s="9">
        <v>2016</v>
      </c>
      <c r="B2887" t="s">
        <v>66</v>
      </c>
      <c r="C2887" t="s">
        <v>33</v>
      </c>
      <c r="D2887" s="9">
        <v>4</v>
      </c>
      <c r="E2887" s="9">
        <v>1</v>
      </c>
      <c r="F2887" s="9">
        <f>VLOOKUP(D2887,'Tablas auxiliares'!$H$1:$Q$28,Calculadora!$J$2+1,FALSE)*IF(VLOOKUP($A2887,'Tablas auxiliares'!$B$2:$C$6,2,FALSE)-Calculadora!$K$2=0,1,0)*IF($L$2=2,IFERROR(VLOOKUP(B2887,'Tablas auxiliares'!$AD$2:$AH$27,5,FALSE),0),1)</f>
        <v>0</v>
      </c>
      <c r="G2887" s="9">
        <f>VLOOKUP(E2887,'Tablas auxiliares'!$H$1:$Q$28,Calculadora!$J$2+1,FALSE)*IF(VLOOKUP($A2887,'Tablas auxiliares'!$B$2:$C$6,2,FALSE)-Calculadora!$K$2=0,1,0)*IF($L$2=2,IFERROR(VLOOKUP(B2887,'Tablas auxiliares'!$AD$2:$AH$27,5,FALSE),0),1)</f>
        <v>0</v>
      </c>
      <c r="H2887" s="9">
        <f t="shared" si="55"/>
        <v>0</v>
      </c>
    </row>
    <row r="2888" spans="1:8" x14ac:dyDescent="0.25">
      <c r="A2888" s="9">
        <v>2016</v>
      </c>
      <c r="B2888" t="s">
        <v>66</v>
      </c>
      <c r="C2888" t="s">
        <v>34</v>
      </c>
      <c r="D2888" s="9">
        <v>3</v>
      </c>
      <c r="E2888" s="9">
        <v>17</v>
      </c>
      <c r="F2888" s="9">
        <f>VLOOKUP(D2888,'Tablas auxiliares'!$H$1:$Q$28,Calculadora!$J$2+1,FALSE)*IF(VLOOKUP($A2888,'Tablas auxiliares'!$B$2:$C$6,2,FALSE)-Calculadora!$K$2=0,1,0)*IF($L$2=2,IFERROR(VLOOKUP(B2888,'Tablas auxiliares'!$AD$2:$AH$27,5,FALSE),0),1)</f>
        <v>0</v>
      </c>
      <c r="G2888" s="9">
        <f>VLOOKUP(E2888,'Tablas auxiliares'!$H$1:$Q$28,Calculadora!$J$2+1,FALSE)*IF(VLOOKUP($A2888,'Tablas auxiliares'!$B$2:$C$6,2,FALSE)-Calculadora!$K$2=0,1,0)*IF($L$2=2,IFERROR(VLOOKUP(B2888,'Tablas auxiliares'!$AD$2:$AH$27,5,FALSE),0),1)</f>
        <v>0</v>
      </c>
      <c r="H2888" s="9">
        <f t="shared" si="55"/>
        <v>0</v>
      </c>
    </row>
    <row r="2889" spans="1:8" x14ac:dyDescent="0.25">
      <c r="A2889" s="9">
        <v>2016</v>
      </c>
      <c r="B2889" t="s">
        <v>66</v>
      </c>
      <c r="C2889" t="s">
        <v>35</v>
      </c>
      <c r="D2889" s="9">
        <v>14</v>
      </c>
      <c r="E2889" s="9">
        <v>10</v>
      </c>
      <c r="F2889" s="9">
        <f>VLOOKUP(D2889,'Tablas auxiliares'!$H$1:$Q$28,Calculadora!$J$2+1,FALSE)*IF(VLOOKUP($A2889,'Tablas auxiliares'!$B$2:$C$6,2,FALSE)-Calculadora!$K$2=0,1,0)*IF($L$2=2,IFERROR(VLOOKUP(B2889,'Tablas auxiliares'!$AD$2:$AH$27,5,FALSE),0),1)</f>
        <v>0</v>
      </c>
      <c r="G2889" s="9">
        <f>VLOOKUP(E2889,'Tablas auxiliares'!$H$1:$Q$28,Calculadora!$J$2+1,FALSE)*IF(VLOOKUP($A2889,'Tablas auxiliares'!$B$2:$C$6,2,FALSE)-Calculadora!$K$2=0,1,0)*IF($L$2=2,IFERROR(VLOOKUP(B2889,'Tablas auxiliares'!$AD$2:$AH$27,5,FALSE),0),1)</f>
        <v>0</v>
      </c>
      <c r="H2889" s="9">
        <f t="shared" si="55"/>
        <v>0</v>
      </c>
    </row>
    <row r="2890" spans="1:8" x14ac:dyDescent="0.25">
      <c r="A2890" s="9">
        <v>2016</v>
      </c>
      <c r="B2890" t="s">
        <v>66</v>
      </c>
      <c r="C2890" t="s">
        <v>36</v>
      </c>
      <c r="D2890" s="9">
        <v>1</v>
      </c>
      <c r="E2890" s="9">
        <v>2</v>
      </c>
      <c r="F2890" s="9">
        <f>VLOOKUP(D2890,'Tablas auxiliares'!$H$1:$Q$28,Calculadora!$J$2+1,FALSE)*IF(VLOOKUP($A2890,'Tablas auxiliares'!$B$2:$C$6,2,FALSE)-Calculadora!$K$2=0,1,0)*IF($L$2=2,IFERROR(VLOOKUP(B2890,'Tablas auxiliares'!$AD$2:$AH$27,5,FALSE),0),1)</f>
        <v>0</v>
      </c>
      <c r="G2890" s="9">
        <f>VLOOKUP(E2890,'Tablas auxiliares'!$H$1:$Q$28,Calculadora!$J$2+1,FALSE)*IF(VLOOKUP($A2890,'Tablas auxiliares'!$B$2:$C$6,2,FALSE)-Calculadora!$K$2=0,1,0)*IF($L$2=2,IFERROR(VLOOKUP(B2890,'Tablas auxiliares'!$AD$2:$AH$27,5,FALSE),0),1)</f>
        <v>0</v>
      </c>
      <c r="H2890" s="9">
        <f t="shared" si="55"/>
        <v>0</v>
      </c>
    </row>
    <row r="2891" spans="1:8" x14ac:dyDescent="0.25">
      <c r="A2891" s="9">
        <v>2016</v>
      </c>
      <c r="B2891" t="s">
        <v>66</v>
      </c>
      <c r="C2891" t="s">
        <v>11</v>
      </c>
      <c r="D2891" s="9">
        <v>8</v>
      </c>
      <c r="E2891" s="9">
        <v>19</v>
      </c>
      <c r="F2891" s="9">
        <f>VLOOKUP(D2891,'Tablas auxiliares'!$H$1:$Q$28,Calculadora!$J$2+1,FALSE)*IF(VLOOKUP($A2891,'Tablas auxiliares'!$B$2:$C$6,2,FALSE)-Calculadora!$K$2=0,1,0)*IF($L$2=2,IFERROR(VLOOKUP(B2891,'Tablas auxiliares'!$AD$2:$AH$27,5,FALSE),0),1)</f>
        <v>0</v>
      </c>
      <c r="G2891" s="9">
        <f>VLOOKUP(E2891,'Tablas auxiliares'!$H$1:$Q$28,Calculadora!$J$2+1,FALSE)*IF(VLOOKUP($A2891,'Tablas auxiliares'!$B$2:$C$6,2,FALSE)-Calculadora!$K$2=0,1,0)*IF($L$2=2,IFERROR(VLOOKUP(B2891,'Tablas auxiliares'!$AD$2:$AH$27,5,FALSE),0),1)</f>
        <v>0</v>
      </c>
      <c r="H2891" s="9">
        <f t="shared" si="55"/>
        <v>0</v>
      </c>
    </row>
    <row r="2892" spans="1:8" x14ac:dyDescent="0.25">
      <c r="A2892" s="9">
        <v>2016</v>
      </c>
      <c r="B2892" t="s">
        <v>66</v>
      </c>
      <c r="C2892" t="s">
        <v>12</v>
      </c>
      <c r="D2892" s="9">
        <v>25</v>
      </c>
      <c r="E2892" s="9">
        <v>23</v>
      </c>
      <c r="F2892" s="9">
        <f>VLOOKUP(D2892,'Tablas auxiliares'!$H$1:$Q$28,Calculadora!$J$2+1,FALSE)*IF(VLOOKUP($A2892,'Tablas auxiliares'!$B$2:$C$6,2,FALSE)-Calculadora!$K$2=0,1,0)*IF($L$2=2,IFERROR(VLOOKUP(B2892,'Tablas auxiliares'!$AD$2:$AH$27,5,FALSE),0),1)</f>
        <v>0</v>
      </c>
      <c r="G2892" s="9">
        <f>VLOOKUP(E2892,'Tablas auxiliares'!$H$1:$Q$28,Calculadora!$J$2+1,FALSE)*IF(VLOOKUP($A2892,'Tablas auxiliares'!$B$2:$C$6,2,FALSE)-Calculadora!$K$2=0,1,0)*IF($L$2=2,IFERROR(VLOOKUP(B2892,'Tablas auxiliares'!$AD$2:$AH$27,5,FALSE),0),1)</f>
        <v>0</v>
      </c>
      <c r="H2892" s="9">
        <f t="shared" si="55"/>
        <v>0</v>
      </c>
    </row>
    <row r="2893" spans="1:8" x14ac:dyDescent="0.25">
      <c r="A2893" s="9">
        <v>2016</v>
      </c>
      <c r="B2893" t="s">
        <v>66</v>
      </c>
      <c r="C2893" t="s">
        <v>13</v>
      </c>
      <c r="D2893" s="9">
        <v>18</v>
      </c>
      <c r="E2893" s="9">
        <v>7</v>
      </c>
      <c r="F2893" s="9">
        <f>VLOOKUP(D2893,'Tablas auxiliares'!$H$1:$Q$28,Calculadora!$J$2+1,FALSE)*IF(VLOOKUP($A2893,'Tablas auxiliares'!$B$2:$C$6,2,FALSE)-Calculadora!$K$2=0,1,0)*IF($L$2=2,IFERROR(VLOOKUP(B2893,'Tablas auxiliares'!$AD$2:$AH$27,5,FALSE),0),1)</f>
        <v>0</v>
      </c>
      <c r="G2893" s="9">
        <f>VLOOKUP(E2893,'Tablas auxiliares'!$H$1:$Q$28,Calculadora!$J$2+1,FALSE)*IF(VLOOKUP($A2893,'Tablas auxiliares'!$B$2:$C$6,2,FALSE)-Calculadora!$K$2=0,1,0)*IF($L$2=2,IFERROR(VLOOKUP(B2893,'Tablas auxiliares'!$AD$2:$AH$27,5,FALSE),0),1)</f>
        <v>0</v>
      </c>
      <c r="H2893" s="9">
        <f t="shared" si="55"/>
        <v>0</v>
      </c>
    </row>
    <row r="2894" spans="1:8" x14ac:dyDescent="0.25">
      <c r="A2894" s="9">
        <v>2016</v>
      </c>
      <c r="B2894" t="s">
        <v>66</v>
      </c>
      <c r="C2894" t="s">
        <v>37</v>
      </c>
      <c r="D2894" s="9">
        <v>11</v>
      </c>
      <c r="E2894" s="9">
        <v>20</v>
      </c>
      <c r="F2894" s="9">
        <f>VLOOKUP(D2894,'Tablas auxiliares'!$H$1:$Q$28,Calculadora!$J$2+1,FALSE)*IF(VLOOKUP($A2894,'Tablas auxiliares'!$B$2:$C$6,2,FALSE)-Calculadora!$K$2=0,1,0)*IF($L$2=2,IFERROR(VLOOKUP(B2894,'Tablas auxiliares'!$AD$2:$AH$27,5,FALSE),0),1)</f>
        <v>0</v>
      </c>
      <c r="G2894" s="9">
        <f>VLOOKUP(E2894,'Tablas auxiliares'!$H$1:$Q$28,Calculadora!$J$2+1,FALSE)*IF(VLOOKUP($A2894,'Tablas auxiliares'!$B$2:$C$6,2,FALSE)-Calculadora!$K$2=0,1,0)*IF($L$2=2,IFERROR(VLOOKUP(B2894,'Tablas auxiliares'!$AD$2:$AH$27,5,FALSE),0),1)</f>
        <v>0</v>
      </c>
      <c r="H2894" s="9">
        <f t="shared" si="55"/>
        <v>0</v>
      </c>
    </row>
    <row r="2895" spans="1:8" x14ac:dyDescent="0.25">
      <c r="A2895" s="9">
        <v>2016</v>
      </c>
      <c r="B2895" t="s">
        <v>66</v>
      </c>
      <c r="C2895" t="s">
        <v>14</v>
      </c>
      <c r="D2895" s="9">
        <v>6</v>
      </c>
      <c r="E2895" s="9">
        <v>4</v>
      </c>
      <c r="F2895" s="9">
        <f>VLOOKUP(D2895,'Tablas auxiliares'!$H$1:$Q$28,Calculadora!$J$2+1,FALSE)*IF(VLOOKUP($A2895,'Tablas auxiliares'!$B$2:$C$6,2,FALSE)-Calculadora!$K$2=0,1,0)*IF($L$2=2,IFERROR(VLOOKUP(B2895,'Tablas auxiliares'!$AD$2:$AH$27,5,FALSE),0),1)</f>
        <v>0</v>
      </c>
      <c r="G2895" s="9">
        <f>VLOOKUP(E2895,'Tablas auxiliares'!$H$1:$Q$28,Calculadora!$J$2+1,FALSE)*IF(VLOOKUP($A2895,'Tablas auxiliares'!$B$2:$C$6,2,FALSE)-Calculadora!$K$2=0,1,0)*IF($L$2=2,IFERROR(VLOOKUP(B2895,'Tablas auxiliares'!$AD$2:$AH$27,5,FALSE),0),1)</f>
        <v>0</v>
      </c>
      <c r="H2895" s="9">
        <f t="shared" si="55"/>
        <v>0</v>
      </c>
    </row>
    <row r="2896" spans="1:8" x14ac:dyDescent="0.25">
      <c r="A2896" s="9">
        <v>2016</v>
      </c>
      <c r="B2896" t="s">
        <v>18</v>
      </c>
      <c r="C2896" t="s">
        <v>20</v>
      </c>
      <c r="D2896" s="9">
        <v>8</v>
      </c>
      <c r="E2896" s="9">
        <v>16</v>
      </c>
      <c r="F2896" s="9">
        <f>VLOOKUP(D2896,'Tablas auxiliares'!$H$1:$Q$28,Calculadora!$J$2+1,FALSE)*IF(VLOOKUP($A2896,'Tablas auxiliares'!$B$2:$C$6,2,FALSE)-Calculadora!$K$2=0,1,0)*IF($L$2=2,IFERROR(VLOOKUP(B2896,'Tablas auxiliares'!$AD$2:$AH$27,5,FALSE),0),1)</f>
        <v>0</v>
      </c>
      <c r="G2896" s="9">
        <f>VLOOKUP(E2896,'Tablas auxiliares'!$H$1:$Q$28,Calculadora!$J$2+1,FALSE)*IF(VLOOKUP($A2896,'Tablas auxiliares'!$B$2:$C$6,2,FALSE)-Calculadora!$K$2=0,1,0)*IF($L$2=2,IFERROR(VLOOKUP(B2896,'Tablas auxiliares'!$AD$2:$AH$27,5,FALSE),0),1)</f>
        <v>0</v>
      </c>
      <c r="H2896" s="9">
        <f t="shared" si="55"/>
        <v>0</v>
      </c>
    </row>
    <row r="2897" spans="1:8" x14ac:dyDescent="0.25">
      <c r="A2897" s="9">
        <v>2016</v>
      </c>
      <c r="B2897" t="s">
        <v>18</v>
      </c>
      <c r="C2897" t="s">
        <v>21</v>
      </c>
      <c r="D2897" s="9">
        <v>16</v>
      </c>
      <c r="E2897" s="9">
        <v>26</v>
      </c>
      <c r="F2897" s="9">
        <f>VLOOKUP(D2897,'Tablas auxiliares'!$H$1:$Q$28,Calculadora!$J$2+1,FALSE)*IF(VLOOKUP($A2897,'Tablas auxiliares'!$B$2:$C$6,2,FALSE)-Calculadora!$K$2=0,1,0)*IF($L$2=2,IFERROR(VLOOKUP(B2897,'Tablas auxiliares'!$AD$2:$AH$27,5,FALSE),0),1)</f>
        <v>0</v>
      </c>
      <c r="G2897" s="9">
        <f>VLOOKUP(E2897,'Tablas auxiliares'!$H$1:$Q$28,Calculadora!$J$2+1,FALSE)*IF(VLOOKUP($A2897,'Tablas auxiliares'!$B$2:$C$6,2,FALSE)-Calculadora!$K$2=0,1,0)*IF($L$2=2,IFERROR(VLOOKUP(B2897,'Tablas auxiliares'!$AD$2:$AH$27,5,FALSE),0),1)</f>
        <v>0</v>
      </c>
      <c r="H2897" s="9">
        <f t="shared" si="55"/>
        <v>0</v>
      </c>
    </row>
    <row r="2898" spans="1:8" x14ac:dyDescent="0.25">
      <c r="A2898" s="9">
        <v>2016</v>
      </c>
      <c r="B2898" t="s">
        <v>18</v>
      </c>
      <c r="C2898" t="s">
        <v>22</v>
      </c>
      <c r="D2898" s="9">
        <v>22</v>
      </c>
      <c r="E2898" s="9">
        <v>23</v>
      </c>
      <c r="F2898" s="9">
        <f>VLOOKUP(D2898,'Tablas auxiliares'!$H$1:$Q$28,Calculadora!$J$2+1,FALSE)*IF(VLOOKUP($A2898,'Tablas auxiliares'!$B$2:$C$6,2,FALSE)-Calculadora!$K$2=0,1,0)*IF($L$2=2,IFERROR(VLOOKUP(B2898,'Tablas auxiliares'!$AD$2:$AH$27,5,FALSE),0),1)</f>
        <v>0</v>
      </c>
      <c r="G2898" s="9">
        <f>VLOOKUP(E2898,'Tablas auxiliares'!$H$1:$Q$28,Calculadora!$J$2+1,FALSE)*IF(VLOOKUP($A2898,'Tablas auxiliares'!$B$2:$C$6,2,FALSE)-Calculadora!$K$2=0,1,0)*IF($L$2=2,IFERROR(VLOOKUP(B2898,'Tablas auxiliares'!$AD$2:$AH$27,5,FALSE),0),1)</f>
        <v>0</v>
      </c>
      <c r="H2898" s="9">
        <f t="shared" si="55"/>
        <v>0</v>
      </c>
    </row>
    <row r="2899" spans="1:8" x14ac:dyDescent="0.25">
      <c r="A2899" s="9">
        <v>2016</v>
      </c>
      <c r="B2899" t="s">
        <v>18</v>
      </c>
      <c r="C2899" t="s">
        <v>23</v>
      </c>
      <c r="D2899" s="9">
        <v>15</v>
      </c>
      <c r="E2899" s="9">
        <v>4</v>
      </c>
      <c r="F2899" s="9">
        <f>VLOOKUP(D2899,'Tablas auxiliares'!$H$1:$Q$28,Calculadora!$J$2+1,FALSE)*IF(VLOOKUP($A2899,'Tablas auxiliares'!$B$2:$C$6,2,FALSE)-Calculadora!$K$2=0,1,0)*IF($L$2=2,IFERROR(VLOOKUP(B2899,'Tablas auxiliares'!$AD$2:$AH$27,5,FALSE),0),1)</f>
        <v>0</v>
      </c>
      <c r="G2899" s="9">
        <f>VLOOKUP(E2899,'Tablas auxiliares'!$H$1:$Q$28,Calculadora!$J$2+1,FALSE)*IF(VLOOKUP($A2899,'Tablas auxiliares'!$B$2:$C$6,2,FALSE)-Calculadora!$K$2=0,1,0)*IF($L$2=2,IFERROR(VLOOKUP(B2899,'Tablas auxiliares'!$AD$2:$AH$27,5,FALSE),0),1)</f>
        <v>0</v>
      </c>
      <c r="H2899" s="9">
        <f t="shared" si="55"/>
        <v>0</v>
      </c>
    </row>
    <row r="2900" spans="1:8" x14ac:dyDescent="0.25">
      <c r="A2900" s="9">
        <v>2016</v>
      </c>
      <c r="B2900" t="s">
        <v>18</v>
      </c>
      <c r="C2900" t="s">
        <v>24</v>
      </c>
      <c r="D2900" s="9">
        <v>4</v>
      </c>
      <c r="E2900" s="9">
        <v>8</v>
      </c>
      <c r="F2900" s="9">
        <f>VLOOKUP(D2900,'Tablas auxiliares'!$H$1:$Q$28,Calculadora!$J$2+1,FALSE)*IF(VLOOKUP($A2900,'Tablas auxiliares'!$B$2:$C$6,2,FALSE)-Calculadora!$K$2=0,1,0)*IF($L$2=2,IFERROR(VLOOKUP(B2900,'Tablas auxiliares'!$AD$2:$AH$27,5,FALSE),0),1)</f>
        <v>0</v>
      </c>
      <c r="G2900" s="9">
        <f>VLOOKUP(E2900,'Tablas auxiliares'!$H$1:$Q$28,Calculadora!$J$2+1,FALSE)*IF(VLOOKUP($A2900,'Tablas auxiliares'!$B$2:$C$6,2,FALSE)-Calculadora!$K$2=0,1,0)*IF($L$2=2,IFERROR(VLOOKUP(B2900,'Tablas auxiliares'!$AD$2:$AH$27,5,FALSE),0),1)</f>
        <v>0</v>
      </c>
      <c r="H2900" s="9">
        <f t="shared" si="55"/>
        <v>0</v>
      </c>
    </row>
    <row r="2901" spans="1:8" x14ac:dyDescent="0.25">
      <c r="A2901" s="9">
        <v>2016</v>
      </c>
      <c r="B2901" t="s">
        <v>18</v>
      </c>
      <c r="C2901" t="s">
        <v>25</v>
      </c>
      <c r="D2901" s="9">
        <v>20</v>
      </c>
      <c r="E2901" s="9">
        <v>7</v>
      </c>
      <c r="F2901" s="9">
        <f>VLOOKUP(D2901,'Tablas auxiliares'!$H$1:$Q$28,Calculadora!$J$2+1,FALSE)*IF(VLOOKUP($A2901,'Tablas auxiliares'!$B$2:$C$6,2,FALSE)-Calculadora!$K$2=0,1,0)*IF($L$2=2,IFERROR(VLOOKUP(B2901,'Tablas auxiliares'!$AD$2:$AH$27,5,FALSE),0),1)</f>
        <v>0</v>
      </c>
      <c r="G2901" s="9">
        <f>VLOOKUP(E2901,'Tablas auxiliares'!$H$1:$Q$28,Calculadora!$J$2+1,FALSE)*IF(VLOOKUP($A2901,'Tablas auxiliares'!$B$2:$C$6,2,FALSE)-Calculadora!$K$2=0,1,0)*IF($L$2=2,IFERROR(VLOOKUP(B2901,'Tablas auxiliares'!$AD$2:$AH$27,5,FALSE),0),1)</f>
        <v>0</v>
      </c>
      <c r="H2901" s="9">
        <f t="shared" si="55"/>
        <v>0</v>
      </c>
    </row>
    <row r="2902" spans="1:8" x14ac:dyDescent="0.25">
      <c r="A2902" s="9">
        <v>2016</v>
      </c>
      <c r="B2902" t="s">
        <v>18</v>
      </c>
      <c r="C2902" t="s">
        <v>7</v>
      </c>
      <c r="D2902" s="9">
        <v>12</v>
      </c>
      <c r="E2902" s="9">
        <v>20</v>
      </c>
      <c r="F2902" s="9">
        <f>VLOOKUP(D2902,'Tablas auxiliares'!$H$1:$Q$28,Calculadora!$J$2+1,FALSE)*IF(VLOOKUP($A2902,'Tablas auxiliares'!$B$2:$C$6,2,FALSE)-Calculadora!$K$2=0,1,0)*IF($L$2=2,IFERROR(VLOOKUP(B2902,'Tablas auxiliares'!$AD$2:$AH$27,5,FALSE),0),1)</f>
        <v>0</v>
      </c>
      <c r="G2902" s="9">
        <f>VLOOKUP(E2902,'Tablas auxiliares'!$H$1:$Q$28,Calculadora!$J$2+1,FALSE)*IF(VLOOKUP($A2902,'Tablas auxiliares'!$B$2:$C$6,2,FALSE)-Calculadora!$K$2=0,1,0)*IF($L$2=2,IFERROR(VLOOKUP(B2902,'Tablas auxiliares'!$AD$2:$AH$27,5,FALSE),0),1)</f>
        <v>0</v>
      </c>
      <c r="H2902" s="9">
        <f t="shared" si="55"/>
        <v>0</v>
      </c>
    </row>
    <row r="2903" spans="1:8" x14ac:dyDescent="0.25">
      <c r="A2903" s="9">
        <v>2016</v>
      </c>
      <c r="B2903" t="s">
        <v>18</v>
      </c>
      <c r="C2903" t="s">
        <v>8</v>
      </c>
      <c r="D2903" s="9">
        <v>9</v>
      </c>
      <c r="E2903" s="9">
        <v>6</v>
      </c>
      <c r="F2903" s="9">
        <f>VLOOKUP(D2903,'Tablas auxiliares'!$H$1:$Q$28,Calculadora!$J$2+1,FALSE)*IF(VLOOKUP($A2903,'Tablas auxiliares'!$B$2:$C$6,2,FALSE)-Calculadora!$K$2=0,1,0)*IF($L$2=2,IFERROR(VLOOKUP(B2903,'Tablas auxiliares'!$AD$2:$AH$27,5,FALSE),0),1)</f>
        <v>0</v>
      </c>
      <c r="G2903" s="9">
        <f>VLOOKUP(E2903,'Tablas auxiliares'!$H$1:$Q$28,Calculadora!$J$2+1,FALSE)*IF(VLOOKUP($A2903,'Tablas auxiliares'!$B$2:$C$6,2,FALSE)-Calculadora!$K$2=0,1,0)*IF($L$2=2,IFERROR(VLOOKUP(B2903,'Tablas auxiliares'!$AD$2:$AH$27,5,FALSE),0),1)</f>
        <v>0</v>
      </c>
      <c r="H2903" s="9">
        <f t="shared" si="55"/>
        <v>0</v>
      </c>
    </row>
    <row r="2904" spans="1:8" x14ac:dyDescent="0.25">
      <c r="A2904" s="9">
        <v>2016</v>
      </c>
      <c r="B2904" t="s">
        <v>18</v>
      </c>
      <c r="C2904" t="s">
        <v>26</v>
      </c>
      <c r="D2904" s="9">
        <v>25</v>
      </c>
      <c r="E2904" s="9">
        <v>15</v>
      </c>
      <c r="F2904" s="9">
        <f>VLOOKUP(D2904,'Tablas auxiliares'!$H$1:$Q$28,Calculadora!$J$2+1,FALSE)*IF(VLOOKUP($A2904,'Tablas auxiliares'!$B$2:$C$6,2,FALSE)-Calculadora!$K$2=0,1,0)*IF($L$2=2,IFERROR(VLOOKUP(B2904,'Tablas auxiliares'!$AD$2:$AH$27,5,FALSE),0),1)</f>
        <v>0</v>
      </c>
      <c r="G2904" s="9">
        <f>VLOOKUP(E2904,'Tablas auxiliares'!$H$1:$Q$28,Calculadora!$J$2+1,FALSE)*IF(VLOOKUP($A2904,'Tablas auxiliares'!$B$2:$C$6,2,FALSE)-Calculadora!$K$2=0,1,0)*IF($L$2=2,IFERROR(VLOOKUP(B2904,'Tablas auxiliares'!$AD$2:$AH$27,5,FALSE),0),1)</f>
        <v>0</v>
      </c>
      <c r="H2904" s="9">
        <f t="shared" si="55"/>
        <v>0</v>
      </c>
    </row>
    <row r="2905" spans="1:8" x14ac:dyDescent="0.25">
      <c r="A2905" s="9">
        <v>2016</v>
      </c>
      <c r="B2905" t="s">
        <v>18</v>
      </c>
      <c r="C2905" t="s">
        <v>27</v>
      </c>
      <c r="D2905" s="9">
        <v>26</v>
      </c>
      <c r="E2905" s="9">
        <v>24</v>
      </c>
      <c r="F2905" s="9">
        <f>VLOOKUP(D2905,'Tablas auxiliares'!$H$1:$Q$28,Calculadora!$J$2+1,FALSE)*IF(VLOOKUP($A2905,'Tablas auxiliares'!$B$2:$C$6,2,FALSE)-Calculadora!$K$2=0,1,0)*IF($L$2=2,IFERROR(VLOOKUP(B2905,'Tablas auxiliares'!$AD$2:$AH$27,5,FALSE),0),1)</f>
        <v>0</v>
      </c>
      <c r="G2905" s="9">
        <f>VLOOKUP(E2905,'Tablas auxiliares'!$H$1:$Q$28,Calculadora!$J$2+1,FALSE)*IF(VLOOKUP($A2905,'Tablas auxiliares'!$B$2:$C$6,2,FALSE)-Calculadora!$K$2=0,1,0)*IF($L$2=2,IFERROR(VLOOKUP(B2905,'Tablas auxiliares'!$AD$2:$AH$27,5,FALSE),0),1)</f>
        <v>0</v>
      </c>
      <c r="H2905" s="9">
        <f t="shared" si="55"/>
        <v>0</v>
      </c>
    </row>
    <row r="2906" spans="1:8" x14ac:dyDescent="0.25">
      <c r="A2906" s="9">
        <v>2016</v>
      </c>
      <c r="B2906" t="s">
        <v>18</v>
      </c>
      <c r="C2906" t="s">
        <v>28</v>
      </c>
      <c r="D2906" s="9">
        <v>6</v>
      </c>
      <c r="E2906" s="9">
        <v>10</v>
      </c>
      <c r="F2906" s="9">
        <f>VLOOKUP(D2906,'Tablas auxiliares'!$H$1:$Q$28,Calculadora!$J$2+1,FALSE)*IF(VLOOKUP($A2906,'Tablas auxiliares'!$B$2:$C$6,2,FALSE)-Calculadora!$K$2=0,1,0)*IF($L$2=2,IFERROR(VLOOKUP(B2906,'Tablas auxiliares'!$AD$2:$AH$27,5,FALSE),0),1)</f>
        <v>0</v>
      </c>
      <c r="G2906" s="9">
        <f>VLOOKUP(E2906,'Tablas auxiliares'!$H$1:$Q$28,Calculadora!$J$2+1,FALSE)*IF(VLOOKUP($A2906,'Tablas auxiliares'!$B$2:$C$6,2,FALSE)-Calculadora!$K$2=0,1,0)*IF($L$2=2,IFERROR(VLOOKUP(B2906,'Tablas auxiliares'!$AD$2:$AH$27,5,FALSE),0),1)</f>
        <v>0</v>
      </c>
      <c r="H2906" s="9">
        <f t="shared" si="55"/>
        <v>0</v>
      </c>
    </row>
    <row r="2907" spans="1:8" x14ac:dyDescent="0.25">
      <c r="A2907" s="9">
        <v>2016</v>
      </c>
      <c r="B2907" t="s">
        <v>18</v>
      </c>
      <c r="C2907" t="s">
        <v>29</v>
      </c>
      <c r="D2907" s="9">
        <v>10</v>
      </c>
      <c r="E2907" s="9">
        <v>21</v>
      </c>
      <c r="F2907" s="9">
        <f>VLOOKUP(D2907,'Tablas auxiliares'!$H$1:$Q$28,Calculadora!$J$2+1,FALSE)*IF(VLOOKUP($A2907,'Tablas auxiliares'!$B$2:$C$6,2,FALSE)-Calculadora!$K$2=0,1,0)*IF($L$2=2,IFERROR(VLOOKUP(B2907,'Tablas auxiliares'!$AD$2:$AH$27,5,FALSE),0),1)</f>
        <v>0</v>
      </c>
      <c r="G2907" s="9">
        <f>VLOOKUP(E2907,'Tablas auxiliares'!$H$1:$Q$28,Calculadora!$J$2+1,FALSE)*IF(VLOOKUP($A2907,'Tablas auxiliares'!$B$2:$C$6,2,FALSE)-Calculadora!$K$2=0,1,0)*IF($L$2=2,IFERROR(VLOOKUP(B2907,'Tablas auxiliares'!$AD$2:$AH$27,5,FALSE),0),1)</f>
        <v>0</v>
      </c>
      <c r="H2907" s="9">
        <f t="shared" si="55"/>
        <v>0</v>
      </c>
    </row>
    <row r="2908" spans="1:8" x14ac:dyDescent="0.25">
      <c r="A2908" s="9">
        <v>2016</v>
      </c>
      <c r="B2908" t="s">
        <v>18</v>
      </c>
      <c r="C2908" t="s">
        <v>9</v>
      </c>
      <c r="D2908" s="9">
        <v>7</v>
      </c>
      <c r="E2908" s="9">
        <v>13</v>
      </c>
      <c r="F2908" s="9">
        <f>VLOOKUP(D2908,'Tablas auxiliares'!$H$1:$Q$28,Calculadora!$J$2+1,FALSE)*IF(VLOOKUP($A2908,'Tablas auxiliares'!$B$2:$C$6,2,FALSE)-Calculadora!$K$2=0,1,0)*IF($L$2=2,IFERROR(VLOOKUP(B2908,'Tablas auxiliares'!$AD$2:$AH$27,5,FALSE),0),1)</f>
        <v>0</v>
      </c>
      <c r="G2908" s="9">
        <f>VLOOKUP(E2908,'Tablas auxiliares'!$H$1:$Q$28,Calculadora!$J$2+1,FALSE)*IF(VLOOKUP($A2908,'Tablas auxiliares'!$B$2:$C$6,2,FALSE)-Calculadora!$K$2=0,1,0)*IF($L$2=2,IFERROR(VLOOKUP(B2908,'Tablas auxiliares'!$AD$2:$AH$27,5,FALSE),0),1)</f>
        <v>0</v>
      </c>
      <c r="H2908" s="9">
        <f t="shared" si="55"/>
        <v>0</v>
      </c>
    </row>
    <row r="2909" spans="1:8" x14ac:dyDescent="0.25">
      <c r="A2909" s="9">
        <v>2016</v>
      </c>
      <c r="B2909" t="s">
        <v>18</v>
      </c>
      <c r="C2909" t="s">
        <v>30</v>
      </c>
      <c r="D2909" s="9">
        <v>13</v>
      </c>
      <c r="E2909" s="9">
        <v>12</v>
      </c>
      <c r="F2909" s="9">
        <f>VLOOKUP(D2909,'Tablas auxiliares'!$H$1:$Q$28,Calculadora!$J$2+1,FALSE)*IF(VLOOKUP($A2909,'Tablas auxiliares'!$B$2:$C$6,2,FALSE)-Calculadora!$K$2=0,1,0)*IF($L$2=2,IFERROR(VLOOKUP(B2909,'Tablas auxiliares'!$AD$2:$AH$27,5,FALSE),0),1)</f>
        <v>0</v>
      </c>
      <c r="G2909" s="9">
        <f>VLOOKUP(E2909,'Tablas auxiliares'!$H$1:$Q$28,Calculadora!$J$2+1,FALSE)*IF(VLOOKUP($A2909,'Tablas auxiliares'!$B$2:$C$6,2,FALSE)-Calculadora!$K$2=0,1,0)*IF($L$2=2,IFERROR(VLOOKUP(B2909,'Tablas auxiliares'!$AD$2:$AH$27,5,FALSE),0),1)</f>
        <v>0</v>
      </c>
      <c r="H2909" s="9">
        <f t="shared" si="55"/>
        <v>0</v>
      </c>
    </row>
    <row r="2910" spans="1:8" x14ac:dyDescent="0.25">
      <c r="A2910" s="9">
        <v>2016</v>
      </c>
      <c r="B2910" t="s">
        <v>18</v>
      </c>
      <c r="C2910" t="s">
        <v>10</v>
      </c>
      <c r="D2910" s="9">
        <v>5</v>
      </c>
      <c r="E2910" s="9">
        <v>1</v>
      </c>
      <c r="F2910" s="9">
        <f>VLOOKUP(D2910,'Tablas auxiliares'!$H$1:$Q$28,Calculadora!$J$2+1,FALSE)*IF(VLOOKUP($A2910,'Tablas auxiliares'!$B$2:$C$6,2,FALSE)-Calculadora!$K$2=0,1,0)*IF($L$2=2,IFERROR(VLOOKUP(B2910,'Tablas auxiliares'!$AD$2:$AH$27,5,FALSE),0),1)</f>
        <v>0</v>
      </c>
      <c r="G2910" s="9">
        <f>VLOOKUP(E2910,'Tablas auxiliares'!$H$1:$Q$28,Calculadora!$J$2+1,FALSE)*IF(VLOOKUP($A2910,'Tablas auxiliares'!$B$2:$C$6,2,FALSE)-Calculadora!$K$2=0,1,0)*IF($L$2=2,IFERROR(VLOOKUP(B2910,'Tablas auxiliares'!$AD$2:$AH$27,5,FALSE),0),1)</f>
        <v>0</v>
      </c>
      <c r="H2910" s="9">
        <f t="shared" si="55"/>
        <v>0</v>
      </c>
    </row>
    <row r="2911" spans="1:8" x14ac:dyDescent="0.25">
      <c r="A2911" s="9">
        <v>2016</v>
      </c>
      <c r="B2911" t="s">
        <v>18</v>
      </c>
      <c r="C2911" t="s">
        <v>31</v>
      </c>
      <c r="D2911" s="9">
        <v>18</v>
      </c>
      <c r="E2911" s="9">
        <v>9</v>
      </c>
      <c r="F2911" s="9">
        <f>VLOOKUP(D2911,'Tablas auxiliares'!$H$1:$Q$28,Calculadora!$J$2+1,FALSE)*IF(VLOOKUP($A2911,'Tablas auxiliares'!$B$2:$C$6,2,FALSE)-Calculadora!$K$2=0,1,0)*IF($L$2=2,IFERROR(VLOOKUP(B2911,'Tablas auxiliares'!$AD$2:$AH$27,5,FALSE),0),1)</f>
        <v>0</v>
      </c>
      <c r="G2911" s="9">
        <f>VLOOKUP(E2911,'Tablas auxiliares'!$H$1:$Q$28,Calculadora!$J$2+1,FALSE)*IF(VLOOKUP($A2911,'Tablas auxiliares'!$B$2:$C$6,2,FALSE)-Calculadora!$K$2=0,1,0)*IF($L$2=2,IFERROR(VLOOKUP(B2911,'Tablas auxiliares'!$AD$2:$AH$27,5,FALSE),0),1)</f>
        <v>0</v>
      </c>
      <c r="H2911" s="9">
        <f t="shared" si="55"/>
        <v>0</v>
      </c>
    </row>
    <row r="2912" spans="1:8" x14ac:dyDescent="0.25">
      <c r="A2912" s="9">
        <v>2016</v>
      </c>
      <c r="B2912" t="s">
        <v>18</v>
      </c>
      <c r="C2912" t="s">
        <v>32</v>
      </c>
      <c r="D2912" s="9">
        <v>14</v>
      </c>
      <c r="E2912" s="9">
        <v>5</v>
      </c>
      <c r="F2912" s="9">
        <f>VLOOKUP(D2912,'Tablas auxiliares'!$H$1:$Q$28,Calculadora!$J$2+1,FALSE)*IF(VLOOKUP($A2912,'Tablas auxiliares'!$B$2:$C$6,2,FALSE)-Calculadora!$K$2=0,1,0)*IF($L$2=2,IFERROR(VLOOKUP(B2912,'Tablas auxiliares'!$AD$2:$AH$27,5,FALSE),0),1)</f>
        <v>0</v>
      </c>
      <c r="G2912" s="9">
        <f>VLOOKUP(E2912,'Tablas auxiliares'!$H$1:$Q$28,Calculadora!$J$2+1,FALSE)*IF(VLOOKUP($A2912,'Tablas auxiliares'!$B$2:$C$6,2,FALSE)-Calculadora!$K$2=0,1,0)*IF($L$2=2,IFERROR(VLOOKUP(B2912,'Tablas auxiliares'!$AD$2:$AH$27,5,FALSE),0),1)</f>
        <v>0</v>
      </c>
      <c r="H2912" s="9">
        <f t="shared" si="55"/>
        <v>0</v>
      </c>
    </row>
    <row r="2913" spans="1:8" x14ac:dyDescent="0.25">
      <c r="A2913" s="9">
        <v>2016</v>
      </c>
      <c r="B2913" t="s">
        <v>18</v>
      </c>
      <c r="C2913" t="s">
        <v>33</v>
      </c>
      <c r="D2913" s="9">
        <v>3</v>
      </c>
      <c r="E2913" s="9">
        <v>2</v>
      </c>
      <c r="F2913" s="9">
        <f>VLOOKUP(D2913,'Tablas auxiliares'!$H$1:$Q$28,Calculadora!$J$2+1,FALSE)*IF(VLOOKUP($A2913,'Tablas auxiliares'!$B$2:$C$6,2,FALSE)-Calculadora!$K$2=0,1,0)*IF($L$2=2,IFERROR(VLOOKUP(B2913,'Tablas auxiliares'!$AD$2:$AH$27,5,FALSE),0),1)</f>
        <v>0</v>
      </c>
      <c r="G2913" s="9">
        <f>VLOOKUP(E2913,'Tablas auxiliares'!$H$1:$Q$28,Calculadora!$J$2+1,FALSE)*IF(VLOOKUP($A2913,'Tablas auxiliares'!$B$2:$C$6,2,FALSE)-Calculadora!$K$2=0,1,0)*IF($L$2=2,IFERROR(VLOOKUP(B2913,'Tablas auxiliares'!$AD$2:$AH$27,5,FALSE),0),1)</f>
        <v>0</v>
      </c>
      <c r="H2913" s="9">
        <f t="shared" si="55"/>
        <v>0</v>
      </c>
    </row>
    <row r="2914" spans="1:8" x14ac:dyDescent="0.25">
      <c r="A2914" s="9">
        <v>2016</v>
      </c>
      <c r="B2914" t="s">
        <v>18</v>
      </c>
      <c r="C2914" t="s">
        <v>34</v>
      </c>
      <c r="D2914" s="9">
        <v>19</v>
      </c>
      <c r="E2914" s="9">
        <v>19</v>
      </c>
      <c r="F2914" s="9">
        <f>VLOOKUP(D2914,'Tablas auxiliares'!$H$1:$Q$28,Calculadora!$J$2+1,FALSE)*IF(VLOOKUP($A2914,'Tablas auxiliares'!$B$2:$C$6,2,FALSE)-Calculadora!$K$2=0,1,0)*IF($L$2=2,IFERROR(VLOOKUP(B2914,'Tablas auxiliares'!$AD$2:$AH$27,5,FALSE),0),1)</f>
        <v>0</v>
      </c>
      <c r="G2914" s="9">
        <f>VLOOKUP(E2914,'Tablas auxiliares'!$H$1:$Q$28,Calculadora!$J$2+1,FALSE)*IF(VLOOKUP($A2914,'Tablas auxiliares'!$B$2:$C$6,2,FALSE)-Calculadora!$K$2=0,1,0)*IF($L$2=2,IFERROR(VLOOKUP(B2914,'Tablas auxiliares'!$AD$2:$AH$27,5,FALSE),0),1)</f>
        <v>0</v>
      </c>
      <c r="H2914" s="9">
        <f t="shared" si="55"/>
        <v>0</v>
      </c>
    </row>
    <row r="2915" spans="1:8" x14ac:dyDescent="0.25">
      <c r="A2915" s="9">
        <v>2016</v>
      </c>
      <c r="B2915" t="s">
        <v>18</v>
      </c>
      <c r="C2915" t="s">
        <v>35</v>
      </c>
      <c r="D2915" s="9">
        <v>23</v>
      </c>
      <c r="E2915" s="9">
        <v>14</v>
      </c>
      <c r="F2915" s="9">
        <f>VLOOKUP(D2915,'Tablas auxiliares'!$H$1:$Q$28,Calculadora!$J$2+1,FALSE)*IF(VLOOKUP($A2915,'Tablas auxiliares'!$B$2:$C$6,2,FALSE)-Calculadora!$K$2=0,1,0)*IF($L$2=2,IFERROR(VLOOKUP(B2915,'Tablas auxiliares'!$AD$2:$AH$27,5,FALSE),0),1)</f>
        <v>0</v>
      </c>
      <c r="G2915" s="9">
        <f>VLOOKUP(E2915,'Tablas auxiliares'!$H$1:$Q$28,Calculadora!$J$2+1,FALSE)*IF(VLOOKUP($A2915,'Tablas auxiliares'!$B$2:$C$6,2,FALSE)-Calculadora!$K$2=0,1,0)*IF($L$2=2,IFERROR(VLOOKUP(B2915,'Tablas auxiliares'!$AD$2:$AH$27,5,FALSE),0),1)</f>
        <v>0</v>
      </c>
      <c r="H2915" s="9">
        <f t="shared" si="55"/>
        <v>0</v>
      </c>
    </row>
    <row r="2916" spans="1:8" x14ac:dyDescent="0.25">
      <c r="A2916" s="9">
        <v>2016</v>
      </c>
      <c r="B2916" t="s">
        <v>18</v>
      </c>
      <c r="C2916" t="s">
        <v>36</v>
      </c>
      <c r="D2916" s="9">
        <v>11</v>
      </c>
      <c r="E2916" s="9">
        <v>3</v>
      </c>
      <c r="F2916" s="9">
        <f>VLOOKUP(D2916,'Tablas auxiliares'!$H$1:$Q$28,Calculadora!$J$2+1,FALSE)*IF(VLOOKUP($A2916,'Tablas auxiliares'!$B$2:$C$6,2,FALSE)-Calculadora!$K$2=0,1,0)*IF($L$2=2,IFERROR(VLOOKUP(B2916,'Tablas auxiliares'!$AD$2:$AH$27,5,FALSE),0),1)</f>
        <v>0</v>
      </c>
      <c r="G2916" s="9">
        <f>VLOOKUP(E2916,'Tablas auxiliares'!$H$1:$Q$28,Calculadora!$J$2+1,FALSE)*IF(VLOOKUP($A2916,'Tablas auxiliares'!$B$2:$C$6,2,FALSE)-Calculadora!$K$2=0,1,0)*IF($L$2=2,IFERROR(VLOOKUP(B2916,'Tablas auxiliares'!$AD$2:$AH$27,5,FALSE),0),1)</f>
        <v>0</v>
      </c>
      <c r="H2916" s="9">
        <f t="shared" si="55"/>
        <v>0</v>
      </c>
    </row>
    <row r="2917" spans="1:8" x14ac:dyDescent="0.25">
      <c r="A2917" s="9">
        <v>2016</v>
      </c>
      <c r="B2917" t="s">
        <v>18</v>
      </c>
      <c r="C2917" t="s">
        <v>11</v>
      </c>
      <c r="D2917" s="9">
        <v>1</v>
      </c>
      <c r="E2917" s="9">
        <v>18</v>
      </c>
      <c r="F2917" s="9">
        <f>VLOOKUP(D2917,'Tablas auxiliares'!$H$1:$Q$28,Calculadora!$J$2+1,FALSE)*IF(VLOOKUP($A2917,'Tablas auxiliares'!$B$2:$C$6,2,FALSE)-Calculadora!$K$2=0,1,0)*IF($L$2=2,IFERROR(VLOOKUP(B2917,'Tablas auxiliares'!$AD$2:$AH$27,5,FALSE),0),1)</f>
        <v>0</v>
      </c>
      <c r="G2917" s="9">
        <f>VLOOKUP(E2917,'Tablas auxiliares'!$H$1:$Q$28,Calculadora!$J$2+1,FALSE)*IF(VLOOKUP($A2917,'Tablas auxiliares'!$B$2:$C$6,2,FALSE)-Calculadora!$K$2=0,1,0)*IF($L$2=2,IFERROR(VLOOKUP(B2917,'Tablas auxiliares'!$AD$2:$AH$27,5,FALSE),0),1)</f>
        <v>0</v>
      </c>
      <c r="H2917" s="9">
        <f t="shared" si="55"/>
        <v>0</v>
      </c>
    </row>
    <row r="2918" spans="1:8" x14ac:dyDescent="0.25">
      <c r="A2918" s="9">
        <v>2016</v>
      </c>
      <c r="B2918" t="s">
        <v>18</v>
      </c>
      <c r="C2918" t="s">
        <v>12</v>
      </c>
      <c r="D2918" s="9">
        <v>21</v>
      </c>
      <c r="E2918" s="9">
        <v>22</v>
      </c>
      <c r="F2918" s="9">
        <f>VLOOKUP(D2918,'Tablas auxiliares'!$H$1:$Q$28,Calculadora!$J$2+1,FALSE)*IF(VLOOKUP($A2918,'Tablas auxiliares'!$B$2:$C$6,2,FALSE)-Calculadora!$K$2=0,1,0)*IF($L$2=2,IFERROR(VLOOKUP(B2918,'Tablas auxiliares'!$AD$2:$AH$27,5,FALSE),0),1)</f>
        <v>0</v>
      </c>
      <c r="G2918" s="9">
        <f>VLOOKUP(E2918,'Tablas auxiliares'!$H$1:$Q$28,Calculadora!$J$2+1,FALSE)*IF(VLOOKUP($A2918,'Tablas auxiliares'!$B$2:$C$6,2,FALSE)-Calculadora!$K$2=0,1,0)*IF($L$2=2,IFERROR(VLOOKUP(B2918,'Tablas auxiliares'!$AD$2:$AH$27,5,FALSE),0),1)</f>
        <v>0</v>
      </c>
      <c r="H2918" s="9">
        <f t="shared" si="55"/>
        <v>0</v>
      </c>
    </row>
    <row r="2919" spans="1:8" x14ac:dyDescent="0.25">
      <c r="A2919" s="9">
        <v>2016</v>
      </c>
      <c r="B2919" t="s">
        <v>18</v>
      </c>
      <c r="C2919" t="s">
        <v>13</v>
      </c>
      <c r="D2919" s="9">
        <v>24</v>
      </c>
      <c r="E2919" s="9">
        <v>17</v>
      </c>
      <c r="F2919" s="9">
        <f>VLOOKUP(D2919,'Tablas auxiliares'!$H$1:$Q$28,Calculadora!$J$2+1,FALSE)*IF(VLOOKUP($A2919,'Tablas auxiliares'!$B$2:$C$6,2,FALSE)-Calculadora!$K$2=0,1,0)*IF($L$2=2,IFERROR(VLOOKUP(B2919,'Tablas auxiliares'!$AD$2:$AH$27,5,FALSE),0),1)</f>
        <v>0</v>
      </c>
      <c r="G2919" s="9">
        <f>VLOOKUP(E2919,'Tablas auxiliares'!$H$1:$Q$28,Calculadora!$J$2+1,FALSE)*IF(VLOOKUP($A2919,'Tablas auxiliares'!$B$2:$C$6,2,FALSE)-Calculadora!$K$2=0,1,0)*IF($L$2=2,IFERROR(VLOOKUP(B2919,'Tablas auxiliares'!$AD$2:$AH$27,5,FALSE),0),1)</f>
        <v>0</v>
      </c>
      <c r="H2919" s="9">
        <f t="shared" si="55"/>
        <v>0</v>
      </c>
    </row>
    <row r="2920" spans="1:8" x14ac:dyDescent="0.25">
      <c r="A2920" s="9">
        <v>2016</v>
      </c>
      <c r="B2920" t="s">
        <v>18</v>
      </c>
      <c r="C2920" t="s">
        <v>37</v>
      </c>
      <c r="D2920" s="9">
        <v>17</v>
      </c>
      <c r="E2920" s="9">
        <v>25</v>
      </c>
      <c r="F2920" s="9">
        <f>VLOOKUP(D2920,'Tablas auxiliares'!$H$1:$Q$28,Calculadora!$J$2+1,FALSE)*IF(VLOOKUP($A2920,'Tablas auxiliares'!$B$2:$C$6,2,FALSE)-Calculadora!$K$2=0,1,0)*IF($L$2=2,IFERROR(VLOOKUP(B2920,'Tablas auxiliares'!$AD$2:$AH$27,5,FALSE),0),1)</f>
        <v>0</v>
      </c>
      <c r="G2920" s="9">
        <f>VLOOKUP(E2920,'Tablas auxiliares'!$H$1:$Q$28,Calculadora!$J$2+1,FALSE)*IF(VLOOKUP($A2920,'Tablas auxiliares'!$B$2:$C$6,2,FALSE)-Calculadora!$K$2=0,1,0)*IF($L$2=2,IFERROR(VLOOKUP(B2920,'Tablas auxiliares'!$AD$2:$AH$27,5,FALSE),0),1)</f>
        <v>0</v>
      </c>
      <c r="H2920" s="9">
        <f t="shared" si="55"/>
        <v>0</v>
      </c>
    </row>
    <row r="2921" spans="1:8" x14ac:dyDescent="0.25">
      <c r="A2921" s="9">
        <v>2016</v>
      </c>
      <c r="B2921" t="s">
        <v>18</v>
      </c>
      <c r="C2921" t="s">
        <v>14</v>
      </c>
      <c r="D2921" s="9">
        <v>2</v>
      </c>
      <c r="E2921" s="9">
        <v>11</v>
      </c>
      <c r="F2921" s="9">
        <f>VLOOKUP(D2921,'Tablas auxiliares'!$H$1:$Q$28,Calculadora!$J$2+1,FALSE)*IF(VLOOKUP($A2921,'Tablas auxiliares'!$B$2:$C$6,2,FALSE)-Calculadora!$K$2=0,1,0)*IF($L$2=2,IFERROR(VLOOKUP(B2921,'Tablas auxiliares'!$AD$2:$AH$27,5,FALSE),0),1)</f>
        <v>0</v>
      </c>
      <c r="G2921" s="9">
        <f>VLOOKUP(E2921,'Tablas auxiliares'!$H$1:$Q$28,Calculadora!$J$2+1,FALSE)*IF(VLOOKUP($A2921,'Tablas auxiliares'!$B$2:$C$6,2,FALSE)-Calculadora!$K$2=0,1,0)*IF($L$2=2,IFERROR(VLOOKUP(B2921,'Tablas auxiliares'!$AD$2:$AH$27,5,FALSE),0),1)</f>
        <v>0</v>
      </c>
      <c r="H2921" s="9">
        <f t="shared" si="55"/>
        <v>0</v>
      </c>
    </row>
    <row r="2922" spans="1:8" x14ac:dyDescent="0.25">
      <c r="A2922" s="9">
        <v>2016</v>
      </c>
      <c r="B2922" t="s">
        <v>69</v>
      </c>
      <c r="C2922" t="s">
        <v>20</v>
      </c>
      <c r="D2922" s="9">
        <v>6</v>
      </c>
      <c r="E2922" s="9">
        <v>9</v>
      </c>
      <c r="F2922" s="9">
        <f>VLOOKUP(D2922,'Tablas auxiliares'!$H$1:$Q$28,Calculadora!$J$2+1,FALSE)*IF(VLOOKUP($A2922,'Tablas auxiliares'!$B$2:$C$6,2,FALSE)-Calculadora!$K$2=0,1,0)*IF($L$2=2,IFERROR(VLOOKUP(B2922,'Tablas auxiliares'!$AD$2:$AH$27,5,FALSE),0),1)</f>
        <v>0</v>
      </c>
      <c r="G2922" s="9">
        <f>VLOOKUP(E2922,'Tablas auxiliares'!$H$1:$Q$28,Calculadora!$J$2+1,FALSE)*IF(VLOOKUP($A2922,'Tablas auxiliares'!$B$2:$C$6,2,FALSE)-Calculadora!$K$2=0,1,0)*IF($L$2=2,IFERROR(VLOOKUP(B2922,'Tablas auxiliares'!$AD$2:$AH$27,5,FALSE),0),1)</f>
        <v>0</v>
      </c>
      <c r="H2922" s="9">
        <f t="shared" si="55"/>
        <v>0</v>
      </c>
    </row>
    <row r="2923" spans="1:8" x14ac:dyDescent="0.25">
      <c r="A2923" s="9">
        <v>2016</v>
      </c>
      <c r="B2923" t="s">
        <v>69</v>
      </c>
      <c r="C2923" t="s">
        <v>21</v>
      </c>
      <c r="D2923" s="9">
        <v>11</v>
      </c>
      <c r="E2923" s="9">
        <v>26</v>
      </c>
      <c r="F2923" s="9">
        <f>VLOOKUP(D2923,'Tablas auxiliares'!$H$1:$Q$28,Calculadora!$J$2+1,FALSE)*IF(VLOOKUP($A2923,'Tablas auxiliares'!$B$2:$C$6,2,FALSE)-Calculadora!$K$2=0,1,0)*IF($L$2=2,IFERROR(VLOOKUP(B2923,'Tablas auxiliares'!$AD$2:$AH$27,5,FALSE),0),1)</f>
        <v>0</v>
      </c>
      <c r="G2923" s="9">
        <f>VLOOKUP(E2923,'Tablas auxiliares'!$H$1:$Q$28,Calculadora!$J$2+1,FALSE)*IF(VLOOKUP($A2923,'Tablas auxiliares'!$B$2:$C$6,2,FALSE)-Calculadora!$K$2=0,1,0)*IF($L$2=2,IFERROR(VLOOKUP(B2923,'Tablas auxiliares'!$AD$2:$AH$27,5,FALSE),0),1)</f>
        <v>0</v>
      </c>
      <c r="H2923" s="9">
        <f t="shared" si="55"/>
        <v>0</v>
      </c>
    </row>
    <row r="2924" spans="1:8" x14ac:dyDescent="0.25">
      <c r="A2924" s="9">
        <v>2016</v>
      </c>
      <c r="B2924" t="s">
        <v>69</v>
      </c>
      <c r="C2924" t="s">
        <v>22</v>
      </c>
      <c r="D2924" s="9">
        <v>5</v>
      </c>
      <c r="E2924" s="9">
        <v>11</v>
      </c>
      <c r="F2924" s="9">
        <f>VLOOKUP(D2924,'Tablas auxiliares'!$H$1:$Q$28,Calculadora!$J$2+1,FALSE)*IF(VLOOKUP($A2924,'Tablas auxiliares'!$B$2:$C$6,2,FALSE)-Calculadora!$K$2=0,1,0)*IF($L$2=2,IFERROR(VLOOKUP(B2924,'Tablas auxiliares'!$AD$2:$AH$27,5,FALSE),0),1)</f>
        <v>0</v>
      </c>
      <c r="G2924" s="9">
        <f>VLOOKUP(E2924,'Tablas auxiliares'!$H$1:$Q$28,Calculadora!$J$2+1,FALSE)*IF(VLOOKUP($A2924,'Tablas auxiliares'!$B$2:$C$6,2,FALSE)-Calculadora!$K$2=0,1,0)*IF($L$2=2,IFERROR(VLOOKUP(B2924,'Tablas auxiliares'!$AD$2:$AH$27,5,FALSE),0),1)</f>
        <v>0</v>
      </c>
      <c r="H2924" s="9">
        <f t="shared" si="55"/>
        <v>0</v>
      </c>
    </row>
    <row r="2925" spans="1:8" x14ac:dyDescent="0.25">
      <c r="A2925" s="9">
        <v>2016</v>
      </c>
      <c r="B2925" t="s">
        <v>69</v>
      </c>
      <c r="C2925" t="s">
        <v>23</v>
      </c>
      <c r="D2925" s="9">
        <v>17</v>
      </c>
      <c r="E2925" s="9">
        <v>22</v>
      </c>
      <c r="F2925" s="9">
        <f>VLOOKUP(D2925,'Tablas auxiliares'!$H$1:$Q$28,Calculadora!$J$2+1,FALSE)*IF(VLOOKUP($A2925,'Tablas auxiliares'!$B$2:$C$6,2,FALSE)-Calculadora!$K$2=0,1,0)*IF($L$2=2,IFERROR(VLOOKUP(B2925,'Tablas auxiliares'!$AD$2:$AH$27,5,FALSE),0),1)</f>
        <v>0</v>
      </c>
      <c r="G2925" s="9">
        <f>VLOOKUP(E2925,'Tablas auxiliares'!$H$1:$Q$28,Calculadora!$J$2+1,FALSE)*IF(VLOOKUP($A2925,'Tablas auxiliares'!$B$2:$C$6,2,FALSE)-Calculadora!$K$2=0,1,0)*IF($L$2=2,IFERROR(VLOOKUP(B2925,'Tablas auxiliares'!$AD$2:$AH$27,5,FALSE),0),1)</f>
        <v>0</v>
      </c>
      <c r="H2925" s="9">
        <f t="shared" si="55"/>
        <v>0</v>
      </c>
    </row>
    <row r="2926" spans="1:8" x14ac:dyDescent="0.25">
      <c r="A2926" s="9">
        <v>2016</v>
      </c>
      <c r="B2926" t="s">
        <v>69</v>
      </c>
      <c r="C2926" t="s">
        <v>24</v>
      </c>
      <c r="D2926" s="9">
        <v>25</v>
      </c>
      <c r="E2926" s="9">
        <v>17</v>
      </c>
      <c r="F2926" s="9">
        <f>VLOOKUP(D2926,'Tablas auxiliares'!$H$1:$Q$28,Calculadora!$J$2+1,FALSE)*IF(VLOOKUP($A2926,'Tablas auxiliares'!$B$2:$C$6,2,FALSE)-Calculadora!$K$2=0,1,0)*IF($L$2=2,IFERROR(VLOOKUP(B2926,'Tablas auxiliares'!$AD$2:$AH$27,5,FALSE),0),1)</f>
        <v>0</v>
      </c>
      <c r="G2926" s="9">
        <f>VLOOKUP(E2926,'Tablas auxiliares'!$H$1:$Q$28,Calculadora!$J$2+1,FALSE)*IF(VLOOKUP($A2926,'Tablas auxiliares'!$B$2:$C$6,2,FALSE)-Calculadora!$K$2=0,1,0)*IF($L$2=2,IFERROR(VLOOKUP(B2926,'Tablas auxiliares'!$AD$2:$AH$27,5,FALSE),0),1)</f>
        <v>0</v>
      </c>
      <c r="H2926" s="9">
        <f t="shared" si="55"/>
        <v>0</v>
      </c>
    </row>
    <row r="2927" spans="1:8" x14ac:dyDescent="0.25">
      <c r="A2927" s="9">
        <v>2016</v>
      </c>
      <c r="B2927" t="s">
        <v>69</v>
      </c>
      <c r="C2927" t="s">
        <v>25</v>
      </c>
      <c r="D2927" s="9">
        <v>1</v>
      </c>
      <c r="E2927" s="9">
        <v>14</v>
      </c>
      <c r="F2927" s="9">
        <f>VLOOKUP(D2927,'Tablas auxiliares'!$H$1:$Q$28,Calculadora!$J$2+1,FALSE)*IF(VLOOKUP($A2927,'Tablas auxiliares'!$B$2:$C$6,2,FALSE)-Calculadora!$K$2=0,1,0)*IF($L$2=2,IFERROR(VLOOKUP(B2927,'Tablas auxiliares'!$AD$2:$AH$27,5,FALSE),0),1)</f>
        <v>0</v>
      </c>
      <c r="G2927" s="9">
        <f>VLOOKUP(E2927,'Tablas auxiliares'!$H$1:$Q$28,Calculadora!$J$2+1,FALSE)*IF(VLOOKUP($A2927,'Tablas auxiliares'!$B$2:$C$6,2,FALSE)-Calculadora!$K$2=0,1,0)*IF($L$2=2,IFERROR(VLOOKUP(B2927,'Tablas auxiliares'!$AD$2:$AH$27,5,FALSE),0),1)</f>
        <v>0</v>
      </c>
      <c r="H2927" s="9">
        <f t="shared" si="55"/>
        <v>0</v>
      </c>
    </row>
    <row r="2928" spans="1:8" x14ac:dyDescent="0.25">
      <c r="A2928" s="9">
        <v>2016</v>
      </c>
      <c r="B2928" t="s">
        <v>69</v>
      </c>
      <c r="C2928" t="s">
        <v>7</v>
      </c>
      <c r="D2928" s="9">
        <v>8</v>
      </c>
      <c r="E2928" s="9">
        <v>18</v>
      </c>
      <c r="F2928" s="9">
        <f>VLOOKUP(D2928,'Tablas auxiliares'!$H$1:$Q$28,Calculadora!$J$2+1,FALSE)*IF(VLOOKUP($A2928,'Tablas auxiliares'!$B$2:$C$6,2,FALSE)-Calculadora!$K$2=0,1,0)*IF($L$2=2,IFERROR(VLOOKUP(B2928,'Tablas auxiliares'!$AD$2:$AH$27,5,FALSE),0),1)</f>
        <v>0</v>
      </c>
      <c r="G2928" s="9">
        <f>VLOOKUP(E2928,'Tablas auxiliares'!$H$1:$Q$28,Calculadora!$J$2+1,FALSE)*IF(VLOOKUP($A2928,'Tablas auxiliares'!$B$2:$C$6,2,FALSE)-Calculadora!$K$2=0,1,0)*IF($L$2=2,IFERROR(VLOOKUP(B2928,'Tablas auxiliares'!$AD$2:$AH$27,5,FALSE),0),1)</f>
        <v>0</v>
      </c>
      <c r="H2928" s="9">
        <f t="shared" si="55"/>
        <v>0</v>
      </c>
    </row>
    <row r="2929" spans="1:8" x14ac:dyDescent="0.25">
      <c r="A2929" s="9">
        <v>2016</v>
      </c>
      <c r="B2929" t="s">
        <v>69</v>
      </c>
      <c r="C2929" t="s">
        <v>8</v>
      </c>
      <c r="D2929" s="9">
        <v>3</v>
      </c>
      <c r="E2929" s="9">
        <v>6</v>
      </c>
      <c r="F2929" s="9">
        <f>VLOOKUP(D2929,'Tablas auxiliares'!$H$1:$Q$28,Calculadora!$J$2+1,FALSE)*IF(VLOOKUP($A2929,'Tablas auxiliares'!$B$2:$C$6,2,FALSE)-Calculadora!$K$2=0,1,0)*IF($L$2=2,IFERROR(VLOOKUP(B2929,'Tablas auxiliares'!$AD$2:$AH$27,5,FALSE),0),1)</f>
        <v>0</v>
      </c>
      <c r="G2929" s="9">
        <f>VLOOKUP(E2929,'Tablas auxiliares'!$H$1:$Q$28,Calculadora!$J$2+1,FALSE)*IF(VLOOKUP($A2929,'Tablas auxiliares'!$B$2:$C$6,2,FALSE)-Calculadora!$K$2=0,1,0)*IF($L$2=2,IFERROR(VLOOKUP(B2929,'Tablas auxiliares'!$AD$2:$AH$27,5,FALSE),0),1)</f>
        <v>0</v>
      </c>
      <c r="H2929" s="9">
        <f t="shared" si="55"/>
        <v>0</v>
      </c>
    </row>
    <row r="2930" spans="1:8" x14ac:dyDescent="0.25">
      <c r="A2930" s="9">
        <v>2016</v>
      </c>
      <c r="B2930" t="s">
        <v>69</v>
      </c>
      <c r="C2930" t="s">
        <v>26</v>
      </c>
      <c r="D2930" s="9">
        <v>12</v>
      </c>
      <c r="E2930" s="9">
        <v>4</v>
      </c>
      <c r="F2930" s="9">
        <f>VLOOKUP(D2930,'Tablas auxiliares'!$H$1:$Q$28,Calculadora!$J$2+1,FALSE)*IF(VLOOKUP($A2930,'Tablas auxiliares'!$B$2:$C$6,2,FALSE)-Calculadora!$K$2=0,1,0)*IF($L$2=2,IFERROR(VLOOKUP(B2930,'Tablas auxiliares'!$AD$2:$AH$27,5,FALSE),0),1)</f>
        <v>0</v>
      </c>
      <c r="G2930" s="9">
        <f>VLOOKUP(E2930,'Tablas auxiliares'!$H$1:$Q$28,Calculadora!$J$2+1,FALSE)*IF(VLOOKUP($A2930,'Tablas auxiliares'!$B$2:$C$6,2,FALSE)-Calculadora!$K$2=0,1,0)*IF($L$2=2,IFERROR(VLOOKUP(B2930,'Tablas auxiliares'!$AD$2:$AH$27,5,FALSE),0),1)</f>
        <v>0</v>
      </c>
      <c r="H2930" s="9">
        <f t="shared" si="55"/>
        <v>0</v>
      </c>
    </row>
    <row r="2931" spans="1:8" x14ac:dyDescent="0.25">
      <c r="A2931" s="9">
        <v>2016</v>
      </c>
      <c r="B2931" t="s">
        <v>69</v>
      </c>
      <c r="C2931" t="s">
        <v>27</v>
      </c>
      <c r="D2931" s="9">
        <v>23</v>
      </c>
      <c r="E2931" s="9">
        <v>19</v>
      </c>
      <c r="F2931" s="9">
        <f>VLOOKUP(D2931,'Tablas auxiliares'!$H$1:$Q$28,Calculadora!$J$2+1,FALSE)*IF(VLOOKUP($A2931,'Tablas auxiliares'!$B$2:$C$6,2,FALSE)-Calculadora!$K$2=0,1,0)*IF($L$2=2,IFERROR(VLOOKUP(B2931,'Tablas auxiliares'!$AD$2:$AH$27,5,FALSE),0),1)</f>
        <v>0</v>
      </c>
      <c r="G2931" s="9">
        <f>VLOOKUP(E2931,'Tablas auxiliares'!$H$1:$Q$28,Calculadora!$J$2+1,FALSE)*IF(VLOOKUP($A2931,'Tablas auxiliares'!$B$2:$C$6,2,FALSE)-Calculadora!$K$2=0,1,0)*IF($L$2=2,IFERROR(VLOOKUP(B2931,'Tablas auxiliares'!$AD$2:$AH$27,5,FALSE),0),1)</f>
        <v>0</v>
      </c>
      <c r="H2931" s="9">
        <f t="shared" si="55"/>
        <v>0</v>
      </c>
    </row>
    <row r="2932" spans="1:8" x14ac:dyDescent="0.25">
      <c r="A2932" s="9">
        <v>2016</v>
      </c>
      <c r="B2932" t="s">
        <v>69</v>
      </c>
      <c r="C2932" t="s">
        <v>28</v>
      </c>
      <c r="D2932" s="9">
        <v>14</v>
      </c>
      <c r="E2932" s="9">
        <v>10</v>
      </c>
      <c r="F2932" s="9">
        <f>VLOOKUP(D2932,'Tablas auxiliares'!$H$1:$Q$28,Calculadora!$J$2+1,FALSE)*IF(VLOOKUP($A2932,'Tablas auxiliares'!$B$2:$C$6,2,FALSE)-Calculadora!$K$2=0,1,0)*IF($L$2=2,IFERROR(VLOOKUP(B2932,'Tablas auxiliares'!$AD$2:$AH$27,5,FALSE),0),1)</f>
        <v>0</v>
      </c>
      <c r="G2932" s="9">
        <f>VLOOKUP(E2932,'Tablas auxiliares'!$H$1:$Q$28,Calculadora!$J$2+1,FALSE)*IF(VLOOKUP($A2932,'Tablas auxiliares'!$B$2:$C$6,2,FALSE)-Calculadora!$K$2=0,1,0)*IF($L$2=2,IFERROR(VLOOKUP(B2932,'Tablas auxiliares'!$AD$2:$AH$27,5,FALSE),0),1)</f>
        <v>0</v>
      </c>
      <c r="H2932" s="9">
        <f t="shared" si="55"/>
        <v>0</v>
      </c>
    </row>
    <row r="2933" spans="1:8" x14ac:dyDescent="0.25">
      <c r="A2933" s="9">
        <v>2016</v>
      </c>
      <c r="B2933" t="s">
        <v>69</v>
      </c>
      <c r="C2933" t="s">
        <v>29</v>
      </c>
      <c r="D2933" s="9">
        <v>10</v>
      </c>
      <c r="E2933" s="9">
        <v>2</v>
      </c>
      <c r="F2933" s="9">
        <f>VLOOKUP(D2933,'Tablas auxiliares'!$H$1:$Q$28,Calculadora!$J$2+1,FALSE)*IF(VLOOKUP($A2933,'Tablas auxiliares'!$B$2:$C$6,2,FALSE)-Calculadora!$K$2=0,1,0)*IF($L$2=2,IFERROR(VLOOKUP(B2933,'Tablas auxiliares'!$AD$2:$AH$27,5,FALSE),0),1)</f>
        <v>0</v>
      </c>
      <c r="G2933" s="9">
        <f>VLOOKUP(E2933,'Tablas auxiliares'!$H$1:$Q$28,Calculadora!$J$2+1,FALSE)*IF(VLOOKUP($A2933,'Tablas auxiliares'!$B$2:$C$6,2,FALSE)-Calculadora!$K$2=0,1,0)*IF($L$2=2,IFERROR(VLOOKUP(B2933,'Tablas auxiliares'!$AD$2:$AH$27,5,FALSE),0),1)</f>
        <v>0</v>
      </c>
      <c r="H2933" s="9">
        <f t="shared" si="55"/>
        <v>0</v>
      </c>
    </row>
    <row r="2934" spans="1:8" x14ac:dyDescent="0.25">
      <c r="A2934" s="9">
        <v>2016</v>
      </c>
      <c r="B2934" t="s">
        <v>69</v>
      </c>
      <c r="C2934" t="s">
        <v>9</v>
      </c>
      <c r="D2934" s="9">
        <v>2</v>
      </c>
      <c r="E2934" s="9">
        <v>3</v>
      </c>
      <c r="F2934" s="9">
        <f>VLOOKUP(D2934,'Tablas auxiliares'!$H$1:$Q$28,Calculadora!$J$2+1,FALSE)*IF(VLOOKUP($A2934,'Tablas auxiliares'!$B$2:$C$6,2,FALSE)-Calculadora!$K$2=0,1,0)*IF($L$2=2,IFERROR(VLOOKUP(B2934,'Tablas auxiliares'!$AD$2:$AH$27,5,FALSE),0),1)</f>
        <v>0</v>
      </c>
      <c r="G2934" s="9">
        <f>VLOOKUP(E2934,'Tablas auxiliares'!$H$1:$Q$28,Calculadora!$J$2+1,FALSE)*IF(VLOOKUP($A2934,'Tablas auxiliares'!$B$2:$C$6,2,FALSE)-Calculadora!$K$2=0,1,0)*IF($L$2=2,IFERROR(VLOOKUP(B2934,'Tablas auxiliares'!$AD$2:$AH$27,5,FALSE),0),1)</f>
        <v>0</v>
      </c>
      <c r="H2934" s="9">
        <f t="shared" si="55"/>
        <v>0</v>
      </c>
    </row>
    <row r="2935" spans="1:8" x14ac:dyDescent="0.25">
      <c r="A2935" s="9">
        <v>2016</v>
      </c>
      <c r="B2935" t="s">
        <v>69</v>
      </c>
      <c r="C2935" t="s">
        <v>30</v>
      </c>
      <c r="D2935" s="9">
        <v>24</v>
      </c>
      <c r="E2935" s="9">
        <v>15</v>
      </c>
      <c r="F2935" s="9">
        <f>VLOOKUP(D2935,'Tablas auxiliares'!$H$1:$Q$28,Calculadora!$J$2+1,FALSE)*IF(VLOOKUP($A2935,'Tablas auxiliares'!$B$2:$C$6,2,FALSE)-Calculadora!$K$2=0,1,0)*IF($L$2=2,IFERROR(VLOOKUP(B2935,'Tablas auxiliares'!$AD$2:$AH$27,5,FALSE),0),1)</f>
        <v>0</v>
      </c>
      <c r="G2935" s="9">
        <f>VLOOKUP(E2935,'Tablas auxiliares'!$H$1:$Q$28,Calculadora!$J$2+1,FALSE)*IF(VLOOKUP($A2935,'Tablas auxiliares'!$B$2:$C$6,2,FALSE)-Calculadora!$K$2=0,1,0)*IF($L$2=2,IFERROR(VLOOKUP(B2935,'Tablas auxiliares'!$AD$2:$AH$27,5,FALSE),0),1)</f>
        <v>0</v>
      </c>
      <c r="H2935" s="9">
        <f t="shared" si="55"/>
        <v>0</v>
      </c>
    </row>
    <row r="2936" spans="1:8" x14ac:dyDescent="0.25">
      <c r="A2936" s="9">
        <v>2016</v>
      </c>
      <c r="B2936" t="s">
        <v>69</v>
      </c>
      <c r="C2936" t="s">
        <v>10</v>
      </c>
      <c r="D2936" s="9">
        <v>22</v>
      </c>
      <c r="E2936" s="9">
        <v>23</v>
      </c>
      <c r="F2936" s="9">
        <f>VLOOKUP(D2936,'Tablas auxiliares'!$H$1:$Q$28,Calculadora!$J$2+1,FALSE)*IF(VLOOKUP($A2936,'Tablas auxiliares'!$B$2:$C$6,2,FALSE)-Calculadora!$K$2=0,1,0)*IF($L$2=2,IFERROR(VLOOKUP(B2936,'Tablas auxiliares'!$AD$2:$AH$27,5,FALSE),0),1)</f>
        <v>0</v>
      </c>
      <c r="G2936" s="9">
        <f>VLOOKUP(E2936,'Tablas auxiliares'!$H$1:$Q$28,Calculadora!$J$2+1,FALSE)*IF(VLOOKUP($A2936,'Tablas auxiliares'!$B$2:$C$6,2,FALSE)-Calculadora!$K$2=0,1,0)*IF($L$2=2,IFERROR(VLOOKUP(B2936,'Tablas auxiliares'!$AD$2:$AH$27,5,FALSE),0),1)</f>
        <v>0</v>
      </c>
      <c r="H2936" s="9">
        <f t="shared" si="55"/>
        <v>0</v>
      </c>
    </row>
    <row r="2937" spans="1:8" x14ac:dyDescent="0.25">
      <c r="A2937" s="9">
        <v>2016</v>
      </c>
      <c r="B2937" t="s">
        <v>69</v>
      </c>
      <c r="C2937" t="s">
        <v>31</v>
      </c>
      <c r="D2937" s="9">
        <v>9</v>
      </c>
      <c r="E2937" s="9">
        <v>1</v>
      </c>
      <c r="F2937" s="9">
        <f>VLOOKUP(D2937,'Tablas auxiliares'!$H$1:$Q$28,Calculadora!$J$2+1,FALSE)*IF(VLOOKUP($A2937,'Tablas auxiliares'!$B$2:$C$6,2,FALSE)-Calculadora!$K$2=0,1,0)*IF($L$2=2,IFERROR(VLOOKUP(B2937,'Tablas auxiliares'!$AD$2:$AH$27,5,FALSE),0),1)</f>
        <v>0</v>
      </c>
      <c r="G2937" s="9">
        <f>VLOOKUP(E2937,'Tablas auxiliares'!$H$1:$Q$28,Calculadora!$J$2+1,FALSE)*IF(VLOOKUP($A2937,'Tablas auxiliares'!$B$2:$C$6,2,FALSE)-Calculadora!$K$2=0,1,0)*IF($L$2=2,IFERROR(VLOOKUP(B2937,'Tablas auxiliares'!$AD$2:$AH$27,5,FALSE),0),1)</f>
        <v>0</v>
      </c>
      <c r="H2937" s="9">
        <f t="shared" si="55"/>
        <v>0</v>
      </c>
    </row>
    <row r="2938" spans="1:8" x14ac:dyDescent="0.25">
      <c r="A2938" s="9">
        <v>2016</v>
      </c>
      <c r="B2938" t="s">
        <v>69</v>
      </c>
      <c r="C2938" t="s">
        <v>32</v>
      </c>
      <c r="D2938" s="9">
        <v>16</v>
      </c>
      <c r="E2938" s="9">
        <v>25</v>
      </c>
      <c r="F2938" s="9">
        <f>VLOOKUP(D2938,'Tablas auxiliares'!$H$1:$Q$28,Calculadora!$J$2+1,FALSE)*IF(VLOOKUP($A2938,'Tablas auxiliares'!$B$2:$C$6,2,FALSE)-Calculadora!$K$2=0,1,0)*IF($L$2=2,IFERROR(VLOOKUP(B2938,'Tablas auxiliares'!$AD$2:$AH$27,5,FALSE),0),1)</f>
        <v>0</v>
      </c>
      <c r="G2938" s="9">
        <f>VLOOKUP(E2938,'Tablas auxiliares'!$H$1:$Q$28,Calculadora!$J$2+1,FALSE)*IF(VLOOKUP($A2938,'Tablas auxiliares'!$B$2:$C$6,2,FALSE)-Calculadora!$K$2=0,1,0)*IF($L$2=2,IFERROR(VLOOKUP(B2938,'Tablas auxiliares'!$AD$2:$AH$27,5,FALSE),0),1)</f>
        <v>0</v>
      </c>
      <c r="H2938" s="9">
        <f t="shared" si="55"/>
        <v>0</v>
      </c>
    </row>
    <row r="2939" spans="1:8" x14ac:dyDescent="0.25">
      <c r="A2939" s="9">
        <v>2016</v>
      </c>
      <c r="B2939" t="s">
        <v>69</v>
      </c>
      <c r="C2939" t="s">
        <v>33</v>
      </c>
      <c r="D2939" s="9">
        <v>13</v>
      </c>
      <c r="E2939" s="9">
        <v>5</v>
      </c>
      <c r="F2939" s="9">
        <f>VLOOKUP(D2939,'Tablas auxiliares'!$H$1:$Q$28,Calculadora!$J$2+1,FALSE)*IF(VLOOKUP($A2939,'Tablas auxiliares'!$B$2:$C$6,2,FALSE)-Calculadora!$K$2=0,1,0)*IF($L$2=2,IFERROR(VLOOKUP(B2939,'Tablas auxiliares'!$AD$2:$AH$27,5,FALSE),0),1)</f>
        <v>0</v>
      </c>
      <c r="G2939" s="9">
        <f>VLOOKUP(E2939,'Tablas auxiliares'!$H$1:$Q$28,Calculadora!$J$2+1,FALSE)*IF(VLOOKUP($A2939,'Tablas auxiliares'!$B$2:$C$6,2,FALSE)-Calculadora!$K$2=0,1,0)*IF($L$2=2,IFERROR(VLOOKUP(B2939,'Tablas auxiliares'!$AD$2:$AH$27,5,FALSE),0),1)</f>
        <v>0</v>
      </c>
      <c r="H2939" s="9">
        <f t="shared" si="55"/>
        <v>0</v>
      </c>
    </row>
    <row r="2940" spans="1:8" x14ac:dyDescent="0.25">
      <c r="A2940" s="9">
        <v>2016</v>
      </c>
      <c r="B2940" t="s">
        <v>69</v>
      </c>
      <c r="C2940" t="s">
        <v>34</v>
      </c>
      <c r="D2940" s="9">
        <v>4</v>
      </c>
      <c r="E2940" s="9">
        <v>13</v>
      </c>
      <c r="F2940" s="9">
        <f>VLOOKUP(D2940,'Tablas auxiliares'!$H$1:$Q$28,Calculadora!$J$2+1,FALSE)*IF(VLOOKUP($A2940,'Tablas auxiliares'!$B$2:$C$6,2,FALSE)-Calculadora!$K$2=0,1,0)*IF($L$2=2,IFERROR(VLOOKUP(B2940,'Tablas auxiliares'!$AD$2:$AH$27,5,FALSE),0),1)</f>
        <v>0</v>
      </c>
      <c r="G2940" s="9">
        <f>VLOOKUP(E2940,'Tablas auxiliares'!$H$1:$Q$28,Calculadora!$J$2+1,FALSE)*IF(VLOOKUP($A2940,'Tablas auxiliares'!$B$2:$C$6,2,FALSE)-Calculadora!$K$2=0,1,0)*IF($L$2=2,IFERROR(VLOOKUP(B2940,'Tablas auxiliares'!$AD$2:$AH$27,5,FALSE),0),1)</f>
        <v>0</v>
      </c>
      <c r="H2940" s="9">
        <f t="shared" si="55"/>
        <v>0</v>
      </c>
    </row>
    <row r="2941" spans="1:8" x14ac:dyDescent="0.25">
      <c r="A2941" s="9">
        <v>2016</v>
      </c>
      <c r="B2941" t="s">
        <v>69</v>
      </c>
      <c r="C2941" t="s">
        <v>35</v>
      </c>
      <c r="D2941" s="9">
        <v>19</v>
      </c>
      <c r="E2941" s="9">
        <v>8</v>
      </c>
      <c r="F2941" s="9">
        <f>VLOOKUP(D2941,'Tablas auxiliares'!$H$1:$Q$28,Calculadora!$J$2+1,FALSE)*IF(VLOOKUP($A2941,'Tablas auxiliares'!$B$2:$C$6,2,FALSE)-Calculadora!$K$2=0,1,0)*IF($L$2=2,IFERROR(VLOOKUP(B2941,'Tablas auxiliares'!$AD$2:$AH$27,5,FALSE),0),1)</f>
        <v>0</v>
      </c>
      <c r="G2941" s="9">
        <f>VLOOKUP(E2941,'Tablas auxiliares'!$H$1:$Q$28,Calculadora!$J$2+1,FALSE)*IF(VLOOKUP($A2941,'Tablas auxiliares'!$B$2:$C$6,2,FALSE)-Calculadora!$K$2=0,1,0)*IF($L$2=2,IFERROR(VLOOKUP(B2941,'Tablas auxiliares'!$AD$2:$AH$27,5,FALSE),0),1)</f>
        <v>0</v>
      </c>
      <c r="H2941" s="9">
        <f t="shared" si="55"/>
        <v>0</v>
      </c>
    </row>
    <row r="2942" spans="1:8" x14ac:dyDescent="0.25">
      <c r="A2942" s="9">
        <v>2016</v>
      </c>
      <c r="B2942" t="s">
        <v>69</v>
      </c>
      <c r="C2942" t="s">
        <v>36</v>
      </c>
      <c r="D2942" s="9">
        <v>7</v>
      </c>
      <c r="E2942" s="9">
        <v>7</v>
      </c>
      <c r="F2942" s="9">
        <f>VLOOKUP(D2942,'Tablas auxiliares'!$H$1:$Q$28,Calculadora!$J$2+1,FALSE)*IF(VLOOKUP($A2942,'Tablas auxiliares'!$B$2:$C$6,2,FALSE)-Calculadora!$K$2=0,1,0)*IF($L$2=2,IFERROR(VLOOKUP(B2942,'Tablas auxiliares'!$AD$2:$AH$27,5,FALSE),0),1)</f>
        <v>0</v>
      </c>
      <c r="G2942" s="9">
        <f>VLOOKUP(E2942,'Tablas auxiliares'!$H$1:$Q$28,Calculadora!$J$2+1,FALSE)*IF(VLOOKUP($A2942,'Tablas auxiliares'!$B$2:$C$6,2,FALSE)-Calculadora!$K$2=0,1,0)*IF($L$2=2,IFERROR(VLOOKUP(B2942,'Tablas auxiliares'!$AD$2:$AH$27,5,FALSE),0),1)</f>
        <v>0</v>
      </c>
      <c r="H2942" s="9">
        <f t="shared" si="55"/>
        <v>0</v>
      </c>
    </row>
    <row r="2943" spans="1:8" x14ac:dyDescent="0.25">
      <c r="A2943" s="9">
        <v>2016</v>
      </c>
      <c r="B2943" t="s">
        <v>69</v>
      </c>
      <c r="C2943" t="s">
        <v>11</v>
      </c>
      <c r="D2943" s="9">
        <v>21</v>
      </c>
      <c r="E2943" s="9">
        <v>24</v>
      </c>
      <c r="F2943" s="9">
        <f>VLOOKUP(D2943,'Tablas auxiliares'!$H$1:$Q$28,Calculadora!$J$2+1,FALSE)*IF(VLOOKUP($A2943,'Tablas auxiliares'!$B$2:$C$6,2,FALSE)-Calculadora!$K$2=0,1,0)*IF($L$2=2,IFERROR(VLOOKUP(B2943,'Tablas auxiliares'!$AD$2:$AH$27,5,FALSE),0),1)</f>
        <v>0</v>
      </c>
      <c r="G2943" s="9">
        <f>VLOOKUP(E2943,'Tablas auxiliares'!$H$1:$Q$28,Calculadora!$J$2+1,FALSE)*IF(VLOOKUP($A2943,'Tablas auxiliares'!$B$2:$C$6,2,FALSE)-Calculadora!$K$2=0,1,0)*IF($L$2=2,IFERROR(VLOOKUP(B2943,'Tablas auxiliares'!$AD$2:$AH$27,5,FALSE),0),1)</f>
        <v>0</v>
      </c>
      <c r="H2943" s="9">
        <f t="shared" si="55"/>
        <v>0</v>
      </c>
    </row>
    <row r="2944" spans="1:8" x14ac:dyDescent="0.25">
      <c r="A2944" s="9">
        <v>2016</v>
      </c>
      <c r="B2944" t="s">
        <v>69</v>
      </c>
      <c r="C2944" t="s">
        <v>12</v>
      </c>
      <c r="D2944" s="9">
        <v>20</v>
      </c>
      <c r="E2944" s="9">
        <v>20</v>
      </c>
      <c r="F2944" s="9">
        <f>VLOOKUP(D2944,'Tablas auxiliares'!$H$1:$Q$28,Calculadora!$J$2+1,FALSE)*IF(VLOOKUP($A2944,'Tablas auxiliares'!$B$2:$C$6,2,FALSE)-Calculadora!$K$2=0,1,0)*IF($L$2=2,IFERROR(VLOOKUP(B2944,'Tablas auxiliares'!$AD$2:$AH$27,5,FALSE),0),1)</f>
        <v>0</v>
      </c>
      <c r="G2944" s="9">
        <f>VLOOKUP(E2944,'Tablas auxiliares'!$H$1:$Q$28,Calculadora!$J$2+1,FALSE)*IF(VLOOKUP($A2944,'Tablas auxiliares'!$B$2:$C$6,2,FALSE)-Calculadora!$K$2=0,1,0)*IF($L$2=2,IFERROR(VLOOKUP(B2944,'Tablas auxiliares'!$AD$2:$AH$27,5,FALSE),0),1)</f>
        <v>0</v>
      </c>
      <c r="H2944" s="9">
        <f t="shared" si="55"/>
        <v>0</v>
      </c>
    </row>
    <row r="2945" spans="1:8" x14ac:dyDescent="0.25">
      <c r="A2945" s="9">
        <v>2016</v>
      </c>
      <c r="B2945" t="s">
        <v>69</v>
      </c>
      <c r="C2945" t="s">
        <v>13</v>
      </c>
      <c r="D2945" s="9">
        <v>18</v>
      </c>
      <c r="E2945" s="9">
        <v>12</v>
      </c>
      <c r="F2945" s="9">
        <f>VLOOKUP(D2945,'Tablas auxiliares'!$H$1:$Q$28,Calculadora!$J$2+1,FALSE)*IF(VLOOKUP($A2945,'Tablas auxiliares'!$B$2:$C$6,2,FALSE)-Calculadora!$K$2=0,1,0)*IF($L$2=2,IFERROR(VLOOKUP(B2945,'Tablas auxiliares'!$AD$2:$AH$27,5,FALSE),0),1)</f>
        <v>0</v>
      </c>
      <c r="G2945" s="9">
        <f>VLOOKUP(E2945,'Tablas auxiliares'!$H$1:$Q$28,Calculadora!$J$2+1,FALSE)*IF(VLOOKUP($A2945,'Tablas auxiliares'!$B$2:$C$6,2,FALSE)-Calculadora!$K$2=0,1,0)*IF($L$2=2,IFERROR(VLOOKUP(B2945,'Tablas auxiliares'!$AD$2:$AH$27,5,FALSE),0),1)</f>
        <v>0</v>
      </c>
      <c r="H2945" s="9">
        <f t="shared" si="55"/>
        <v>0</v>
      </c>
    </row>
    <row r="2946" spans="1:8" x14ac:dyDescent="0.25">
      <c r="A2946" s="9">
        <v>2016</v>
      </c>
      <c r="B2946" t="s">
        <v>69</v>
      </c>
      <c r="C2946" t="s">
        <v>37</v>
      </c>
      <c r="D2946" s="9">
        <v>15</v>
      </c>
      <c r="E2946" s="9">
        <v>16</v>
      </c>
      <c r="F2946" s="9">
        <f>VLOOKUP(D2946,'Tablas auxiliares'!$H$1:$Q$28,Calculadora!$J$2+1,FALSE)*IF(VLOOKUP($A2946,'Tablas auxiliares'!$B$2:$C$6,2,FALSE)-Calculadora!$K$2=0,1,0)*IF($L$2=2,IFERROR(VLOOKUP(B2946,'Tablas auxiliares'!$AD$2:$AH$27,5,FALSE),0),1)</f>
        <v>0</v>
      </c>
      <c r="G2946" s="9">
        <f>VLOOKUP(E2946,'Tablas auxiliares'!$H$1:$Q$28,Calculadora!$J$2+1,FALSE)*IF(VLOOKUP($A2946,'Tablas auxiliares'!$B$2:$C$6,2,FALSE)-Calculadora!$K$2=0,1,0)*IF($L$2=2,IFERROR(VLOOKUP(B2946,'Tablas auxiliares'!$AD$2:$AH$27,5,FALSE),0),1)</f>
        <v>0</v>
      </c>
      <c r="H2946" s="9">
        <f t="shared" si="55"/>
        <v>0</v>
      </c>
    </row>
    <row r="2947" spans="1:8" x14ac:dyDescent="0.25">
      <c r="A2947" s="9">
        <v>2016</v>
      </c>
      <c r="B2947" t="s">
        <v>69</v>
      </c>
      <c r="C2947" t="s">
        <v>14</v>
      </c>
      <c r="D2947" s="9">
        <v>26</v>
      </c>
      <c r="E2947" s="9">
        <v>21</v>
      </c>
      <c r="F2947" s="9">
        <f>VLOOKUP(D2947,'Tablas auxiliares'!$H$1:$Q$28,Calculadora!$J$2+1,FALSE)*IF(VLOOKUP($A2947,'Tablas auxiliares'!$B$2:$C$6,2,FALSE)-Calculadora!$K$2=0,1,0)*IF($L$2=2,IFERROR(VLOOKUP(B2947,'Tablas auxiliares'!$AD$2:$AH$27,5,FALSE),0),1)</f>
        <v>0</v>
      </c>
      <c r="G2947" s="9">
        <f>VLOOKUP(E2947,'Tablas auxiliares'!$H$1:$Q$28,Calculadora!$J$2+1,FALSE)*IF(VLOOKUP($A2947,'Tablas auxiliares'!$B$2:$C$6,2,FALSE)-Calculadora!$K$2=0,1,0)*IF($L$2=2,IFERROR(VLOOKUP(B2947,'Tablas auxiliares'!$AD$2:$AH$27,5,FALSE),0),1)</f>
        <v>0</v>
      </c>
      <c r="H2947" s="9">
        <f t="shared" ref="H2947:H3010" si="56">IF($M$2=2,0,F2947)+IF($M$2=3,0,G2947)</f>
        <v>0</v>
      </c>
    </row>
    <row r="2948" spans="1:8" x14ac:dyDescent="0.25">
      <c r="A2948" s="9">
        <v>2016</v>
      </c>
      <c r="B2948" t="s">
        <v>29</v>
      </c>
      <c r="C2948" t="s">
        <v>20</v>
      </c>
      <c r="D2948" s="9">
        <v>16</v>
      </c>
      <c r="E2948" s="9">
        <v>14</v>
      </c>
      <c r="F2948" s="9">
        <f>VLOOKUP(D2948,'Tablas auxiliares'!$H$1:$Q$28,Calculadora!$J$2+1,FALSE)*IF(VLOOKUP($A2948,'Tablas auxiliares'!$B$2:$C$6,2,FALSE)-Calculadora!$K$2=0,1,0)*IF($L$2=2,IFERROR(VLOOKUP(B2948,'Tablas auxiliares'!$AD$2:$AH$27,5,FALSE),0),1)</f>
        <v>0</v>
      </c>
      <c r="G2948" s="9">
        <f>VLOOKUP(E2948,'Tablas auxiliares'!$H$1:$Q$28,Calculadora!$J$2+1,FALSE)*IF(VLOOKUP($A2948,'Tablas auxiliares'!$B$2:$C$6,2,FALSE)-Calculadora!$K$2=0,1,0)*IF($L$2=2,IFERROR(VLOOKUP(B2948,'Tablas auxiliares'!$AD$2:$AH$27,5,FALSE),0),1)</f>
        <v>0</v>
      </c>
      <c r="H2948" s="9">
        <f t="shared" si="56"/>
        <v>0</v>
      </c>
    </row>
    <row r="2949" spans="1:8" x14ac:dyDescent="0.25">
      <c r="A2949" s="9">
        <v>2016</v>
      </c>
      <c r="B2949" t="s">
        <v>29</v>
      </c>
      <c r="C2949" t="s">
        <v>21</v>
      </c>
      <c r="D2949" s="9">
        <v>7</v>
      </c>
      <c r="E2949" s="9">
        <v>19</v>
      </c>
      <c r="F2949" s="9">
        <f>VLOOKUP(D2949,'Tablas auxiliares'!$H$1:$Q$28,Calculadora!$J$2+1,FALSE)*IF(VLOOKUP($A2949,'Tablas auxiliares'!$B$2:$C$6,2,FALSE)-Calculadora!$K$2=0,1,0)*IF($L$2=2,IFERROR(VLOOKUP(B2949,'Tablas auxiliares'!$AD$2:$AH$27,5,FALSE),0),1)</f>
        <v>0</v>
      </c>
      <c r="G2949" s="9">
        <f>VLOOKUP(E2949,'Tablas auxiliares'!$H$1:$Q$28,Calculadora!$J$2+1,FALSE)*IF(VLOOKUP($A2949,'Tablas auxiliares'!$B$2:$C$6,2,FALSE)-Calculadora!$K$2=0,1,0)*IF($L$2=2,IFERROR(VLOOKUP(B2949,'Tablas auxiliares'!$AD$2:$AH$27,5,FALSE),0),1)</f>
        <v>0</v>
      </c>
      <c r="H2949" s="9">
        <f t="shared" si="56"/>
        <v>0</v>
      </c>
    </row>
    <row r="2950" spans="1:8" x14ac:dyDescent="0.25">
      <c r="A2950" s="9">
        <v>2016</v>
      </c>
      <c r="B2950" t="s">
        <v>29</v>
      </c>
      <c r="C2950" t="s">
        <v>22</v>
      </c>
      <c r="D2950" s="9">
        <v>17</v>
      </c>
      <c r="E2950" s="9">
        <v>17</v>
      </c>
      <c r="F2950" s="9">
        <f>VLOOKUP(D2950,'Tablas auxiliares'!$H$1:$Q$28,Calculadora!$J$2+1,FALSE)*IF(VLOOKUP($A2950,'Tablas auxiliares'!$B$2:$C$6,2,FALSE)-Calculadora!$K$2=0,1,0)*IF($L$2=2,IFERROR(VLOOKUP(B2950,'Tablas auxiliares'!$AD$2:$AH$27,5,FALSE),0),1)</f>
        <v>0</v>
      </c>
      <c r="G2950" s="9">
        <f>VLOOKUP(E2950,'Tablas auxiliares'!$H$1:$Q$28,Calculadora!$J$2+1,FALSE)*IF(VLOOKUP($A2950,'Tablas auxiliares'!$B$2:$C$6,2,FALSE)-Calculadora!$K$2=0,1,0)*IF($L$2=2,IFERROR(VLOOKUP(B2950,'Tablas auxiliares'!$AD$2:$AH$27,5,FALSE),0),1)</f>
        <v>0</v>
      </c>
      <c r="H2950" s="9">
        <f t="shared" si="56"/>
        <v>0</v>
      </c>
    </row>
    <row r="2951" spans="1:8" x14ac:dyDescent="0.25">
      <c r="A2951" s="9">
        <v>2016</v>
      </c>
      <c r="B2951" t="s">
        <v>29</v>
      </c>
      <c r="C2951" t="s">
        <v>23</v>
      </c>
      <c r="D2951" s="9">
        <v>22</v>
      </c>
      <c r="E2951" s="9">
        <v>20</v>
      </c>
      <c r="F2951" s="9">
        <f>VLOOKUP(D2951,'Tablas auxiliares'!$H$1:$Q$28,Calculadora!$J$2+1,FALSE)*IF(VLOOKUP($A2951,'Tablas auxiliares'!$B$2:$C$6,2,FALSE)-Calculadora!$K$2=0,1,0)*IF($L$2=2,IFERROR(VLOOKUP(B2951,'Tablas auxiliares'!$AD$2:$AH$27,5,FALSE),0),1)</f>
        <v>0</v>
      </c>
      <c r="G2951" s="9">
        <f>VLOOKUP(E2951,'Tablas auxiliares'!$H$1:$Q$28,Calculadora!$J$2+1,FALSE)*IF(VLOOKUP($A2951,'Tablas auxiliares'!$B$2:$C$6,2,FALSE)-Calculadora!$K$2=0,1,0)*IF($L$2=2,IFERROR(VLOOKUP(B2951,'Tablas auxiliares'!$AD$2:$AH$27,5,FALSE),0),1)</f>
        <v>0</v>
      </c>
      <c r="H2951" s="9">
        <f t="shared" si="56"/>
        <v>0</v>
      </c>
    </row>
    <row r="2952" spans="1:8" x14ac:dyDescent="0.25">
      <c r="A2952" s="9">
        <v>2016</v>
      </c>
      <c r="B2952" t="s">
        <v>29</v>
      </c>
      <c r="C2952" t="s">
        <v>24</v>
      </c>
      <c r="D2952" s="9">
        <v>18</v>
      </c>
      <c r="E2952" s="9">
        <v>5</v>
      </c>
      <c r="F2952" s="9">
        <f>VLOOKUP(D2952,'Tablas auxiliares'!$H$1:$Q$28,Calculadora!$J$2+1,FALSE)*IF(VLOOKUP($A2952,'Tablas auxiliares'!$B$2:$C$6,2,FALSE)-Calculadora!$K$2=0,1,0)*IF($L$2=2,IFERROR(VLOOKUP(B2952,'Tablas auxiliares'!$AD$2:$AH$27,5,FALSE),0),1)</f>
        <v>0</v>
      </c>
      <c r="G2952" s="9">
        <f>VLOOKUP(E2952,'Tablas auxiliares'!$H$1:$Q$28,Calculadora!$J$2+1,FALSE)*IF(VLOOKUP($A2952,'Tablas auxiliares'!$B$2:$C$6,2,FALSE)-Calculadora!$K$2=0,1,0)*IF($L$2=2,IFERROR(VLOOKUP(B2952,'Tablas auxiliares'!$AD$2:$AH$27,5,FALSE),0),1)</f>
        <v>0</v>
      </c>
      <c r="H2952" s="9">
        <f t="shared" si="56"/>
        <v>0</v>
      </c>
    </row>
    <row r="2953" spans="1:8" x14ac:dyDescent="0.25">
      <c r="A2953" s="9">
        <v>2016</v>
      </c>
      <c r="B2953" t="s">
        <v>29</v>
      </c>
      <c r="C2953" t="s">
        <v>25</v>
      </c>
      <c r="D2953" s="9">
        <v>15</v>
      </c>
      <c r="E2953" s="9">
        <v>16</v>
      </c>
      <c r="F2953" s="9">
        <f>VLOOKUP(D2953,'Tablas auxiliares'!$H$1:$Q$28,Calculadora!$J$2+1,FALSE)*IF(VLOOKUP($A2953,'Tablas auxiliares'!$B$2:$C$6,2,FALSE)-Calculadora!$K$2=0,1,0)*IF($L$2=2,IFERROR(VLOOKUP(B2953,'Tablas auxiliares'!$AD$2:$AH$27,5,FALSE),0),1)</f>
        <v>0</v>
      </c>
      <c r="G2953" s="9">
        <f>VLOOKUP(E2953,'Tablas auxiliares'!$H$1:$Q$28,Calculadora!$J$2+1,FALSE)*IF(VLOOKUP($A2953,'Tablas auxiliares'!$B$2:$C$6,2,FALSE)-Calculadora!$K$2=0,1,0)*IF($L$2=2,IFERROR(VLOOKUP(B2953,'Tablas auxiliares'!$AD$2:$AH$27,5,FALSE),0),1)</f>
        <v>0</v>
      </c>
      <c r="H2953" s="9">
        <f t="shared" si="56"/>
        <v>0</v>
      </c>
    </row>
    <row r="2954" spans="1:8" x14ac:dyDescent="0.25">
      <c r="A2954" s="9">
        <v>2016</v>
      </c>
      <c r="B2954" t="s">
        <v>29</v>
      </c>
      <c r="C2954" t="s">
        <v>7</v>
      </c>
      <c r="D2954" s="9">
        <v>4</v>
      </c>
      <c r="E2954" s="9">
        <v>18</v>
      </c>
      <c r="F2954" s="9">
        <f>VLOOKUP(D2954,'Tablas auxiliares'!$H$1:$Q$28,Calculadora!$J$2+1,FALSE)*IF(VLOOKUP($A2954,'Tablas auxiliares'!$B$2:$C$6,2,FALSE)-Calculadora!$K$2=0,1,0)*IF($L$2=2,IFERROR(VLOOKUP(B2954,'Tablas auxiliares'!$AD$2:$AH$27,5,FALSE),0),1)</f>
        <v>0</v>
      </c>
      <c r="G2954" s="9">
        <f>VLOOKUP(E2954,'Tablas auxiliares'!$H$1:$Q$28,Calculadora!$J$2+1,FALSE)*IF(VLOOKUP($A2954,'Tablas auxiliares'!$B$2:$C$6,2,FALSE)-Calculadora!$K$2=0,1,0)*IF($L$2=2,IFERROR(VLOOKUP(B2954,'Tablas auxiliares'!$AD$2:$AH$27,5,FALSE),0),1)</f>
        <v>0</v>
      </c>
      <c r="H2954" s="9">
        <f t="shared" si="56"/>
        <v>0</v>
      </c>
    </row>
    <row r="2955" spans="1:8" x14ac:dyDescent="0.25">
      <c r="A2955" s="9">
        <v>2016</v>
      </c>
      <c r="B2955" t="s">
        <v>29</v>
      </c>
      <c r="C2955" t="s">
        <v>8</v>
      </c>
      <c r="D2955" s="9">
        <v>8</v>
      </c>
      <c r="E2955" s="9">
        <v>8</v>
      </c>
      <c r="F2955" s="9">
        <f>VLOOKUP(D2955,'Tablas auxiliares'!$H$1:$Q$28,Calculadora!$J$2+1,FALSE)*IF(VLOOKUP($A2955,'Tablas auxiliares'!$B$2:$C$6,2,FALSE)-Calculadora!$K$2=0,1,0)*IF($L$2=2,IFERROR(VLOOKUP(B2955,'Tablas auxiliares'!$AD$2:$AH$27,5,FALSE),0),1)</f>
        <v>0</v>
      </c>
      <c r="G2955" s="9">
        <f>VLOOKUP(E2955,'Tablas auxiliares'!$H$1:$Q$28,Calculadora!$J$2+1,FALSE)*IF(VLOOKUP($A2955,'Tablas auxiliares'!$B$2:$C$6,2,FALSE)-Calculadora!$K$2=0,1,0)*IF($L$2=2,IFERROR(VLOOKUP(B2955,'Tablas auxiliares'!$AD$2:$AH$27,5,FALSE),0),1)</f>
        <v>0</v>
      </c>
      <c r="H2955" s="9">
        <f t="shared" si="56"/>
        <v>0</v>
      </c>
    </row>
    <row r="2956" spans="1:8" x14ac:dyDescent="0.25">
      <c r="A2956" s="9">
        <v>2016</v>
      </c>
      <c r="B2956" t="s">
        <v>29</v>
      </c>
      <c r="C2956" t="s">
        <v>26</v>
      </c>
      <c r="D2956" s="9">
        <v>12</v>
      </c>
      <c r="E2956" s="9">
        <v>2</v>
      </c>
      <c r="F2956" s="9">
        <f>VLOOKUP(D2956,'Tablas auxiliares'!$H$1:$Q$28,Calculadora!$J$2+1,FALSE)*IF(VLOOKUP($A2956,'Tablas auxiliares'!$B$2:$C$6,2,FALSE)-Calculadora!$K$2=0,1,0)*IF($L$2=2,IFERROR(VLOOKUP(B2956,'Tablas auxiliares'!$AD$2:$AH$27,5,FALSE),0),1)</f>
        <v>0</v>
      </c>
      <c r="G2956" s="9">
        <f>VLOOKUP(E2956,'Tablas auxiliares'!$H$1:$Q$28,Calculadora!$J$2+1,FALSE)*IF(VLOOKUP($A2956,'Tablas auxiliares'!$B$2:$C$6,2,FALSE)-Calculadora!$K$2=0,1,0)*IF($L$2=2,IFERROR(VLOOKUP(B2956,'Tablas auxiliares'!$AD$2:$AH$27,5,FALSE),0),1)</f>
        <v>0</v>
      </c>
      <c r="H2956" s="9">
        <f t="shared" si="56"/>
        <v>0</v>
      </c>
    </row>
    <row r="2957" spans="1:8" x14ac:dyDescent="0.25">
      <c r="A2957" s="9">
        <v>2016</v>
      </c>
      <c r="B2957" t="s">
        <v>29</v>
      </c>
      <c r="C2957" t="s">
        <v>27</v>
      </c>
      <c r="D2957" s="9">
        <v>21</v>
      </c>
      <c r="E2957" s="9">
        <v>21</v>
      </c>
      <c r="F2957" s="9">
        <f>VLOOKUP(D2957,'Tablas auxiliares'!$H$1:$Q$28,Calculadora!$J$2+1,FALSE)*IF(VLOOKUP($A2957,'Tablas auxiliares'!$B$2:$C$6,2,FALSE)-Calculadora!$K$2=0,1,0)*IF($L$2=2,IFERROR(VLOOKUP(B2957,'Tablas auxiliares'!$AD$2:$AH$27,5,FALSE),0),1)</f>
        <v>0</v>
      </c>
      <c r="G2957" s="9">
        <f>VLOOKUP(E2957,'Tablas auxiliares'!$H$1:$Q$28,Calculadora!$J$2+1,FALSE)*IF(VLOOKUP($A2957,'Tablas auxiliares'!$B$2:$C$6,2,FALSE)-Calculadora!$K$2=0,1,0)*IF($L$2=2,IFERROR(VLOOKUP(B2957,'Tablas auxiliares'!$AD$2:$AH$27,5,FALSE),0),1)</f>
        <v>0</v>
      </c>
      <c r="H2957" s="9">
        <f t="shared" si="56"/>
        <v>0</v>
      </c>
    </row>
    <row r="2958" spans="1:8" x14ac:dyDescent="0.25">
      <c r="A2958" s="9">
        <v>2016</v>
      </c>
      <c r="B2958" t="s">
        <v>29</v>
      </c>
      <c r="C2958" t="s">
        <v>28</v>
      </c>
      <c r="D2958" s="9">
        <v>10</v>
      </c>
      <c r="E2958" s="9">
        <v>15</v>
      </c>
      <c r="F2958" s="9">
        <f>VLOOKUP(D2958,'Tablas auxiliares'!$H$1:$Q$28,Calculadora!$J$2+1,FALSE)*IF(VLOOKUP($A2958,'Tablas auxiliares'!$B$2:$C$6,2,FALSE)-Calculadora!$K$2=0,1,0)*IF($L$2=2,IFERROR(VLOOKUP(B2958,'Tablas auxiliares'!$AD$2:$AH$27,5,FALSE),0),1)</f>
        <v>0</v>
      </c>
      <c r="G2958" s="9">
        <f>VLOOKUP(E2958,'Tablas auxiliares'!$H$1:$Q$28,Calculadora!$J$2+1,FALSE)*IF(VLOOKUP($A2958,'Tablas auxiliares'!$B$2:$C$6,2,FALSE)-Calculadora!$K$2=0,1,0)*IF($L$2=2,IFERROR(VLOOKUP(B2958,'Tablas auxiliares'!$AD$2:$AH$27,5,FALSE),0),1)</f>
        <v>0</v>
      </c>
      <c r="H2958" s="9">
        <f t="shared" si="56"/>
        <v>0</v>
      </c>
    </row>
    <row r="2959" spans="1:8" x14ac:dyDescent="0.25">
      <c r="A2959" s="9">
        <v>2016</v>
      </c>
      <c r="B2959" t="s">
        <v>29</v>
      </c>
      <c r="C2959" t="s">
        <v>9</v>
      </c>
      <c r="D2959" s="9">
        <v>2</v>
      </c>
      <c r="E2959" s="9">
        <v>4</v>
      </c>
      <c r="F2959" s="9">
        <f>VLOOKUP(D2959,'Tablas auxiliares'!$H$1:$Q$28,Calculadora!$J$2+1,FALSE)*IF(VLOOKUP($A2959,'Tablas auxiliares'!$B$2:$C$6,2,FALSE)-Calculadora!$K$2=0,1,0)*IF($L$2=2,IFERROR(VLOOKUP(B2959,'Tablas auxiliares'!$AD$2:$AH$27,5,FALSE),0),1)</f>
        <v>0</v>
      </c>
      <c r="G2959" s="9">
        <f>VLOOKUP(E2959,'Tablas auxiliares'!$H$1:$Q$28,Calculadora!$J$2+1,FALSE)*IF(VLOOKUP($A2959,'Tablas auxiliares'!$B$2:$C$6,2,FALSE)-Calculadora!$K$2=0,1,0)*IF($L$2=2,IFERROR(VLOOKUP(B2959,'Tablas auxiliares'!$AD$2:$AH$27,5,FALSE),0),1)</f>
        <v>0</v>
      </c>
      <c r="H2959" s="9">
        <f t="shared" si="56"/>
        <v>0</v>
      </c>
    </row>
    <row r="2960" spans="1:8" x14ac:dyDescent="0.25">
      <c r="A2960" s="9">
        <v>2016</v>
      </c>
      <c r="B2960" t="s">
        <v>29</v>
      </c>
      <c r="C2960" t="s">
        <v>30</v>
      </c>
      <c r="D2960" s="9">
        <v>25</v>
      </c>
      <c r="E2960" s="9">
        <v>10</v>
      </c>
      <c r="F2960" s="9">
        <f>VLOOKUP(D2960,'Tablas auxiliares'!$H$1:$Q$28,Calculadora!$J$2+1,FALSE)*IF(VLOOKUP($A2960,'Tablas auxiliares'!$B$2:$C$6,2,FALSE)-Calculadora!$K$2=0,1,0)*IF($L$2=2,IFERROR(VLOOKUP(B2960,'Tablas auxiliares'!$AD$2:$AH$27,5,FALSE),0),1)</f>
        <v>0</v>
      </c>
      <c r="G2960" s="9">
        <f>VLOOKUP(E2960,'Tablas auxiliares'!$H$1:$Q$28,Calculadora!$J$2+1,FALSE)*IF(VLOOKUP($A2960,'Tablas auxiliares'!$B$2:$C$6,2,FALSE)-Calculadora!$K$2=0,1,0)*IF($L$2=2,IFERROR(VLOOKUP(B2960,'Tablas auxiliares'!$AD$2:$AH$27,5,FALSE),0),1)</f>
        <v>0</v>
      </c>
      <c r="H2960" s="9">
        <f t="shared" si="56"/>
        <v>0</v>
      </c>
    </row>
    <row r="2961" spans="1:8" x14ac:dyDescent="0.25">
      <c r="A2961" s="9">
        <v>2016</v>
      </c>
      <c r="B2961" t="s">
        <v>29</v>
      </c>
      <c r="C2961" t="s">
        <v>10</v>
      </c>
      <c r="D2961" s="9">
        <v>19</v>
      </c>
      <c r="E2961" s="9">
        <v>25</v>
      </c>
      <c r="F2961" s="9">
        <f>VLOOKUP(D2961,'Tablas auxiliares'!$H$1:$Q$28,Calculadora!$J$2+1,FALSE)*IF(VLOOKUP($A2961,'Tablas auxiliares'!$B$2:$C$6,2,FALSE)-Calculadora!$K$2=0,1,0)*IF($L$2=2,IFERROR(VLOOKUP(B2961,'Tablas auxiliares'!$AD$2:$AH$27,5,FALSE),0),1)</f>
        <v>0</v>
      </c>
      <c r="G2961" s="9">
        <f>VLOOKUP(E2961,'Tablas auxiliares'!$H$1:$Q$28,Calculadora!$J$2+1,FALSE)*IF(VLOOKUP($A2961,'Tablas auxiliares'!$B$2:$C$6,2,FALSE)-Calculadora!$K$2=0,1,0)*IF($L$2=2,IFERROR(VLOOKUP(B2961,'Tablas auxiliares'!$AD$2:$AH$27,5,FALSE),0),1)</f>
        <v>0</v>
      </c>
      <c r="H2961" s="9">
        <f t="shared" si="56"/>
        <v>0</v>
      </c>
    </row>
    <row r="2962" spans="1:8" x14ac:dyDescent="0.25">
      <c r="A2962" s="9">
        <v>2016</v>
      </c>
      <c r="B2962" t="s">
        <v>29</v>
      </c>
      <c r="C2962" t="s">
        <v>31</v>
      </c>
      <c r="D2962" s="9">
        <v>9</v>
      </c>
      <c r="E2962" s="9">
        <v>11</v>
      </c>
      <c r="F2962" s="9">
        <f>VLOOKUP(D2962,'Tablas auxiliares'!$H$1:$Q$28,Calculadora!$J$2+1,FALSE)*IF(VLOOKUP($A2962,'Tablas auxiliares'!$B$2:$C$6,2,FALSE)-Calculadora!$K$2=0,1,0)*IF($L$2=2,IFERROR(VLOOKUP(B2962,'Tablas auxiliares'!$AD$2:$AH$27,5,FALSE),0),1)</f>
        <v>0</v>
      </c>
      <c r="G2962" s="9">
        <f>VLOOKUP(E2962,'Tablas auxiliares'!$H$1:$Q$28,Calculadora!$J$2+1,FALSE)*IF(VLOOKUP($A2962,'Tablas auxiliares'!$B$2:$C$6,2,FALSE)-Calculadora!$K$2=0,1,0)*IF($L$2=2,IFERROR(VLOOKUP(B2962,'Tablas auxiliares'!$AD$2:$AH$27,5,FALSE),0),1)</f>
        <v>0</v>
      </c>
      <c r="H2962" s="9">
        <f t="shared" si="56"/>
        <v>0</v>
      </c>
    </row>
    <row r="2963" spans="1:8" x14ac:dyDescent="0.25">
      <c r="A2963" s="9">
        <v>2016</v>
      </c>
      <c r="B2963" t="s">
        <v>29</v>
      </c>
      <c r="C2963" t="s">
        <v>32</v>
      </c>
      <c r="D2963" s="9">
        <v>23</v>
      </c>
      <c r="E2963" s="9">
        <v>24</v>
      </c>
      <c r="F2963" s="9">
        <f>VLOOKUP(D2963,'Tablas auxiliares'!$H$1:$Q$28,Calculadora!$J$2+1,FALSE)*IF(VLOOKUP($A2963,'Tablas auxiliares'!$B$2:$C$6,2,FALSE)-Calculadora!$K$2=0,1,0)*IF($L$2=2,IFERROR(VLOOKUP(B2963,'Tablas auxiliares'!$AD$2:$AH$27,5,FALSE),0),1)</f>
        <v>0</v>
      </c>
      <c r="G2963" s="9">
        <f>VLOOKUP(E2963,'Tablas auxiliares'!$H$1:$Q$28,Calculadora!$J$2+1,FALSE)*IF(VLOOKUP($A2963,'Tablas auxiliares'!$B$2:$C$6,2,FALSE)-Calculadora!$K$2=0,1,0)*IF($L$2=2,IFERROR(VLOOKUP(B2963,'Tablas auxiliares'!$AD$2:$AH$27,5,FALSE),0),1)</f>
        <v>0</v>
      </c>
      <c r="H2963" s="9">
        <f t="shared" si="56"/>
        <v>0</v>
      </c>
    </row>
    <row r="2964" spans="1:8" x14ac:dyDescent="0.25">
      <c r="A2964" s="9">
        <v>2016</v>
      </c>
      <c r="B2964" t="s">
        <v>29</v>
      </c>
      <c r="C2964" t="s">
        <v>33</v>
      </c>
      <c r="D2964" s="9">
        <v>13</v>
      </c>
      <c r="E2964" s="9">
        <v>3</v>
      </c>
      <c r="F2964" s="9">
        <f>VLOOKUP(D2964,'Tablas auxiliares'!$H$1:$Q$28,Calculadora!$J$2+1,FALSE)*IF(VLOOKUP($A2964,'Tablas auxiliares'!$B$2:$C$6,2,FALSE)-Calculadora!$K$2=0,1,0)*IF($L$2=2,IFERROR(VLOOKUP(B2964,'Tablas auxiliares'!$AD$2:$AH$27,5,FALSE),0),1)</f>
        <v>0</v>
      </c>
      <c r="G2964" s="9">
        <f>VLOOKUP(E2964,'Tablas auxiliares'!$H$1:$Q$28,Calculadora!$J$2+1,FALSE)*IF(VLOOKUP($A2964,'Tablas auxiliares'!$B$2:$C$6,2,FALSE)-Calculadora!$K$2=0,1,0)*IF($L$2=2,IFERROR(VLOOKUP(B2964,'Tablas auxiliares'!$AD$2:$AH$27,5,FALSE),0),1)</f>
        <v>0</v>
      </c>
      <c r="H2964" s="9">
        <f t="shared" si="56"/>
        <v>0</v>
      </c>
    </row>
    <row r="2965" spans="1:8" x14ac:dyDescent="0.25">
      <c r="A2965" s="9">
        <v>2016</v>
      </c>
      <c r="B2965" t="s">
        <v>29</v>
      </c>
      <c r="C2965" t="s">
        <v>34</v>
      </c>
      <c r="D2965" s="9">
        <v>6</v>
      </c>
      <c r="E2965" s="9">
        <v>12</v>
      </c>
      <c r="F2965" s="9">
        <f>VLOOKUP(D2965,'Tablas auxiliares'!$H$1:$Q$28,Calculadora!$J$2+1,FALSE)*IF(VLOOKUP($A2965,'Tablas auxiliares'!$B$2:$C$6,2,FALSE)-Calculadora!$K$2=0,1,0)*IF($L$2=2,IFERROR(VLOOKUP(B2965,'Tablas auxiliares'!$AD$2:$AH$27,5,FALSE),0),1)</f>
        <v>0</v>
      </c>
      <c r="G2965" s="9">
        <f>VLOOKUP(E2965,'Tablas auxiliares'!$H$1:$Q$28,Calculadora!$J$2+1,FALSE)*IF(VLOOKUP($A2965,'Tablas auxiliares'!$B$2:$C$6,2,FALSE)-Calculadora!$K$2=0,1,0)*IF($L$2=2,IFERROR(VLOOKUP(B2965,'Tablas auxiliares'!$AD$2:$AH$27,5,FALSE),0),1)</f>
        <v>0</v>
      </c>
      <c r="H2965" s="9">
        <f t="shared" si="56"/>
        <v>0</v>
      </c>
    </row>
    <row r="2966" spans="1:8" x14ac:dyDescent="0.25">
      <c r="A2966" s="9">
        <v>2016</v>
      </c>
      <c r="B2966" t="s">
        <v>29</v>
      </c>
      <c r="C2966" t="s">
        <v>35</v>
      </c>
      <c r="D2966" s="9">
        <v>5</v>
      </c>
      <c r="E2966" s="9">
        <v>6</v>
      </c>
      <c r="F2966" s="9">
        <f>VLOOKUP(D2966,'Tablas auxiliares'!$H$1:$Q$28,Calculadora!$J$2+1,FALSE)*IF(VLOOKUP($A2966,'Tablas auxiliares'!$B$2:$C$6,2,FALSE)-Calculadora!$K$2=0,1,0)*IF($L$2=2,IFERROR(VLOOKUP(B2966,'Tablas auxiliares'!$AD$2:$AH$27,5,FALSE),0),1)</f>
        <v>0</v>
      </c>
      <c r="G2966" s="9">
        <f>VLOOKUP(E2966,'Tablas auxiliares'!$H$1:$Q$28,Calculadora!$J$2+1,FALSE)*IF(VLOOKUP($A2966,'Tablas auxiliares'!$B$2:$C$6,2,FALSE)-Calculadora!$K$2=0,1,0)*IF($L$2=2,IFERROR(VLOOKUP(B2966,'Tablas auxiliares'!$AD$2:$AH$27,5,FALSE),0),1)</f>
        <v>0</v>
      </c>
      <c r="H2966" s="9">
        <f t="shared" si="56"/>
        <v>0</v>
      </c>
    </row>
    <row r="2967" spans="1:8" x14ac:dyDescent="0.25">
      <c r="A2967" s="9">
        <v>2016</v>
      </c>
      <c r="B2967" t="s">
        <v>29</v>
      </c>
      <c r="C2967" t="s">
        <v>36</v>
      </c>
      <c r="D2967" s="9">
        <v>1</v>
      </c>
      <c r="E2967" s="9">
        <v>1</v>
      </c>
      <c r="F2967" s="9">
        <f>VLOOKUP(D2967,'Tablas auxiliares'!$H$1:$Q$28,Calculadora!$J$2+1,FALSE)*IF(VLOOKUP($A2967,'Tablas auxiliares'!$B$2:$C$6,2,FALSE)-Calculadora!$K$2=0,1,0)*IF($L$2=2,IFERROR(VLOOKUP(B2967,'Tablas auxiliares'!$AD$2:$AH$27,5,FALSE),0),1)</f>
        <v>0</v>
      </c>
      <c r="G2967" s="9">
        <f>VLOOKUP(E2967,'Tablas auxiliares'!$H$1:$Q$28,Calculadora!$J$2+1,FALSE)*IF(VLOOKUP($A2967,'Tablas auxiliares'!$B$2:$C$6,2,FALSE)-Calculadora!$K$2=0,1,0)*IF($L$2=2,IFERROR(VLOOKUP(B2967,'Tablas auxiliares'!$AD$2:$AH$27,5,FALSE),0),1)</f>
        <v>0</v>
      </c>
      <c r="H2967" s="9">
        <f t="shared" si="56"/>
        <v>0</v>
      </c>
    </row>
    <row r="2968" spans="1:8" x14ac:dyDescent="0.25">
      <c r="A2968" s="9">
        <v>2016</v>
      </c>
      <c r="B2968" t="s">
        <v>29</v>
      </c>
      <c r="C2968" t="s">
        <v>11</v>
      </c>
      <c r="D2968" s="9">
        <v>20</v>
      </c>
      <c r="E2968" s="9">
        <v>23</v>
      </c>
      <c r="F2968" s="9">
        <f>VLOOKUP(D2968,'Tablas auxiliares'!$H$1:$Q$28,Calculadora!$J$2+1,FALSE)*IF(VLOOKUP($A2968,'Tablas auxiliares'!$B$2:$C$6,2,FALSE)-Calculadora!$K$2=0,1,0)*IF($L$2=2,IFERROR(VLOOKUP(B2968,'Tablas auxiliares'!$AD$2:$AH$27,5,FALSE),0),1)</f>
        <v>0</v>
      </c>
      <c r="G2968" s="9">
        <f>VLOOKUP(E2968,'Tablas auxiliares'!$H$1:$Q$28,Calculadora!$J$2+1,FALSE)*IF(VLOOKUP($A2968,'Tablas auxiliares'!$B$2:$C$6,2,FALSE)-Calculadora!$K$2=0,1,0)*IF($L$2=2,IFERROR(VLOOKUP(B2968,'Tablas auxiliares'!$AD$2:$AH$27,5,FALSE),0),1)</f>
        <v>0</v>
      </c>
      <c r="H2968" s="9">
        <f t="shared" si="56"/>
        <v>0</v>
      </c>
    </row>
    <row r="2969" spans="1:8" x14ac:dyDescent="0.25">
      <c r="A2969" s="9">
        <v>2016</v>
      </c>
      <c r="B2969" t="s">
        <v>29</v>
      </c>
      <c r="C2969" t="s">
        <v>12</v>
      </c>
      <c r="D2969" s="9">
        <v>3</v>
      </c>
      <c r="E2969" s="9">
        <v>13</v>
      </c>
      <c r="F2969" s="9">
        <f>VLOOKUP(D2969,'Tablas auxiliares'!$H$1:$Q$28,Calculadora!$J$2+1,FALSE)*IF(VLOOKUP($A2969,'Tablas auxiliares'!$B$2:$C$6,2,FALSE)-Calculadora!$K$2=0,1,0)*IF($L$2=2,IFERROR(VLOOKUP(B2969,'Tablas auxiliares'!$AD$2:$AH$27,5,FALSE),0),1)</f>
        <v>0</v>
      </c>
      <c r="G2969" s="9">
        <f>VLOOKUP(E2969,'Tablas auxiliares'!$H$1:$Q$28,Calculadora!$J$2+1,FALSE)*IF(VLOOKUP($A2969,'Tablas auxiliares'!$B$2:$C$6,2,FALSE)-Calculadora!$K$2=0,1,0)*IF($L$2=2,IFERROR(VLOOKUP(B2969,'Tablas auxiliares'!$AD$2:$AH$27,5,FALSE),0),1)</f>
        <v>0</v>
      </c>
      <c r="H2969" s="9">
        <f t="shared" si="56"/>
        <v>0</v>
      </c>
    </row>
    <row r="2970" spans="1:8" x14ac:dyDescent="0.25">
      <c r="A2970" s="9">
        <v>2016</v>
      </c>
      <c r="B2970" t="s">
        <v>29</v>
      </c>
      <c r="C2970" t="s">
        <v>13</v>
      </c>
      <c r="D2970" s="9">
        <v>24</v>
      </c>
      <c r="E2970" s="9">
        <v>7</v>
      </c>
      <c r="F2970" s="9">
        <f>VLOOKUP(D2970,'Tablas auxiliares'!$H$1:$Q$28,Calculadora!$J$2+1,FALSE)*IF(VLOOKUP($A2970,'Tablas auxiliares'!$B$2:$C$6,2,FALSE)-Calculadora!$K$2=0,1,0)*IF($L$2=2,IFERROR(VLOOKUP(B2970,'Tablas auxiliares'!$AD$2:$AH$27,5,FALSE),0),1)</f>
        <v>0</v>
      </c>
      <c r="G2970" s="9">
        <f>VLOOKUP(E2970,'Tablas auxiliares'!$H$1:$Q$28,Calculadora!$J$2+1,FALSE)*IF(VLOOKUP($A2970,'Tablas auxiliares'!$B$2:$C$6,2,FALSE)-Calculadora!$K$2=0,1,0)*IF($L$2=2,IFERROR(VLOOKUP(B2970,'Tablas auxiliares'!$AD$2:$AH$27,5,FALSE),0),1)</f>
        <v>0</v>
      </c>
      <c r="H2970" s="9">
        <f t="shared" si="56"/>
        <v>0</v>
      </c>
    </row>
    <row r="2971" spans="1:8" x14ac:dyDescent="0.25">
      <c r="A2971" s="9">
        <v>2016</v>
      </c>
      <c r="B2971" t="s">
        <v>29</v>
      </c>
      <c r="C2971" t="s">
        <v>37</v>
      </c>
      <c r="D2971" s="9">
        <v>14</v>
      </c>
      <c r="E2971" s="9">
        <v>22</v>
      </c>
      <c r="F2971" s="9">
        <f>VLOOKUP(D2971,'Tablas auxiliares'!$H$1:$Q$28,Calculadora!$J$2+1,FALSE)*IF(VLOOKUP($A2971,'Tablas auxiliares'!$B$2:$C$6,2,FALSE)-Calculadora!$K$2=0,1,0)*IF($L$2=2,IFERROR(VLOOKUP(B2971,'Tablas auxiliares'!$AD$2:$AH$27,5,FALSE),0),1)</f>
        <v>0</v>
      </c>
      <c r="G2971" s="9">
        <f>VLOOKUP(E2971,'Tablas auxiliares'!$H$1:$Q$28,Calculadora!$J$2+1,FALSE)*IF(VLOOKUP($A2971,'Tablas auxiliares'!$B$2:$C$6,2,FALSE)-Calculadora!$K$2=0,1,0)*IF($L$2=2,IFERROR(VLOOKUP(B2971,'Tablas auxiliares'!$AD$2:$AH$27,5,FALSE),0),1)</f>
        <v>0</v>
      </c>
      <c r="H2971" s="9">
        <f t="shared" si="56"/>
        <v>0</v>
      </c>
    </row>
    <row r="2972" spans="1:8" x14ac:dyDescent="0.25">
      <c r="A2972" s="9">
        <v>2016</v>
      </c>
      <c r="B2972" t="s">
        <v>29</v>
      </c>
      <c r="C2972" t="s">
        <v>14</v>
      </c>
      <c r="D2972" s="9">
        <v>11</v>
      </c>
      <c r="E2972" s="9">
        <v>9</v>
      </c>
      <c r="F2972" s="9">
        <f>VLOOKUP(D2972,'Tablas auxiliares'!$H$1:$Q$28,Calculadora!$J$2+1,FALSE)*IF(VLOOKUP($A2972,'Tablas auxiliares'!$B$2:$C$6,2,FALSE)-Calculadora!$K$2=0,1,0)*IF($L$2=2,IFERROR(VLOOKUP(B2972,'Tablas auxiliares'!$AD$2:$AH$27,5,FALSE),0),1)</f>
        <v>0</v>
      </c>
      <c r="G2972" s="9">
        <f>VLOOKUP(E2972,'Tablas auxiliares'!$H$1:$Q$28,Calculadora!$J$2+1,FALSE)*IF(VLOOKUP($A2972,'Tablas auxiliares'!$B$2:$C$6,2,FALSE)-Calculadora!$K$2=0,1,0)*IF($L$2=2,IFERROR(VLOOKUP(B2972,'Tablas auxiliares'!$AD$2:$AH$27,5,FALSE),0),1)</f>
        <v>0</v>
      </c>
      <c r="H2972" s="9">
        <f t="shared" si="56"/>
        <v>0</v>
      </c>
    </row>
    <row r="2973" spans="1:8" x14ac:dyDescent="0.25">
      <c r="A2973" s="9">
        <v>2016</v>
      </c>
      <c r="B2973" t="s">
        <v>33</v>
      </c>
      <c r="C2973" t="s">
        <v>20</v>
      </c>
      <c r="D2973" s="9">
        <v>20</v>
      </c>
      <c r="E2973" s="9">
        <v>22</v>
      </c>
      <c r="F2973" s="9">
        <f>VLOOKUP(D2973,'Tablas auxiliares'!$H$1:$Q$28,Calculadora!$J$2+1,FALSE)*IF(VLOOKUP($A2973,'Tablas auxiliares'!$B$2:$C$6,2,FALSE)-Calculadora!$K$2=0,1,0)*IF($L$2=2,IFERROR(VLOOKUP(B2973,'Tablas auxiliares'!$AD$2:$AH$27,5,FALSE),0),1)</f>
        <v>0</v>
      </c>
      <c r="G2973" s="9">
        <f>VLOOKUP(E2973,'Tablas auxiliares'!$H$1:$Q$28,Calculadora!$J$2+1,FALSE)*IF(VLOOKUP($A2973,'Tablas auxiliares'!$B$2:$C$6,2,FALSE)-Calculadora!$K$2=0,1,0)*IF($L$2=2,IFERROR(VLOOKUP(B2973,'Tablas auxiliares'!$AD$2:$AH$27,5,FALSE),0),1)</f>
        <v>0</v>
      </c>
      <c r="H2973" s="9">
        <f t="shared" si="56"/>
        <v>0</v>
      </c>
    </row>
    <row r="2974" spans="1:8" x14ac:dyDescent="0.25">
      <c r="A2974" s="9">
        <v>2016</v>
      </c>
      <c r="B2974" t="s">
        <v>33</v>
      </c>
      <c r="C2974" t="s">
        <v>21</v>
      </c>
      <c r="D2974" s="9">
        <v>14</v>
      </c>
      <c r="E2974" s="9">
        <v>23</v>
      </c>
      <c r="F2974" s="9">
        <f>VLOOKUP(D2974,'Tablas auxiliares'!$H$1:$Q$28,Calculadora!$J$2+1,FALSE)*IF(VLOOKUP($A2974,'Tablas auxiliares'!$B$2:$C$6,2,FALSE)-Calculadora!$K$2=0,1,0)*IF($L$2=2,IFERROR(VLOOKUP(B2974,'Tablas auxiliares'!$AD$2:$AH$27,5,FALSE),0),1)</f>
        <v>0</v>
      </c>
      <c r="G2974" s="9">
        <f>VLOOKUP(E2974,'Tablas auxiliares'!$H$1:$Q$28,Calculadora!$J$2+1,FALSE)*IF(VLOOKUP($A2974,'Tablas auxiliares'!$B$2:$C$6,2,FALSE)-Calculadora!$K$2=0,1,0)*IF($L$2=2,IFERROR(VLOOKUP(B2974,'Tablas auxiliares'!$AD$2:$AH$27,5,FALSE),0),1)</f>
        <v>0</v>
      </c>
      <c r="H2974" s="9">
        <f t="shared" si="56"/>
        <v>0</v>
      </c>
    </row>
    <row r="2975" spans="1:8" x14ac:dyDescent="0.25">
      <c r="A2975" s="9">
        <v>2016</v>
      </c>
      <c r="B2975" t="s">
        <v>33</v>
      </c>
      <c r="C2975" t="s">
        <v>22</v>
      </c>
      <c r="D2975" s="9">
        <v>12</v>
      </c>
      <c r="E2975" s="9">
        <v>20</v>
      </c>
      <c r="F2975" s="9">
        <f>VLOOKUP(D2975,'Tablas auxiliares'!$H$1:$Q$28,Calculadora!$J$2+1,FALSE)*IF(VLOOKUP($A2975,'Tablas auxiliares'!$B$2:$C$6,2,FALSE)-Calculadora!$K$2=0,1,0)*IF($L$2=2,IFERROR(VLOOKUP(B2975,'Tablas auxiliares'!$AD$2:$AH$27,5,FALSE),0),1)</f>
        <v>0</v>
      </c>
      <c r="G2975" s="9">
        <f>VLOOKUP(E2975,'Tablas auxiliares'!$H$1:$Q$28,Calculadora!$J$2+1,FALSE)*IF(VLOOKUP($A2975,'Tablas auxiliares'!$B$2:$C$6,2,FALSE)-Calculadora!$K$2=0,1,0)*IF($L$2=2,IFERROR(VLOOKUP(B2975,'Tablas auxiliares'!$AD$2:$AH$27,5,FALSE),0),1)</f>
        <v>0</v>
      </c>
      <c r="H2975" s="9">
        <f t="shared" si="56"/>
        <v>0</v>
      </c>
    </row>
    <row r="2976" spans="1:8" x14ac:dyDescent="0.25">
      <c r="A2976" s="9">
        <v>2016</v>
      </c>
      <c r="B2976" t="s">
        <v>33</v>
      </c>
      <c r="C2976" t="s">
        <v>23</v>
      </c>
      <c r="D2976" s="9">
        <v>2</v>
      </c>
      <c r="E2976" s="9">
        <v>5</v>
      </c>
      <c r="F2976" s="9">
        <f>VLOOKUP(D2976,'Tablas auxiliares'!$H$1:$Q$28,Calculadora!$J$2+1,FALSE)*IF(VLOOKUP($A2976,'Tablas auxiliares'!$B$2:$C$6,2,FALSE)-Calculadora!$K$2=0,1,0)*IF($L$2=2,IFERROR(VLOOKUP(B2976,'Tablas auxiliares'!$AD$2:$AH$27,5,FALSE),0),1)</f>
        <v>0</v>
      </c>
      <c r="G2976" s="9">
        <f>VLOOKUP(E2976,'Tablas auxiliares'!$H$1:$Q$28,Calculadora!$J$2+1,FALSE)*IF(VLOOKUP($A2976,'Tablas auxiliares'!$B$2:$C$6,2,FALSE)-Calculadora!$K$2=0,1,0)*IF($L$2=2,IFERROR(VLOOKUP(B2976,'Tablas auxiliares'!$AD$2:$AH$27,5,FALSE),0),1)</f>
        <v>0</v>
      </c>
      <c r="H2976" s="9">
        <f t="shared" si="56"/>
        <v>0</v>
      </c>
    </row>
    <row r="2977" spans="1:8" x14ac:dyDescent="0.25">
      <c r="A2977" s="9">
        <v>2016</v>
      </c>
      <c r="B2977" t="s">
        <v>33</v>
      </c>
      <c r="C2977" t="s">
        <v>24</v>
      </c>
      <c r="D2977" s="9">
        <v>10</v>
      </c>
      <c r="E2977" s="9">
        <v>12</v>
      </c>
      <c r="F2977" s="9">
        <f>VLOOKUP(D2977,'Tablas auxiliares'!$H$1:$Q$28,Calculadora!$J$2+1,FALSE)*IF(VLOOKUP($A2977,'Tablas auxiliares'!$B$2:$C$6,2,FALSE)-Calculadora!$K$2=0,1,0)*IF($L$2=2,IFERROR(VLOOKUP(B2977,'Tablas auxiliares'!$AD$2:$AH$27,5,FALSE),0),1)</f>
        <v>0</v>
      </c>
      <c r="G2977" s="9">
        <f>VLOOKUP(E2977,'Tablas auxiliares'!$H$1:$Q$28,Calculadora!$J$2+1,FALSE)*IF(VLOOKUP($A2977,'Tablas auxiliares'!$B$2:$C$6,2,FALSE)-Calculadora!$K$2=0,1,0)*IF($L$2=2,IFERROR(VLOOKUP(B2977,'Tablas auxiliares'!$AD$2:$AH$27,5,FALSE),0),1)</f>
        <v>0</v>
      </c>
      <c r="H2977" s="9">
        <f t="shared" si="56"/>
        <v>0</v>
      </c>
    </row>
    <row r="2978" spans="1:8" x14ac:dyDescent="0.25">
      <c r="A2978" s="9">
        <v>2016</v>
      </c>
      <c r="B2978" t="s">
        <v>33</v>
      </c>
      <c r="C2978" t="s">
        <v>25</v>
      </c>
      <c r="D2978" s="9">
        <v>11</v>
      </c>
      <c r="E2978" s="9">
        <v>14</v>
      </c>
      <c r="F2978" s="9">
        <f>VLOOKUP(D2978,'Tablas auxiliares'!$H$1:$Q$28,Calculadora!$J$2+1,FALSE)*IF(VLOOKUP($A2978,'Tablas auxiliares'!$B$2:$C$6,2,FALSE)-Calculadora!$K$2=0,1,0)*IF($L$2=2,IFERROR(VLOOKUP(B2978,'Tablas auxiliares'!$AD$2:$AH$27,5,FALSE),0),1)</f>
        <v>0</v>
      </c>
      <c r="G2978" s="9">
        <f>VLOOKUP(E2978,'Tablas auxiliares'!$H$1:$Q$28,Calculadora!$J$2+1,FALSE)*IF(VLOOKUP($A2978,'Tablas auxiliares'!$B$2:$C$6,2,FALSE)-Calculadora!$K$2=0,1,0)*IF($L$2=2,IFERROR(VLOOKUP(B2978,'Tablas auxiliares'!$AD$2:$AH$27,5,FALSE),0),1)</f>
        <v>0</v>
      </c>
      <c r="H2978" s="9">
        <f t="shared" si="56"/>
        <v>0</v>
      </c>
    </row>
    <row r="2979" spans="1:8" x14ac:dyDescent="0.25">
      <c r="A2979" s="9">
        <v>2016</v>
      </c>
      <c r="B2979" t="s">
        <v>33</v>
      </c>
      <c r="C2979" t="s">
        <v>7</v>
      </c>
      <c r="D2979" s="9">
        <v>25</v>
      </c>
      <c r="E2979" s="9">
        <v>17</v>
      </c>
      <c r="F2979" s="9">
        <f>VLOOKUP(D2979,'Tablas auxiliares'!$H$1:$Q$28,Calculadora!$J$2+1,FALSE)*IF(VLOOKUP($A2979,'Tablas auxiliares'!$B$2:$C$6,2,FALSE)-Calculadora!$K$2=0,1,0)*IF($L$2=2,IFERROR(VLOOKUP(B2979,'Tablas auxiliares'!$AD$2:$AH$27,5,FALSE),0),1)</f>
        <v>0</v>
      </c>
      <c r="G2979" s="9">
        <f>VLOOKUP(E2979,'Tablas auxiliares'!$H$1:$Q$28,Calculadora!$J$2+1,FALSE)*IF(VLOOKUP($A2979,'Tablas auxiliares'!$B$2:$C$6,2,FALSE)-Calculadora!$K$2=0,1,0)*IF($L$2=2,IFERROR(VLOOKUP(B2979,'Tablas auxiliares'!$AD$2:$AH$27,5,FALSE),0),1)</f>
        <v>0</v>
      </c>
      <c r="H2979" s="9">
        <f t="shared" si="56"/>
        <v>0</v>
      </c>
    </row>
    <row r="2980" spans="1:8" x14ac:dyDescent="0.25">
      <c r="A2980" s="9">
        <v>2016</v>
      </c>
      <c r="B2980" t="s">
        <v>33</v>
      </c>
      <c r="C2980" t="s">
        <v>8</v>
      </c>
      <c r="D2980" s="9">
        <v>21</v>
      </c>
      <c r="E2980" s="9">
        <v>11</v>
      </c>
      <c r="F2980" s="9">
        <f>VLOOKUP(D2980,'Tablas auxiliares'!$H$1:$Q$28,Calculadora!$J$2+1,FALSE)*IF(VLOOKUP($A2980,'Tablas auxiliares'!$B$2:$C$6,2,FALSE)-Calculadora!$K$2=0,1,0)*IF($L$2=2,IFERROR(VLOOKUP(B2980,'Tablas auxiliares'!$AD$2:$AH$27,5,FALSE),0),1)</f>
        <v>0</v>
      </c>
      <c r="G2980" s="9">
        <f>VLOOKUP(E2980,'Tablas auxiliares'!$H$1:$Q$28,Calculadora!$J$2+1,FALSE)*IF(VLOOKUP($A2980,'Tablas auxiliares'!$B$2:$C$6,2,FALSE)-Calculadora!$K$2=0,1,0)*IF($L$2=2,IFERROR(VLOOKUP(B2980,'Tablas auxiliares'!$AD$2:$AH$27,5,FALSE),0),1)</f>
        <v>0</v>
      </c>
      <c r="H2980" s="9">
        <f t="shared" si="56"/>
        <v>0</v>
      </c>
    </row>
    <row r="2981" spans="1:8" x14ac:dyDescent="0.25">
      <c r="A2981" s="9">
        <v>2016</v>
      </c>
      <c r="B2981" t="s">
        <v>33</v>
      </c>
      <c r="C2981" t="s">
        <v>26</v>
      </c>
      <c r="D2981" s="9">
        <v>15</v>
      </c>
      <c r="E2981" s="9">
        <v>9</v>
      </c>
      <c r="F2981" s="9">
        <f>VLOOKUP(D2981,'Tablas auxiliares'!$H$1:$Q$28,Calculadora!$J$2+1,FALSE)*IF(VLOOKUP($A2981,'Tablas auxiliares'!$B$2:$C$6,2,FALSE)-Calculadora!$K$2=0,1,0)*IF($L$2=2,IFERROR(VLOOKUP(B2981,'Tablas auxiliares'!$AD$2:$AH$27,5,FALSE),0),1)</f>
        <v>0</v>
      </c>
      <c r="G2981" s="9">
        <f>VLOOKUP(E2981,'Tablas auxiliares'!$H$1:$Q$28,Calculadora!$J$2+1,FALSE)*IF(VLOOKUP($A2981,'Tablas auxiliares'!$B$2:$C$6,2,FALSE)-Calculadora!$K$2=0,1,0)*IF($L$2=2,IFERROR(VLOOKUP(B2981,'Tablas auxiliares'!$AD$2:$AH$27,5,FALSE),0),1)</f>
        <v>0</v>
      </c>
      <c r="H2981" s="9">
        <f t="shared" si="56"/>
        <v>0</v>
      </c>
    </row>
    <row r="2982" spans="1:8" x14ac:dyDescent="0.25">
      <c r="A2982" s="9">
        <v>2016</v>
      </c>
      <c r="B2982" t="s">
        <v>33</v>
      </c>
      <c r="C2982" t="s">
        <v>27</v>
      </c>
      <c r="D2982" s="9">
        <v>18</v>
      </c>
      <c r="E2982" s="9">
        <v>21</v>
      </c>
      <c r="F2982" s="9">
        <f>VLOOKUP(D2982,'Tablas auxiliares'!$H$1:$Q$28,Calculadora!$J$2+1,FALSE)*IF(VLOOKUP($A2982,'Tablas auxiliares'!$B$2:$C$6,2,FALSE)-Calculadora!$K$2=0,1,0)*IF($L$2=2,IFERROR(VLOOKUP(B2982,'Tablas auxiliares'!$AD$2:$AH$27,5,FALSE),0),1)</f>
        <v>0</v>
      </c>
      <c r="G2982" s="9">
        <f>VLOOKUP(E2982,'Tablas auxiliares'!$H$1:$Q$28,Calculadora!$J$2+1,FALSE)*IF(VLOOKUP($A2982,'Tablas auxiliares'!$B$2:$C$6,2,FALSE)-Calculadora!$K$2=0,1,0)*IF($L$2=2,IFERROR(VLOOKUP(B2982,'Tablas auxiliares'!$AD$2:$AH$27,5,FALSE),0),1)</f>
        <v>0</v>
      </c>
      <c r="H2982" s="9">
        <f t="shared" si="56"/>
        <v>0</v>
      </c>
    </row>
    <row r="2983" spans="1:8" x14ac:dyDescent="0.25">
      <c r="A2983" s="9">
        <v>2016</v>
      </c>
      <c r="B2983" t="s">
        <v>33</v>
      </c>
      <c r="C2983" t="s">
        <v>28</v>
      </c>
      <c r="D2983" s="9">
        <v>4</v>
      </c>
      <c r="E2983" s="9">
        <v>8</v>
      </c>
      <c r="F2983" s="9">
        <f>VLOOKUP(D2983,'Tablas auxiliares'!$H$1:$Q$28,Calculadora!$J$2+1,FALSE)*IF(VLOOKUP($A2983,'Tablas auxiliares'!$B$2:$C$6,2,FALSE)-Calculadora!$K$2=0,1,0)*IF($L$2=2,IFERROR(VLOOKUP(B2983,'Tablas auxiliares'!$AD$2:$AH$27,5,FALSE),0),1)</f>
        <v>0</v>
      </c>
      <c r="G2983" s="9">
        <f>VLOOKUP(E2983,'Tablas auxiliares'!$H$1:$Q$28,Calculadora!$J$2+1,FALSE)*IF(VLOOKUP($A2983,'Tablas auxiliares'!$B$2:$C$6,2,FALSE)-Calculadora!$K$2=0,1,0)*IF($L$2=2,IFERROR(VLOOKUP(B2983,'Tablas auxiliares'!$AD$2:$AH$27,5,FALSE),0),1)</f>
        <v>0</v>
      </c>
      <c r="H2983" s="9">
        <f t="shared" si="56"/>
        <v>0</v>
      </c>
    </row>
    <row r="2984" spans="1:8" x14ac:dyDescent="0.25">
      <c r="A2984" s="9">
        <v>2016</v>
      </c>
      <c r="B2984" t="s">
        <v>33</v>
      </c>
      <c r="C2984" t="s">
        <v>29</v>
      </c>
      <c r="D2984" s="9">
        <v>23</v>
      </c>
      <c r="E2984" s="9">
        <v>6</v>
      </c>
      <c r="F2984" s="9">
        <f>VLOOKUP(D2984,'Tablas auxiliares'!$H$1:$Q$28,Calculadora!$J$2+1,FALSE)*IF(VLOOKUP($A2984,'Tablas auxiliares'!$B$2:$C$6,2,FALSE)-Calculadora!$K$2=0,1,0)*IF($L$2=2,IFERROR(VLOOKUP(B2984,'Tablas auxiliares'!$AD$2:$AH$27,5,FALSE),0),1)</f>
        <v>0</v>
      </c>
      <c r="G2984" s="9">
        <f>VLOOKUP(E2984,'Tablas auxiliares'!$H$1:$Q$28,Calculadora!$J$2+1,FALSE)*IF(VLOOKUP($A2984,'Tablas auxiliares'!$B$2:$C$6,2,FALSE)-Calculadora!$K$2=0,1,0)*IF($L$2=2,IFERROR(VLOOKUP(B2984,'Tablas auxiliares'!$AD$2:$AH$27,5,FALSE),0),1)</f>
        <v>0</v>
      </c>
      <c r="H2984" s="9">
        <f t="shared" si="56"/>
        <v>0</v>
      </c>
    </row>
    <row r="2985" spans="1:8" x14ac:dyDescent="0.25">
      <c r="A2985" s="9">
        <v>2016</v>
      </c>
      <c r="B2985" t="s">
        <v>33</v>
      </c>
      <c r="C2985" t="s">
        <v>9</v>
      </c>
      <c r="D2985" s="9">
        <v>9</v>
      </c>
      <c r="E2985" s="9">
        <v>7</v>
      </c>
      <c r="F2985" s="9">
        <f>VLOOKUP(D2985,'Tablas auxiliares'!$H$1:$Q$28,Calculadora!$J$2+1,FALSE)*IF(VLOOKUP($A2985,'Tablas auxiliares'!$B$2:$C$6,2,FALSE)-Calculadora!$K$2=0,1,0)*IF($L$2=2,IFERROR(VLOOKUP(B2985,'Tablas auxiliares'!$AD$2:$AH$27,5,FALSE),0),1)</f>
        <v>0</v>
      </c>
      <c r="G2985" s="9">
        <f>VLOOKUP(E2985,'Tablas auxiliares'!$H$1:$Q$28,Calculadora!$J$2+1,FALSE)*IF(VLOOKUP($A2985,'Tablas auxiliares'!$B$2:$C$6,2,FALSE)-Calculadora!$K$2=0,1,0)*IF($L$2=2,IFERROR(VLOOKUP(B2985,'Tablas auxiliares'!$AD$2:$AH$27,5,FALSE),0),1)</f>
        <v>0</v>
      </c>
      <c r="H2985" s="9">
        <f t="shared" si="56"/>
        <v>0</v>
      </c>
    </row>
    <row r="2986" spans="1:8" x14ac:dyDescent="0.25">
      <c r="A2986" s="9">
        <v>2016</v>
      </c>
      <c r="B2986" t="s">
        <v>33</v>
      </c>
      <c r="C2986" t="s">
        <v>30</v>
      </c>
      <c r="D2986" s="9">
        <v>7</v>
      </c>
      <c r="E2986" s="9">
        <v>4</v>
      </c>
      <c r="F2986" s="9">
        <f>VLOOKUP(D2986,'Tablas auxiliares'!$H$1:$Q$28,Calculadora!$J$2+1,FALSE)*IF(VLOOKUP($A2986,'Tablas auxiliares'!$B$2:$C$6,2,FALSE)-Calculadora!$K$2=0,1,0)*IF($L$2=2,IFERROR(VLOOKUP(B2986,'Tablas auxiliares'!$AD$2:$AH$27,5,FALSE),0),1)</f>
        <v>0</v>
      </c>
      <c r="G2986" s="9">
        <f>VLOOKUP(E2986,'Tablas auxiliares'!$H$1:$Q$28,Calculadora!$J$2+1,FALSE)*IF(VLOOKUP($A2986,'Tablas auxiliares'!$B$2:$C$6,2,FALSE)-Calculadora!$K$2=0,1,0)*IF($L$2=2,IFERROR(VLOOKUP(B2986,'Tablas auxiliares'!$AD$2:$AH$27,5,FALSE),0),1)</f>
        <v>0</v>
      </c>
      <c r="H2986" s="9">
        <f t="shared" si="56"/>
        <v>0</v>
      </c>
    </row>
    <row r="2987" spans="1:8" x14ac:dyDescent="0.25">
      <c r="A2987" s="9">
        <v>2016</v>
      </c>
      <c r="B2987" t="s">
        <v>33</v>
      </c>
      <c r="C2987" t="s">
        <v>10</v>
      </c>
      <c r="D2987" s="9">
        <v>22</v>
      </c>
      <c r="E2987" s="9">
        <v>16</v>
      </c>
      <c r="F2987" s="9">
        <f>VLOOKUP(D2987,'Tablas auxiliares'!$H$1:$Q$28,Calculadora!$J$2+1,FALSE)*IF(VLOOKUP($A2987,'Tablas auxiliares'!$B$2:$C$6,2,FALSE)-Calculadora!$K$2=0,1,0)*IF($L$2=2,IFERROR(VLOOKUP(B2987,'Tablas auxiliares'!$AD$2:$AH$27,5,FALSE),0),1)</f>
        <v>0</v>
      </c>
      <c r="G2987" s="9">
        <f>VLOOKUP(E2987,'Tablas auxiliares'!$H$1:$Q$28,Calculadora!$J$2+1,FALSE)*IF(VLOOKUP($A2987,'Tablas auxiliares'!$B$2:$C$6,2,FALSE)-Calculadora!$K$2=0,1,0)*IF($L$2=2,IFERROR(VLOOKUP(B2987,'Tablas auxiliares'!$AD$2:$AH$27,5,FALSE),0),1)</f>
        <v>0</v>
      </c>
      <c r="H2987" s="9">
        <f t="shared" si="56"/>
        <v>0</v>
      </c>
    </row>
    <row r="2988" spans="1:8" x14ac:dyDescent="0.25">
      <c r="A2988" s="9">
        <v>2016</v>
      </c>
      <c r="B2988" t="s">
        <v>33</v>
      </c>
      <c r="C2988" t="s">
        <v>31</v>
      </c>
      <c r="D2988" s="9">
        <v>13</v>
      </c>
      <c r="E2988" s="9">
        <v>18</v>
      </c>
      <c r="F2988" s="9">
        <f>VLOOKUP(D2988,'Tablas auxiliares'!$H$1:$Q$28,Calculadora!$J$2+1,FALSE)*IF(VLOOKUP($A2988,'Tablas auxiliares'!$B$2:$C$6,2,FALSE)-Calculadora!$K$2=0,1,0)*IF($L$2=2,IFERROR(VLOOKUP(B2988,'Tablas auxiliares'!$AD$2:$AH$27,5,FALSE),0),1)</f>
        <v>0</v>
      </c>
      <c r="G2988" s="9">
        <f>VLOOKUP(E2988,'Tablas auxiliares'!$H$1:$Q$28,Calculadora!$J$2+1,FALSE)*IF(VLOOKUP($A2988,'Tablas auxiliares'!$B$2:$C$6,2,FALSE)-Calculadora!$K$2=0,1,0)*IF($L$2=2,IFERROR(VLOOKUP(B2988,'Tablas auxiliares'!$AD$2:$AH$27,5,FALSE),0),1)</f>
        <v>0</v>
      </c>
      <c r="H2988" s="9">
        <f t="shared" si="56"/>
        <v>0</v>
      </c>
    </row>
    <row r="2989" spans="1:8" x14ac:dyDescent="0.25">
      <c r="A2989" s="9">
        <v>2016</v>
      </c>
      <c r="B2989" t="s">
        <v>33</v>
      </c>
      <c r="C2989" t="s">
        <v>32</v>
      </c>
      <c r="D2989" s="9">
        <v>16</v>
      </c>
      <c r="E2989" s="9">
        <v>24</v>
      </c>
      <c r="F2989" s="9">
        <f>VLOOKUP(D2989,'Tablas auxiliares'!$H$1:$Q$28,Calculadora!$J$2+1,FALSE)*IF(VLOOKUP($A2989,'Tablas auxiliares'!$B$2:$C$6,2,FALSE)-Calculadora!$K$2=0,1,0)*IF($L$2=2,IFERROR(VLOOKUP(B2989,'Tablas auxiliares'!$AD$2:$AH$27,5,FALSE),0),1)</f>
        <v>0</v>
      </c>
      <c r="G2989" s="9">
        <f>VLOOKUP(E2989,'Tablas auxiliares'!$H$1:$Q$28,Calculadora!$J$2+1,FALSE)*IF(VLOOKUP($A2989,'Tablas auxiliares'!$B$2:$C$6,2,FALSE)-Calculadora!$K$2=0,1,0)*IF($L$2=2,IFERROR(VLOOKUP(B2989,'Tablas auxiliares'!$AD$2:$AH$27,5,FALSE),0),1)</f>
        <v>0</v>
      </c>
      <c r="H2989" s="9">
        <f t="shared" si="56"/>
        <v>0</v>
      </c>
    </row>
    <row r="2990" spans="1:8" x14ac:dyDescent="0.25">
      <c r="A2990" s="9">
        <v>2016</v>
      </c>
      <c r="B2990" t="s">
        <v>33</v>
      </c>
      <c r="C2990" t="s">
        <v>34</v>
      </c>
      <c r="D2990" s="9">
        <v>17</v>
      </c>
      <c r="E2990" s="9">
        <v>15</v>
      </c>
      <c r="F2990" s="9">
        <f>VLOOKUP(D2990,'Tablas auxiliares'!$H$1:$Q$28,Calculadora!$J$2+1,FALSE)*IF(VLOOKUP($A2990,'Tablas auxiliares'!$B$2:$C$6,2,FALSE)-Calculadora!$K$2=0,1,0)*IF($L$2=2,IFERROR(VLOOKUP(B2990,'Tablas auxiliares'!$AD$2:$AH$27,5,FALSE),0),1)</f>
        <v>0</v>
      </c>
      <c r="G2990" s="9">
        <f>VLOOKUP(E2990,'Tablas auxiliares'!$H$1:$Q$28,Calculadora!$J$2+1,FALSE)*IF(VLOOKUP($A2990,'Tablas auxiliares'!$B$2:$C$6,2,FALSE)-Calculadora!$K$2=0,1,0)*IF($L$2=2,IFERROR(VLOOKUP(B2990,'Tablas auxiliares'!$AD$2:$AH$27,5,FALSE),0),1)</f>
        <v>0</v>
      </c>
      <c r="H2990" s="9">
        <f t="shared" si="56"/>
        <v>0</v>
      </c>
    </row>
    <row r="2991" spans="1:8" x14ac:dyDescent="0.25">
      <c r="A2991" s="9">
        <v>2016</v>
      </c>
      <c r="B2991" t="s">
        <v>33</v>
      </c>
      <c r="C2991" t="s">
        <v>35</v>
      </c>
      <c r="D2991" s="9">
        <v>8</v>
      </c>
      <c r="E2991" s="9">
        <v>10</v>
      </c>
      <c r="F2991" s="9">
        <f>VLOOKUP(D2991,'Tablas auxiliares'!$H$1:$Q$28,Calculadora!$J$2+1,FALSE)*IF(VLOOKUP($A2991,'Tablas auxiliares'!$B$2:$C$6,2,FALSE)-Calculadora!$K$2=0,1,0)*IF($L$2=2,IFERROR(VLOOKUP(B2991,'Tablas auxiliares'!$AD$2:$AH$27,5,FALSE),0),1)</f>
        <v>0</v>
      </c>
      <c r="G2991" s="9">
        <f>VLOOKUP(E2991,'Tablas auxiliares'!$H$1:$Q$28,Calculadora!$J$2+1,FALSE)*IF(VLOOKUP($A2991,'Tablas auxiliares'!$B$2:$C$6,2,FALSE)-Calculadora!$K$2=0,1,0)*IF($L$2=2,IFERROR(VLOOKUP(B2991,'Tablas auxiliares'!$AD$2:$AH$27,5,FALSE),0),1)</f>
        <v>0</v>
      </c>
      <c r="H2991" s="9">
        <f t="shared" si="56"/>
        <v>0</v>
      </c>
    </row>
    <row r="2992" spans="1:8" x14ac:dyDescent="0.25">
      <c r="A2992" s="9">
        <v>2016</v>
      </c>
      <c r="B2992" t="s">
        <v>33</v>
      </c>
      <c r="C2992" t="s">
        <v>36</v>
      </c>
      <c r="D2992" s="9">
        <v>24</v>
      </c>
      <c r="E2992" s="9">
        <v>2</v>
      </c>
      <c r="F2992" s="9">
        <f>VLOOKUP(D2992,'Tablas auxiliares'!$H$1:$Q$28,Calculadora!$J$2+1,FALSE)*IF(VLOOKUP($A2992,'Tablas auxiliares'!$B$2:$C$6,2,FALSE)-Calculadora!$K$2=0,1,0)*IF($L$2=2,IFERROR(VLOOKUP(B2992,'Tablas auxiliares'!$AD$2:$AH$27,5,FALSE),0),1)</f>
        <v>0</v>
      </c>
      <c r="G2992" s="9">
        <f>VLOOKUP(E2992,'Tablas auxiliares'!$H$1:$Q$28,Calculadora!$J$2+1,FALSE)*IF(VLOOKUP($A2992,'Tablas auxiliares'!$B$2:$C$6,2,FALSE)-Calculadora!$K$2=0,1,0)*IF($L$2=2,IFERROR(VLOOKUP(B2992,'Tablas auxiliares'!$AD$2:$AH$27,5,FALSE),0),1)</f>
        <v>0</v>
      </c>
      <c r="H2992" s="9">
        <f t="shared" si="56"/>
        <v>0</v>
      </c>
    </row>
    <row r="2993" spans="1:8" x14ac:dyDescent="0.25">
      <c r="A2993" s="9">
        <v>2016</v>
      </c>
      <c r="B2993" t="s">
        <v>33</v>
      </c>
      <c r="C2993" t="s">
        <v>11</v>
      </c>
      <c r="D2993" s="9">
        <v>3</v>
      </c>
      <c r="E2993" s="9">
        <v>19</v>
      </c>
      <c r="F2993" s="9">
        <f>VLOOKUP(D2993,'Tablas auxiliares'!$H$1:$Q$28,Calculadora!$J$2+1,FALSE)*IF(VLOOKUP($A2993,'Tablas auxiliares'!$B$2:$C$6,2,FALSE)-Calculadora!$K$2=0,1,0)*IF($L$2=2,IFERROR(VLOOKUP(B2993,'Tablas auxiliares'!$AD$2:$AH$27,5,FALSE),0),1)</f>
        <v>0</v>
      </c>
      <c r="G2993" s="9">
        <f>VLOOKUP(E2993,'Tablas auxiliares'!$H$1:$Q$28,Calculadora!$J$2+1,FALSE)*IF(VLOOKUP($A2993,'Tablas auxiliares'!$B$2:$C$6,2,FALSE)-Calculadora!$K$2=0,1,0)*IF($L$2=2,IFERROR(VLOOKUP(B2993,'Tablas auxiliares'!$AD$2:$AH$27,5,FALSE),0),1)</f>
        <v>0</v>
      </c>
      <c r="H2993" s="9">
        <f t="shared" si="56"/>
        <v>0</v>
      </c>
    </row>
    <row r="2994" spans="1:8" x14ac:dyDescent="0.25">
      <c r="A2994" s="9">
        <v>2016</v>
      </c>
      <c r="B2994" t="s">
        <v>33</v>
      </c>
      <c r="C2994" t="s">
        <v>12</v>
      </c>
      <c r="D2994" s="9">
        <v>6</v>
      </c>
      <c r="E2994" s="9">
        <v>13</v>
      </c>
      <c r="F2994" s="9">
        <f>VLOOKUP(D2994,'Tablas auxiliares'!$H$1:$Q$28,Calculadora!$J$2+1,FALSE)*IF(VLOOKUP($A2994,'Tablas auxiliares'!$B$2:$C$6,2,FALSE)-Calculadora!$K$2=0,1,0)*IF($L$2=2,IFERROR(VLOOKUP(B2994,'Tablas auxiliares'!$AD$2:$AH$27,5,FALSE),0),1)</f>
        <v>0</v>
      </c>
      <c r="G2994" s="9">
        <f>VLOOKUP(E2994,'Tablas auxiliares'!$H$1:$Q$28,Calculadora!$J$2+1,FALSE)*IF(VLOOKUP($A2994,'Tablas auxiliares'!$B$2:$C$6,2,FALSE)-Calculadora!$K$2=0,1,0)*IF($L$2=2,IFERROR(VLOOKUP(B2994,'Tablas auxiliares'!$AD$2:$AH$27,5,FALSE),0),1)</f>
        <v>0</v>
      </c>
      <c r="H2994" s="9">
        <f t="shared" si="56"/>
        <v>0</v>
      </c>
    </row>
    <row r="2995" spans="1:8" x14ac:dyDescent="0.25">
      <c r="A2995" s="9">
        <v>2016</v>
      </c>
      <c r="B2995" t="s">
        <v>33</v>
      </c>
      <c r="C2995" t="s">
        <v>13</v>
      </c>
      <c r="D2995" s="9">
        <v>19</v>
      </c>
      <c r="E2995" s="9">
        <v>3</v>
      </c>
      <c r="F2995" s="9">
        <f>VLOOKUP(D2995,'Tablas auxiliares'!$H$1:$Q$28,Calculadora!$J$2+1,FALSE)*IF(VLOOKUP($A2995,'Tablas auxiliares'!$B$2:$C$6,2,FALSE)-Calculadora!$K$2=0,1,0)*IF($L$2=2,IFERROR(VLOOKUP(B2995,'Tablas auxiliares'!$AD$2:$AH$27,5,FALSE),0),1)</f>
        <v>0</v>
      </c>
      <c r="G2995" s="9">
        <f>VLOOKUP(E2995,'Tablas auxiliares'!$H$1:$Q$28,Calculadora!$J$2+1,FALSE)*IF(VLOOKUP($A2995,'Tablas auxiliares'!$B$2:$C$6,2,FALSE)-Calculadora!$K$2=0,1,0)*IF($L$2=2,IFERROR(VLOOKUP(B2995,'Tablas auxiliares'!$AD$2:$AH$27,5,FALSE),0),1)</f>
        <v>0</v>
      </c>
      <c r="H2995" s="9">
        <f t="shared" si="56"/>
        <v>0</v>
      </c>
    </row>
    <row r="2996" spans="1:8" x14ac:dyDescent="0.25">
      <c r="A2996" s="9">
        <v>2016</v>
      </c>
      <c r="B2996" t="s">
        <v>33</v>
      </c>
      <c r="C2996" t="s">
        <v>37</v>
      </c>
      <c r="D2996" s="9">
        <v>5</v>
      </c>
      <c r="E2996" s="9">
        <v>25</v>
      </c>
      <c r="F2996" s="9">
        <f>VLOOKUP(D2996,'Tablas auxiliares'!$H$1:$Q$28,Calculadora!$J$2+1,FALSE)*IF(VLOOKUP($A2996,'Tablas auxiliares'!$B$2:$C$6,2,FALSE)-Calculadora!$K$2=0,1,0)*IF($L$2=2,IFERROR(VLOOKUP(B2996,'Tablas auxiliares'!$AD$2:$AH$27,5,FALSE),0),1)</f>
        <v>0</v>
      </c>
      <c r="G2996" s="9">
        <f>VLOOKUP(E2996,'Tablas auxiliares'!$H$1:$Q$28,Calculadora!$J$2+1,FALSE)*IF(VLOOKUP($A2996,'Tablas auxiliares'!$B$2:$C$6,2,FALSE)-Calculadora!$K$2=0,1,0)*IF($L$2=2,IFERROR(VLOOKUP(B2996,'Tablas auxiliares'!$AD$2:$AH$27,5,FALSE),0),1)</f>
        <v>0</v>
      </c>
      <c r="H2996" s="9">
        <f t="shared" si="56"/>
        <v>0</v>
      </c>
    </row>
    <row r="2997" spans="1:8" x14ac:dyDescent="0.25">
      <c r="A2997" s="9">
        <v>2016</v>
      </c>
      <c r="B2997" t="s">
        <v>33</v>
      </c>
      <c r="C2997" t="s">
        <v>14</v>
      </c>
      <c r="D2997" s="9">
        <v>1</v>
      </c>
      <c r="E2997" s="9">
        <v>1</v>
      </c>
      <c r="F2997" s="9">
        <f>VLOOKUP(D2997,'Tablas auxiliares'!$H$1:$Q$28,Calculadora!$J$2+1,FALSE)*IF(VLOOKUP($A2997,'Tablas auxiliares'!$B$2:$C$6,2,FALSE)-Calculadora!$K$2=0,1,0)*IF($L$2=2,IFERROR(VLOOKUP(B2997,'Tablas auxiliares'!$AD$2:$AH$27,5,FALSE),0),1)</f>
        <v>0</v>
      </c>
      <c r="G2997" s="9">
        <f>VLOOKUP(E2997,'Tablas auxiliares'!$H$1:$Q$28,Calculadora!$J$2+1,FALSE)*IF(VLOOKUP($A2997,'Tablas auxiliares'!$B$2:$C$6,2,FALSE)-Calculadora!$K$2=0,1,0)*IF($L$2=2,IFERROR(VLOOKUP(B2997,'Tablas auxiliares'!$AD$2:$AH$27,5,FALSE),0),1)</f>
        <v>0</v>
      </c>
      <c r="H2997" s="9">
        <f t="shared" si="56"/>
        <v>0</v>
      </c>
    </row>
    <row r="2998" spans="1:8" x14ac:dyDescent="0.25">
      <c r="A2998" s="9">
        <v>2016</v>
      </c>
      <c r="B2998" t="s">
        <v>19</v>
      </c>
      <c r="C2998" t="s">
        <v>20</v>
      </c>
      <c r="D2998" s="9">
        <v>16</v>
      </c>
      <c r="E2998" s="58">
        <v>20</v>
      </c>
      <c r="F2998" s="9">
        <f>VLOOKUP(D2998,'Tablas auxiliares'!$H$1:$Q$28,Calculadora!$J$2+1,FALSE)*IF(VLOOKUP($A2998,'Tablas auxiliares'!$B$2:$C$6,2,FALSE)-Calculadora!$K$2=0,1,0)*IF($L$2=2,IFERROR(VLOOKUP(B2998,'Tablas auxiliares'!$AD$2:$AH$27,5,FALSE),0),1)</f>
        <v>0</v>
      </c>
      <c r="G2998" s="9">
        <f>VLOOKUP(E2998,'Tablas auxiliares'!$H$1:$Q$28,Calculadora!$J$2+1,FALSE)*IF(VLOOKUP($A2998,'Tablas auxiliares'!$B$2:$C$6,2,FALSE)-Calculadora!$K$2=0,1,0)*IF($L$2=2,IFERROR(VLOOKUP(B2998,'Tablas auxiliares'!$AD$2:$AH$27,5,FALSE),0),1)</f>
        <v>0</v>
      </c>
      <c r="H2998" s="9">
        <f t="shared" si="56"/>
        <v>0</v>
      </c>
    </row>
    <row r="2999" spans="1:8" x14ac:dyDescent="0.25">
      <c r="A2999" s="9">
        <v>2016</v>
      </c>
      <c r="B2999" t="s">
        <v>19</v>
      </c>
      <c r="C2999" t="s">
        <v>21</v>
      </c>
      <c r="D2999" s="9">
        <v>14</v>
      </c>
      <c r="E2999" s="58">
        <v>24</v>
      </c>
      <c r="F2999" s="9">
        <f>VLOOKUP(D2999,'Tablas auxiliares'!$H$1:$Q$28,Calculadora!$J$2+1,FALSE)*IF(VLOOKUP($A2999,'Tablas auxiliares'!$B$2:$C$6,2,FALSE)-Calculadora!$K$2=0,1,0)*IF($L$2=2,IFERROR(VLOOKUP(B2999,'Tablas auxiliares'!$AD$2:$AH$27,5,FALSE),0),1)</f>
        <v>0</v>
      </c>
      <c r="G2999" s="9">
        <f>VLOOKUP(E2999,'Tablas auxiliares'!$H$1:$Q$28,Calculadora!$J$2+1,FALSE)*IF(VLOOKUP($A2999,'Tablas auxiliares'!$B$2:$C$6,2,FALSE)-Calculadora!$K$2=0,1,0)*IF($L$2=2,IFERROR(VLOOKUP(B2999,'Tablas auxiliares'!$AD$2:$AH$27,5,FALSE),0),1)</f>
        <v>0</v>
      </c>
      <c r="H2999" s="9">
        <f t="shared" si="56"/>
        <v>0</v>
      </c>
    </row>
    <row r="3000" spans="1:8" x14ac:dyDescent="0.25">
      <c r="A3000" s="9">
        <v>2016</v>
      </c>
      <c r="B3000" t="s">
        <v>19</v>
      </c>
      <c r="C3000" t="s">
        <v>22</v>
      </c>
      <c r="D3000" s="9">
        <v>7</v>
      </c>
      <c r="E3000" s="58">
        <v>17</v>
      </c>
      <c r="F3000" s="9">
        <f>VLOOKUP(D3000,'Tablas auxiliares'!$H$1:$Q$28,Calculadora!$J$2+1,FALSE)*IF(VLOOKUP($A3000,'Tablas auxiliares'!$B$2:$C$6,2,FALSE)-Calculadora!$K$2=0,1,0)*IF($L$2=2,IFERROR(VLOOKUP(B3000,'Tablas auxiliares'!$AD$2:$AH$27,5,FALSE),0),1)</f>
        <v>0</v>
      </c>
      <c r="G3000" s="9">
        <f>VLOOKUP(E3000,'Tablas auxiliares'!$H$1:$Q$28,Calculadora!$J$2+1,FALSE)*IF(VLOOKUP($A3000,'Tablas auxiliares'!$B$2:$C$6,2,FALSE)-Calculadora!$K$2=0,1,0)*IF($L$2=2,IFERROR(VLOOKUP(B3000,'Tablas auxiliares'!$AD$2:$AH$27,5,FALSE),0),1)</f>
        <v>0</v>
      </c>
      <c r="H3000" s="9">
        <f t="shared" si="56"/>
        <v>0</v>
      </c>
    </row>
    <row r="3001" spans="1:8" x14ac:dyDescent="0.25">
      <c r="A3001" s="9">
        <v>2016</v>
      </c>
      <c r="B3001" t="s">
        <v>19</v>
      </c>
      <c r="C3001" t="s">
        <v>23</v>
      </c>
      <c r="D3001" s="9">
        <v>24</v>
      </c>
      <c r="E3001" s="58">
        <v>12</v>
      </c>
      <c r="F3001" s="9">
        <f>VLOOKUP(D3001,'Tablas auxiliares'!$H$1:$Q$28,Calculadora!$J$2+1,FALSE)*IF(VLOOKUP($A3001,'Tablas auxiliares'!$B$2:$C$6,2,FALSE)-Calculadora!$K$2=0,1,0)*IF($L$2=2,IFERROR(VLOOKUP(B3001,'Tablas auxiliares'!$AD$2:$AH$27,5,FALSE),0),1)</f>
        <v>0</v>
      </c>
      <c r="G3001" s="9">
        <f>VLOOKUP(E3001,'Tablas auxiliares'!$H$1:$Q$28,Calculadora!$J$2+1,FALSE)*IF(VLOOKUP($A3001,'Tablas auxiliares'!$B$2:$C$6,2,FALSE)-Calculadora!$K$2=0,1,0)*IF($L$2=2,IFERROR(VLOOKUP(B3001,'Tablas auxiliares'!$AD$2:$AH$27,5,FALSE),0),1)</f>
        <v>0</v>
      </c>
      <c r="H3001" s="9">
        <f t="shared" si="56"/>
        <v>0</v>
      </c>
    </row>
    <row r="3002" spans="1:8" x14ac:dyDescent="0.25">
      <c r="A3002" s="9">
        <v>2016</v>
      </c>
      <c r="B3002" t="s">
        <v>19</v>
      </c>
      <c r="C3002" t="s">
        <v>24</v>
      </c>
      <c r="D3002" s="9">
        <v>9</v>
      </c>
      <c r="E3002" s="58">
        <v>10</v>
      </c>
      <c r="F3002" s="9">
        <f>VLOOKUP(D3002,'Tablas auxiliares'!$H$1:$Q$28,Calculadora!$J$2+1,FALSE)*IF(VLOOKUP($A3002,'Tablas auxiliares'!$B$2:$C$6,2,FALSE)-Calculadora!$K$2=0,1,0)*IF($L$2=2,IFERROR(VLOOKUP(B3002,'Tablas auxiliares'!$AD$2:$AH$27,5,FALSE),0),1)</f>
        <v>0</v>
      </c>
      <c r="G3002" s="9">
        <f>VLOOKUP(E3002,'Tablas auxiliares'!$H$1:$Q$28,Calculadora!$J$2+1,FALSE)*IF(VLOOKUP($A3002,'Tablas auxiliares'!$B$2:$C$6,2,FALSE)-Calculadora!$K$2=0,1,0)*IF($L$2=2,IFERROR(VLOOKUP(B3002,'Tablas auxiliares'!$AD$2:$AH$27,5,FALSE),0),1)</f>
        <v>0</v>
      </c>
      <c r="H3002" s="9">
        <f t="shared" si="56"/>
        <v>0</v>
      </c>
    </row>
    <row r="3003" spans="1:8" x14ac:dyDescent="0.25">
      <c r="A3003" s="9">
        <v>2016</v>
      </c>
      <c r="B3003" t="s">
        <v>19</v>
      </c>
      <c r="C3003" t="s">
        <v>25</v>
      </c>
      <c r="D3003" s="9">
        <v>2</v>
      </c>
      <c r="E3003" s="58">
        <v>13</v>
      </c>
      <c r="F3003" s="9">
        <f>VLOOKUP(D3003,'Tablas auxiliares'!$H$1:$Q$28,Calculadora!$J$2+1,FALSE)*IF(VLOOKUP($A3003,'Tablas auxiliares'!$B$2:$C$6,2,FALSE)-Calculadora!$K$2=0,1,0)*IF($L$2=2,IFERROR(VLOOKUP(B3003,'Tablas auxiliares'!$AD$2:$AH$27,5,FALSE),0),1)</f>
        <v>0</v>
      </c>
      <c r="G3003" s="9">
        <f>VLOOKUP(E3003,'Tablas auxiliares'!$H$1:$Q$28,Calculadora!$J$2+1,FALSE)*IF(VLOOKUP($A3003,'Tablas auxiliares'!$B$2:$C$6,2,FALSE)-Calculadora!$K$2=0,1,0)*IF($L$2=2,IFERROR(VLOOKUP(B3003,'Tablas auxiliares'!$AD$2:$AH$27,5,FALSE),0),1)</f>
        <v>0</v>
      </c>
      <c r="H3003" s="9">
        <f t="shared" si="56"/>
        <v>0</v>
      </c>
    </row>
    <row r="3004" spans="1:8" x14ac:dyDescent="0.25">
      <c r="A3004" s="9">
        <v>2016</v>
      </c>
      <c r="B3004" t="s">
        <v>19</v>
      </c>
      <c r="C3004" t="s">
        <v>7</v>
      </c>
      <c r="D3004" s="9">
        <v>21</v>
      </c>
      <c r="E3004" s="58">
        <v>21</v>
      </c>
      <c r="F3004" s="9">
        <f>VLOOKUP(D3004,'Tablas auxiliares'!$H$1:$Q$28,Calculadora!$J$2+1,FALSE)*IF(VLOOKUP($A3004,'Tablas auxiliares'!$B$2:$C$6,2,FALSE)-Calculadora!$K$2=0,1,0)*IF($L$2=2,IFERROR(VLOOKUP(B3004,'Tablas auxiliares'!$AD$2:$AH$27,5,FALSE),0),1)</f>
        <v>0</v>
      </c>
      <c r="G3004" s="9">
        <f>VLOOKUP(E3004,'Tablas auxiliares'!$H$1:$Q$28,Calculadora!$J$2+1,FALSE)*IF(VLOOKUP($A3004,'Tablas auxiliares'!$B$2:$C$6,2,FALSE)-Calculadora!$K$2=0,1,0)*IF($L$2=2,IFERROR(VLOOKUP(B3004,'Tablas auxiliares'!$AD$2:$AH$27,5,FALSE),0),1)</f>
        <v>0</v>
      </c>
      <c r="H3004" s="9">
        <f t="shared" si="56"/>
        <v>0</v>
      </c>
    </row>
    <row r="3005" spans="1:8" x14ac:dyDescent="0.25">
      <c r="A3005" s="9">
        <v>2016</v>
      </c>
      <c r="B3005" t="s">
        <v>19</v>
      </c>
      <c r="C3005" t="s">
        <v>8</v>
      </c>
      <c r="D3005" s="9">
        <v>17</v>
      </c>
      <c r="E3005" s="58">
        <v>8</v>
      </c>
      <c r="F3005" s="9">
        <f>VLOOKUP(D3005,'Tablas auxiliares'!$H$1:$Q$28,Calculadora!$J$2+1,FALSE)*IF(VLOOKUP($A3005,'Tablas auxiliares'!$B$2:$C$6,2,FALSE)-Calculadora!$K$2=0,1,0)*IF($L$2=2,IFERROR(VLOOKUP(B3005,'Tablas auxiliares'!$AD$2:$AH$27,5,FALSE),0),1)</f>
        <v>0</v>
      </c>
      <c r="G3005" s="9">
        <f>VLOOKUP(E3005,'Tablas auxiliares'!$H$1:$Q$28,Calculadora!$J$2+1,FALSE)*IF(VLOOKUP($A3005,'Tablas auxiliares'!$B$2:$C$6,2,FALSE)-Calculadora!$K$2=0,1,0)*IF($L$2=2,IFERROR(VLOOKUP(B3005,'Tablas auxiliares'!$AD$2:$AH$27,5,FALSE),0),1)</f>
        <v>0</v>
      </c>
      <c r="H3005" s="9">
        <f t="shared" si="56"/>
        <v>0</v>
      </c>
    </row>
    <row r="3006" spans="1:8" x14ac:dyDescent="0.25">
      <c r="A3006" s="9">
        <v>2016</v>
      </c>
      <c r="B3006" t="s">
        <v>19</v>
      </c>
      <c r="C3006" t="s">
        <v>26</v>
      </c>
      <c r="D3006" s="9">
        <v>25</v>
      </c>
      <c r="E3006" s="58">
        <v>7</v>
      </c>
      <c r="F3006" s="9">
        <f>VLOOKUP(D3006,'Tablas auxiliares'!$H$1:$Q$28,Calculadora!$J$2+1,FALSE)*IF(VLOOKUP($A3006,'Tablas auxiliares'!$B$2:$C$6,2,FALSE)-Calculadora!$K$2=0,1,0)*IF($L$2=2,IFERROR(VLOOKUP(B3006,'Tablas auxiliares'!$AD$2:$AH$27,5,FALSE),0),1)</f>
        <v>0</v>
      </c>
      <c r="G3006" s="9">
        <f>VLOOKUP(E3006,'Tablas auxiliares'!$H$1:$Q$28,Calculadora!$J$2+1,FALSE)*IF(VLOOKUP($A3006,'Tablas auxiliares'!$B$2:$C$6,2,FALSE)-Calculadora!$K$2=0,1,0)*IF($L$2=2,IFERROR(VLOOKUP(B3006,'Tablas auxiliares'!$AD$2:$AH$27,5,FALSE),0),1)</f>
        <v>0</v>
      </c>
      <c r="H3006" s="9">
        <f t="shared" si="56"/>
        <v>0</v>
      </c>
    </row>
    <row r="3007" spans="1:8" x14ac:dyDescent="0.25">
      <c r="A3007" s="9">
        <v>2016</v>
      </c>
      <c r="B3007" t="s">
        <v>19</v>
      </c>
      <c r="C3007" t="s">
        <v>27</v>
      </c>
      <c r="D3007" s="9">
        <v>23</v>
      </c>
      <c r="E3007" s="58">
        <v>22</v>
      </c>
      <c r="F3007" s="9">
        <f>VLOOKUP(D3007,'Tablas auxiliares'!$H$1:$Q$28,Calculadora!$J$2+1,FALSE)*IF(VLOOKUP($A3007,'Tablas auxiliares'!$B$2:$C$6,2,FALSE)-Calculadora!$K$2=0,1,0)*IF($L$2=2,IFERROR(VLOOKUP(B3007,'Tablas auxiliares'!$AD$2:$AH$27,5,FALSE),0),1)</f>
        <v>0</v>
      </c>
      <c r="G3007" s="9">
        <f>VLOOKUP(E3007,'Tablas auxiliares'!$H$1:$Q$28,Calculadora!$J$2+1,FALSE)*IF(VLOOKUP($A3007,'Tablas auxiliares'!$B$2:$C$6,2,FALSE)-Calculadora!$K$2=0,1,0)*IF($L$2=2,IFERROR(VLOOKUP(B3007,'Tablas auxiliares'!$AD$2:$AH$27,5,FALSE),0),1)</f>
        <v>0</v>
      </c>
      <c r="H3007" s="9">
        <f t="shared" si="56"/>
        <v>0</v>
      </c>
    </row>
    <row r="3008" spans="1:8" x14ac:dyDescent="0.25">
      <c r="A3008" s="9">
        <v>2016</v>
      </c>
      <c r="B3008" t="s">
        <v>19</v>
      </c>
      <c r="C3008" t="s">
        <v>28</v>
      </c>
      <c r="D3008" s="9">
        <v>13</v>
      </c>
      <c r="E3008" s="58">
        <v>14</v>
      </c>
      <c r="F3008" s="9">
        <f>VLOOKUP(D3008,'Tablas auxiliares'!$H$1:$Q$28,Calculadora!$J$2+1,FALSE)*IF(VLOOKUP($A3008,'Tablas auxiliares'!$B$2:$C$6,2,FALSE)-Calculadora!$K$2=0,1,0)*IF($L$2=2,IFERROR(VLOOKUP(B3008,'Tablas auxiliares'!$AD$2:$AH$27,5,FALSE),0),1)</f>
        <v>0</v>
      </c>
      <c r="G3008" s="9">
        <f>VLOOKUP(E3008,'Tablas auxiliares'!$H$1:$Q$28,Calculadora!$J$2+1,FALSE)*IF(VLOOKUP($A3008,'Tablas auxiliares'!$B$2:$C$6,2,FALSE)-Calculadora!$K$2=0,1,0)*IF($L$2=2,IFERROR(VLOOKUP(B3008,'Tablas auxiliares'!$AD$2:$AH$27,5,FALSE),0),1)</f>
        <v>0</v>
      </c>
      <c r="H3008" s="9">
        <f t="shared" si="56"/>
        <v>0</v>
      </c>
    </row>
    <row r="3009" spans="1:8" x14ac:dyDescent="0.25">
      <c r="A3009" s="9">
        <v>2016</v>
      </c>
      <c r="B3009" t="s">
        <v>19</v>
      </c>
      <c r="C3009" t="s">
        <v>29</v>
      </c>
      <c r="D3009" s="9">
        <v>26</v>
      </c>
      <c r="E3009" s="58">
        <v>4</v>
      </c>
      <c r="F3009" s="9">
        <f>VLOOKUP(D3009,'Tablas auxiliares'!$H$1:$Q$28,Calculadora!$J$2+1,FALSE)*IF(VLOOKUP($A3009,'Tablas auxiliares'!$B$2:$C$6,2,FALSE)-Calculadora!$K$2=0,1,0)*IF($L$2=2,IFERROR(VLOOKUP(B3009,'Tablas auxiliares'!$AD$2:$AH$27,5,FALSE),0),1)</f>
        <v>0</v>
      </c>
      <c r="G3009" s="9">
        <f>VLOOKUP(E3009,'Tablas auxiliares'!$H$1:$Q$28,Calculadora!$J$2+1,FALSE)*IF(VLOOKUP($A3009,'Tablas auxiliares'!$B$2:$C$6,2,FALSE)-Calculadora!$K$2=0,1,0)*IF($L$2=2,IFERROR(VLOOKUP(B3009,'Tablas auxiliares'!$AD$2:$AH$27,5,FALSE),0),1)</f>
        <v>0</v>
      </c>
      <c r="H3009" s="9">
        <f t="shared" si="56"/>
        <v>0</v>
      </c>
    </row>
    <row r="3010" spans="1:8" x14ac:dyDescent="0.25">
      <c r="A3010" s="9">
        <v>2016</v>
      </c>
      <c r="B3010" t="s">
        <v>19</v>
      </c>
      <c r="C3010" t="s">
        <v>9</v>
      </c>
      <c r="D3010" s="9">
        <v>12</v>
      </c>
      <c r="E3010" s="58">
        <v>6</v>
      </c>
      <c r="F3010" s="9">
        <f>VLOOKUP(D3010,'Tablas auxiliares'!$H$1:$Q$28,Calculadora!$J$2+1,FALSE)*IF(VLOOKUP($A3010,'Tablas auxiliares'!$B$2:$C$6,2,FALSE)-Calculadora!$K$2=0,1,0)*IF($L$2=2,IFERROR(VLOOKUP(B3010,'Tablas auxiliares'!$AD$2:$AH$27,5,FALSE),0),1)</f>
        <v>0</v>
      </c>
      <c r="G3010" s="9">
        <f>VLOOKUP(E3010,'Tablas auxiliares'!$H$1:$Q$28,Calculadora!$J$2+1,FALSE)*IF(VLOOKUP($A3010,'Tablas auxiliares'!$B$2:$C$6,2,FALSE)-Calculadora!$K$2=0,1,0)*IF($L$2=2,IFERROR(VLOOKUP(B3010,'Tablas auxiliares'!$AD$2:$AH$27,5,FALSE),0),1)</f>
        <v>0</v>
      </c>
      <c r="H3010" s="9">
        <f t="shared" si="56"/>
        <v>0</v>
      </c>
    </row>
    <row r="3011" spans="1:8" x14ac:dyDescent="0.25">
      <c r="A3011" s="9">
        <v>2016</v>
      </c>
      <c r="B3011" t="s">
        <v>19</v>
      </c>
      <c r="C3011" t="s">
        <v>30</v>
      </c>
      <c r="D3011" s="9">
        <v>6</v>
      </c>
      <c r="E3011" s="58">
        <v>15</v>
      </c>
      <c r="F3011" s="9">
        <f>VLOOKUP(D3011,'Tablas auxiliares'!$H$1:$Q$28,Calculadora!$J$2+1,FALSE)*IF(VLOOKUP($A3011,'Tablas auxiliares'!$B$2:$C$6,2,FALSE)-Calculadora!$K$2=0,1,0)*IF($L$2=2,IFERROR(VLOOKUP(B3011,'Tablas auxiliares'!$AD$2:$AH$27,5,FALSE),0),1)</f>
        <v>0</v>
      </c>
      <c r="G3011" s="9">
        <f>VLOOKUP(E3011,'Tablas auxiliares'!$H$1:$Q$28,Calculadora!$J$2+1,FALSE)*IF(VLOOKUP($A3011,'Tablas auxiliares'!$B$2:$C$6,2,FALSE)-Calculadora!$K$2=0,1,0)*IF($L$2=2,IFERROR(VLOOKUP(B3011,'Tablas auxiliares'!$AD$2:$AH$27,5,FALSE),0),1)</f>
        <v>0</v>
      </c>
      <c r="H3011" s="9">
        <f t="shared" ref="H3011:H3074" si="57">IF($M$2=2,0,F3011)+IF($M$2=3,0,G3011)</f>
        <v>0</v>
      </c>
    </row>
    <row r="3012" spans="1:8" x14ac:dyDescent="0.25">
      <c r="A3012" s="9">
        <v>2016</v>
      </c>
      <c r="B3012" t="s">
        <v>19</v>
      </c>
      <c r="C3012" t="s">
        <v>10</v>
      </c>
      <c r="D3012" s="9">
        <v>22</v>
      </c>
      <c r="E3012" s="58">
        <v>25</v>
      </c>
      <c r="F3012" s="9">
        <f>VLOOKUP(D3012,'Tablas auxiliares'!$H$1:$Q$28,Calculadora!$J$2+1,FALSE)*IF(VLOOKUP($A3012,'Tablas auxiliares'!$B$2:$C$6,2,FALSE)-Calculadora!$K$2=0,1,0)*IF($L$2=2,IFERROR(VLOOKUP(B3012,'Tablas auxiliares'!$AD$2:$AH$27,5,FALSE),0),1)</f>
        <v>0</v>
      </c>
      <c r="G3012" s="9">
        <f>VLOOKUP(E3012,'Tablas auxiliares'!$H$1:$Q$28,Calculadora!$J$2+1,FALSE)*IF(VLOOKUP($A3012,'Tablas auxiliares'!$B$2:$C$6,2,FALSE)-Calculadora!$K$2=0,1,0)*IF($L$2=2,IFERROR(VLOOKUP(B3012,'Tablas auxiliares'!$AD$2:$AH$27,5,FALSE),0),1)</f>
        <v>0</v>
      </c>
      <c r="H3012" s="9">
        <f t="shared" si="57"/>
        <v>0</v>
      </c>
    </row>
    <row r="3013" spans="1:8" x14ac:dyDescent="0.25">
      <c r="A3013" s="9">
        <v>2016</v>
      </c>
      <c r="B3013" t="s">
        <v>19</v>
      </c>
      <c r="C3013" t="s">
        <v>31</v>
      </c>
      <c r="D3013" s="9">
        <v>20</v>
      </c>
      <c r="E3013" s="58">
        <v>3</v>
      </c>
      <c r="F3013" s="9">
        <f>VLOOKUP(D3013,'Tablas auxiliares'!$H$1:$Q$28,Calculadora!$J$2+1,FALSE)*IF(VLOOKUP($A3013,'Tablas auxiliares'!$B$2:$C$6,2,FALSE)-Calculadora!$K$2=0,1,0)*IF($L$2=2,IFERROR(VLOOKUP(B3013,'Tablas auxiliares'!$AD$2:$AH$27,5,FALSE),0),1)</f>
        <v>0</v>
      </c>
      <c r="G3013" s="9">
        <f>VLOOKUP(E3013,'Tablas auxiliares'!$H$1:$Q$28,Calculadora!$J$2+1,FALSE)*IF(VLOOKUP($A3013,'Tablas auxiliares'!$B$2:$C$6,2,FALSE)-Calculadora!$K$2=0,1,0)*IF($L$2=2,IFERROR(VLOOKUP(B3013,'Tablas auxiliares'!$AD$2:$AH$27,5,FALSE),0),1)</f>
        <v>0</v>
      </c>
      <c r="H3013" s="9">
        <f t="shared" si="57"/>
        <v>0</v>
      </c>
    </row>
    <row r="3014" spans="1:8" x14ac:dyDescent="0.25">
      <c r="A3014" s="9">
        <v>2016</v>
      </c>
      <c r="B3014" t="s">
        <v>19</v>
      </c>
      <c r="C3014" t="s">
        <v>32</v>
      </c>
      <c r="D3014" s="9">
        <v>15</v>
      </c>
      <c r="E3014" s="58">
        <v>26</v>
      </c>
      <c r="F3014" s="9">
        <f>VLOOKUP(D3014,'Tablas auxiliares'!$H$1:$Q$28,Calculadora!$J$2+1,FALSE)*IF(VLOOKUP($A3014,'Tablas auxiliares'!$B$2:$C$6,2,FALSE)-Calculadora!$K$2=0,1,0)*IF($L$2=2,IFERROR(VLOOKUP(B3014,'Tablas auxiliares'!$AD$2:$AH$27,5,FALSE),0),1)</f>
        <v>0</v>
      </c>
      <c r="G3014" s="9">
        <f>VLOOKUP(E3014,'Tablas auxiliares'!$H$1:$Q$28,Calculadora!$J$2+1,FALSE)*IF(VLOOKUP($A3014,'Tablas auxiliares'!$B$2:$C$6,2,FALSE)-Calculadora!$K$2=0,1,0)*IF($L$2=2,IFERROR(VLOOKUP(B3014,'Tablas auxiliares'!$AD$2:$AH$27,5,FALSE),0),1)</f>
        <v>0</v>
      </c>
      <c r="H3014" s="9">
        <f t="shared" si="57"/>
        <v>0</v>
      </c>
    </row>
    <row r="3015" spans="1:8" x14ac:dyDescent="0.25">
      <c r="A3015" s="9">
        <v>2016</v>
      </c>
      <c r="B3015" t="s">
        <v>19</v>
      </c>
      <c r="C3015" t="s">
        <v>33</v>
      </c>
      <c r="D3015" s="9">
        <v>4</v>
      </c>
      <c r="E3015" s="58">
        <v>2</v>
      </c>
      <c r="F3015" s="9">
        <f>VLOOKUP(D3015,'Tablas auxiliares'!$H$1:$Q$28,Calculadora!$J$2+1,FALSE)*IF(VLOOKUP($A3015,'Tablas auxiliares'!$B$2:$C$6,2,FALSE)-Calculadora!$K$2=0,1,0)*IF($L$2=2,IFERROR(VLOOKUP(B3015,'Tablas auxiliares'!$AD$2:$AH$27,5,FALSE),0),1)</f>
        <v>0</v>
      </c>
      <c r="G3015" s="9">
        <f>VLOOKUP(E3015,'Tablas auxiliares'!$H$1:$Q$28,Calculadora!$J$2+1,FALSE)*IF(VLOOKUP($A3015,'Tablas auxiliares'!$B$2:$C$6,2,FALSE)-Calculadora!$K$2=0,1,0)*IF($L$2=2,IFERROR(VLOOKUP(B3015,'Tablas auxiliares'!$AD$2:$AH$27,5,FALSE),0),1)</f>
        <v>0</v>
      </c>
      <c r="H3015" s="9">
        <f t="shared" si="57"/>
        <v>0</v>
      </c>
    </row>
    <row r="3016" spans="1:8" x14ac:dyDescent="0.25">
      <c r="A3016" s="9">
        <v>2016</v>
      </c>
      <c r="B3016" t="s">
        <v>19</v>
      </c>
      <c r="C3016" t="s">
        <v>34</v>
      </c>
      <c r="D3016" s="9">
        <v>11</v>
      </c>
      <c r="E3016" s="58">
        <v>19</v>
      </c>
      <c r="F3016" s="9">
        <f>VLOOKUP(D3016,'Tablas auxiliares'!$H$1:$Q$28,Calculadora!$J$2+1,FALSE)*IF(VLOOKUP($A3016,'Tablas auxiliares'!$B$2:$C$6,2,FALSE)-Calculadora!$K$2=0,1,0)*IF($L$2=2,IFERROR(VLOOKUP(B3016,'Tablas auxiliares'!$AD$2:$AH$27,5,FALSE),0),1)</f>
        <v>0</v>
      </c>
      <c r="G3016" s="9">
        <f>VLOOKUP(E3016,'Tablas auxiliares'!$H$1:$Q$28,Calculadora!$J$2+1,FALSE)*IF(VLOOKUP($A3016,'Tablas auxiliares'!$B$2:$C$6,2,FALSE)-Calculadora!$K$2=0,1,0)*IF($L$2=2,IFERROR(VLOOKUP(B3016,'Tablas auxiliares'!$AD$2:$AH$27,5,FALSE),0),1)</f>
        <v>0</v>
      </c>
      <c r="H3016" s="9">
        <f t="shared" si="57"/>
        <v>0</v>
      </c>
    </row>
    <row r="3017" spans="1:8" x14ac:dyDescent="0.25">
      <c r="A3017" s="9">
        <v>2016</v>
      </c>
      <c r="B3017" t="s">
        <v>19</v>
      </c>
      <c r="C3017" t="s">
        <v>35</v>
      </c>
      <c r="D3017" s="9">
        <v>19</v>
      </c>
      <c r="E3017" s="58">
        <v>5</v>
      </c>
      <c r="F3017" s="9">
        <f>VLOOKUP(D3017,'Tablas auxiliares'!$H$1:$Q$28,Calculadora!$J$2+1,FALSE)*IF(VLOOKUP($A3017,'Tablas auxiliares'!$B$2:$C$6,2,FALSE)-Calculadora!$K$2=0,1,0)*IF($L$2=2,IFERROR(VLOOKUP(B3017,'Tablas auxiliares'!$AD$2:$AH$27,5,FALSE),0),1)</f>
        <v>0</v>
      </c>
      <c r="G3017" s="9">
        <f>VLOOKUP(E3017,'Tablas auxiliares'!$H$1:$Q$28,Calculadora!$J$2+1,FALSE)*IF(VLOOKUP($A3017,'Tablas auxiliares'!$B$2:$C$6,2,FALSE)-Calculadora!$K$2=0,1,0)*IF($L$2=2,IFERROR(VLOOKUP(B3017,'Tablas auxiliares'!$AD$2:$AH$27,5,FALSE),0),1)</f>
        <v>0</v>
      </c>
      <c r="H3017" s="9">
        <f t="shared" si="57"/>
        <v>0</v>
      </c>
    </row>
    <row r="3018" spans="1:8" x14ac:dyDescent="0.25">
      <c r="A3018" s="9">
        <v>2016</v>
      </c>
      <c r="B3018" t="s">
        <v>19</v>
      </c>
      <c r="C3018" t="s">
        <v>36</v>
      </c>
      <c r="D3018" s="9">
        <v>1</v>
      </c>
      <c r="E3018" s="58">
        <v>1</v>
      </c>
      <c r="F3018" s="9">
        <f>VLOOKUP(D3018,'Tablas auxiliares'!$H$1:$Q$28,Calculadora!$J$2+1,FALSE)*IF(VLOOKUP($A3018,'Tablas auxiliares'!$B$2:$C$6,2,FALSE)-Calculadora!$K$2=0,1,0)*IF($L$2=2,IFERROR(VLOOKUP(B3018,'Tablas auxiliares'!$AD$2:$AH$27,5,FALSE),0),1)</f>
        <v>0</v>
      </c>
      <c r="G3018" s="9">
        <f>VLOOKUP(E3018,'Tablas auxiliares'!$H$1:$Q$28,Calculadora!$J$2+1,FALSE)*IF(VLOOKUP($A3018,'Tablas auxiliares'!$B$2:$C$6,2,FALSE)-Calculadora!$K$2=0,1,0)*IF($L$2=2,IFERROR(VLOOKUP(B3018,'Tablas auxiliares'!$AD$2:$AH$27,5,FALSE),0),1)</f>
        <v>0</v>
      </c>
      <c r="H3018" s="9">
        <f t="shared" si="57"/>
        <v>0</v>
      </c>
    </row>
    <row r="3019" spans="1:8" x14ac:dyDescent="0.25">
      <c r="A3019" s="9">
        <v>2016</v>
      </c>
      <c r="B3019" t="s">
        <v>19</v>
      </c>
      <c r="C3019" t="s">
        <v>11</v>
      </c>
      <c r="D3019" s="9">
        <v>8</v>
      </c>
      <c r="E3019" s="58">
        <v>23</v>
      </c>
      <c r="F3019" s="9">
        <f>VLOOKUP(D3019,'Tablas auxiliares'!$H$1:$Q$28,Calculadora!$J$2+1,FALSE)*IF(VLOOKUP($A3019,'Tablas auxiliares'!$B$2:$C$6,2,FALSE)-Calculadora!$K$2=0,1,0)*IF($L$2=2,IFERROR(VLOOKUP(B3019,'Tablas auxiliares'!$AD$2:$AH$27,5,FALSE),0),1)</f>
        <v>0</v>
      </c>
      <c r="G3019" s="9">
        <f>VLOOKUP(E3019,'Tablas auxiliares'!$H$1:$Q$28,Calculadora!$J$2+1,FALSE)*IF(VLOOKUP($A3019,'Tablas auxiliares'!$B$2:$C$6,2,FALSE)-Calculadora!$K$2=0,1,0)*IF($L$2=2,IFERROR(VLOOKUP(B3019,'Tablas auxiliares'!$AD$2:$AH$27,5,FALSE),0),1)</f>
        <v>0</v>
      </c>
      <c r="H3019" s="9">
        <f t="shared" si="57"/>
        <v>0</v>
      </c>
    </row>
    <row r="3020" spans="1:8" x14ac:dyDescent="0.25">
      <c r="A3020" s="9">
        <v>2016</v>
      </c>
      <c r="B3020" t="s">
        <v>19</v>
      </c>
      <c r="C3020" t="s">
        <v>12</v>
      </c>
      <c r="D3020" s="9">
        <v>5</v>
      </c>
      <c r="E3020" s="58">
        <v>18</v>
      </c>
      <c r="F3020" s="9">
        <f>VLOOKUP(D3020,'Tablas auxiliares'!$H$1:$Q$28,Calculadora!$J$2+1,FALSE)*IF(VLOOKUP($A3020,'Tablas auxiliares'!$B$2:$C$6,2,FALSE)-Calculadora!$K$2=0,1,0)*IF($L$2=2,IFERROR(VLOOKUP(B3020,'Tablas auxiliares'!$AD$2:$AH$27,5,FALSE),0),1)</f>
        <v>0</v>
      </c>
      <c r="G3020" s="9">
        <f>VLOOKUP(E3020,'Tablas auxiliares'!$H$1:$Q$28,Calculadora!$J$2+1,FALSE)*IF(VLOOKUP($A3020,'Tablas auxiliares'!$B$2:$C$6,2,FALSE)-Calculadora!$K$2=0,1,0)*IF($L$2=2,IFERROR(VLOOKUP(B3020,'Tablas auxiliares'!$AD$2:$AH$27,5,FALSE),0),1)</f>
        <v>0</v>
      </c>
      <c r="H3020" s="9">
        <f t="shared" si="57"/>
        <v>0</v>
      </c>
    </row>
    <row r="3021" spans="1:8" x14ac:dyDescent="0.25">
      <c r="A3021" s="9">
        <v>2016</v>
      </c>
      <c r="B3021" t="s">
        <v>19</v>
      </c>
      <c r="C3021" t="s">
        <v>13</v>
      </c>
      <c r="D3021" s="9">
        <v>10</v>
      </c>
      <c r="E3021" s="58">
        <v>11</v>
      </c>
      <c r="F3021" s="9">
        <f>VLOOKUP(D3021,'Tablas auxiliares'!$H$1:$Q$28,Calculadora!$J$2+1,FALSE)*IF(VLOOKUP($A3021,'Tablas auxiliares'!$B$2:$C$6,2,FALSE)-Calculadora!$K$2=0,1,0)*IF($L$2=2,IFERROR(VLOOKUP(B3021,'Tablas auxiliares'!$AD$2:$AH$27,5,FALSE),0),1)</f>
        <v>0</v>
      </c>
      <c r="G3021" s="9">
        <f>VLOOKUP(E3021,'Tablas auxiliares'!$H$1:$Q$28,Calculadora!$J$2+1,FALSE)*IF(VLOOKUP($A3021,'Tablas auxiliares'!$B$2:$C$6,2,FALSE)-Calculadora!$K$2=0,1,0)*IF($L$2=2,IFERROR(VLOOKUP(B3021,'Tablas auxiliares'!$AD$2:$AH$27,5,FALSE),0),1)</f>
        <v>0</v>
      </c>
      <c r="H3021" s="9">
        <f t="shared" si="57"/>
        <v>0</v>
      </c>
    </row>
    <row r="3022" spans="1:8" x14ac:dyDescent="0.25">
      <c r="A3022" s="9">
        <v>2016</v>
      </c>
      <c r="B3022" t="s">
        <v>19</v>
      </c>
      <c r="C3022" t="s">
        <v>37</v>
      </c>
      <c r="D3022" s="9">
        <v>3</v>
      </c>
      <c r="E3022" s="58">
        <v>16</v>
      </c>
      <c r="F3022" s="9">
        <f>VLOOKUP(D3022,'Tablas auxiliares'!$H$1:$Q$28,Calculadora!$J$2+1,FALSE)*IF(VLOOKUP($A3022,'Tablas auxiliares'!$B$2:$C$6,2,FALSE)-Calculadora!$K$2=0,1,0)*IF($L$2=2,IFERROR(VLOOKUP(B3022,'Tablas auxiliares'!$AD$2:$AH$27,5,FALSE),0),1)</f>
        <v>0</v>
      </c>
      <c r="G3022" s="9">
        <f>VLOOKUP(E3022,'Tablas auxiliares'!$H$1:$Q$28,Calculadora!$J$2+1,FALSE)*IF(VLOOKUP($A3022,'Tablas auxiliares'!$B$2:$C$6,2,FALSE)-Calculadora!$K$2=0,1,0)*IF($L$2=2,IFERROR(VLOOKUP(B3022,'Tablas auxiliares'!$AD$2:$AH$27,5,FALSE),0),1)</f>
        <v>0</v>
      </c>
      <c r="H3022" s="9">
        <f t="shared" si="57"/>
        <v>0</v>
      </c>
    </row>
    <row r="3023" spans="1:8" x14ac:dyDescent="0.25">
      <c r="A3023" s="9">
        <v>2016</v>
      </c>
      <c r="B3023" t="s">
        <v>19</v>
      </c>
      <c r="C3023" t="s">
        <v>14</v>
      </c>
      <c r="D3023" s="9">
        <v>18</v>
      </c>
      <c r="E3023" s="58">
        <v>9</v>
      </c>
      <c r="F3023" s="9">
        <f>VLOOKUP(D3023,'Tablas auxiliares'!$H$1:$Q$28,Calculadora!$J$2+1,FALSE)*IF(VLOOKUP($A3023,'Tablas auxiliares'!$B$2:$C$6,2,FALSE)-Calculadora!$K$2=0,1,0)*IF($L$2=2,IFERROR(VLOOKUP(B3023,'Tablas auxiliares'!$AD$2:$AH$27,5,FALSE),0),1)</f>
        <v>0</v>
      </c>
      <c r="G3023" s="9">
        <f>VLOOKUP(E3023,'Tablas auxiliares'!$H$1:$Q$28,Calculadora!$J$2+1,FALSE)*IF(VLOOKUP($A3023,'Tablas auxiliares'!$B$2:$C$6,2,FALSE)-Calculadora!$K$2=0,1,0)*IF($L$2=2,IFERROR(VLOOKUP(B3023,'Tablas auxiliares'!$AD$2:$AH$27,5,FALSE),0),1)</f>
        <v>0</v>
      </c>
      <c r="H3023" s="9">
        <f t="shared" si="57"/>
        <v>0</v>
      </c>
    </row>
    <row r="3024" spans="1:8" x14ac:dyDescent="0.25">
      <c r="A3024" s="9">
        <v>2016</v>
      </c>
      <c r="B3024" t="s">
        <v>10</v>
      </c>
      <c r="C3024" t="s">
        <v>20</v>
      </c>
      <c r="D3024" s="9">
        <v>13</v>
      </c>
      <c r="E3024" s="9">
        <v>6</v>
      </c>
      <c r="F3024" s="9">
        <f>VLOOKUP(D3024,'Tablas auxiliares'!$H$1:$Q$28,Calculadora!$J$2+1,FALSE)*IF(VLOOKUP($A3024,'Tablas auxiliares'!$B$2:$C$6,2,FALSE)-Calculadora!$K$2=0,1,0)*IF($L$2=2,IFERROR(VLOOKUP(B3024,'Tablas auxiliares'!$AD$2:$AH$27,5,FALSE),0),1)</f>
        <v>0</v>
      </c>
      <c r="G3024" s="9">
        <f>VLOOKUP(E3024,'Tablas auxiliares'!$H$1:$Q$28,Calculadora!$J$2+1,FALSE)*IF(VLOOKUP($A3024,'Tablas auxiliares'!$B$2:$C$6,2,FALSE)-Calculadora!$K$2=0,1,0)*IF($L$2=2,IFERROR(VLOOKUP(B3024,'Tablas auxiliares'!$AD$2:$AH$27,5,FALSE),0),1)</f>
        <v>0</v>
      </c>
      <c r="H3024" s="9">
        <f t="shared" si="57"/>
        <v>0</v>
      </c>
    </row>
    <row r="3025" spans="1:8" x14ac:dyDescent="0.25">
      <c r="A3025" s="9">
        <v>2016</v>
      </c>
      <c r="B3025" t="s">
        <v>10</v>
      </c>
      <c r="C3025" t="s">
        <v>21</v>
      </c>
      <c r="D3025" s="9">
        <v>21</v>
      </c>
      <c r="E3025" s="9">
        <v>24</v>
      </c>
      <c r="F3025" s="9">
        <f>VLOOKUP(D3025,'Tablas auxiliares'!$H$1:$Q$28,Calculadora!$J$2+1,FALSE)*IF(VLOOKUP($A3025,'Tablas auxiliares'!$B$2:$C$6,2,FALSE)-Calculadora!$K$2=0,1,0)*IF($L$2=2,IFERROR(VLOOKUP(B3025,'Tablas auxiliares'!$AD$2:$AH$27,5,FALSE),0),1)</f>
        <v>0</v>
      </c>
      <c r="G3025" s="9">
        <f>VLOOKUP(E3025,'Tablas auxiliares'!$H$1:$Q$28,Calculadora!$J$2+1,FALSE)*IF(VLOOKUP($A3025,'Tablas auxiliares'!$B$2:$C$6,2,FALSE)-Calculadora!$K$2=0,1,0)*IF($L$2=2,IFERROR(VLOOKUP(B3025,'Tablas auxiliares'!$AD$2:$AH$27,5,FALSE),0),1)</f>
        <v>0</v>
      </c>
      <c r="H3025" s="9">
        <f t="shared" si="57"/>
        <v>0</v>
      </c>
    </row>
    <row r="3026" spans="1:8" x14ac:dyDescent="0.25">
      <c r="A3026" s="9">
        <v>2016</v>
      </c>
      <c r="B3026" t="s">
        <v>10</v>
      </c>
      <c r="C3026" t="s">
        <v>22</v>
      </c>
      <c r="D3026" s="9">
        <v>6</v>
      </c>
      <c r="E3026" s="9">
        <v>18</v>
      </c>
      <c r="F3026" s="9">
        <f>VLOOKUP(D3026,'Tablas auxiliares'!$H$1:$Q$28,Calculadora!$J$2+1,FALSE)*IF(VLOOKUP($A3026,'Tablas auxiliares'!$B$2:$C$6,2,FALSE)-Calculadora!$K$2=0,1,0)*IF($L$2=2,IFERROR(VLOOKUP(B3026,'Tablas auxiliares'!$AD$2:$AH$27,5,FALSE),0),1)</f>
        <v>0</v>
      </c>
      <c r="G3026" s="9">
        <f>VLOOKUP(E3026,'Tablas auxiliares'!$H$1:$Q$28,Calculadora!$J$2+1,FALSE)*IF(VLOOKUP($A3026,'Tablas auxiliares'!$B$2:$C$6,2,FALSE)-Calculadora!$K$2=0,1,0)*IF($L$2=2,IFERROR(VLOOKUP(B3026,'Tablas auxiliares'!$AD$2:$AH$27,5,FALSE),0),1)</f>
        <v>0</v>
      </c>
      <c r="H3026" s="9">
        <f t="shared" si="57"/>
        <v>0</v>
      </c>
    </row>
    <row r="3027" spans="1:8" x14ac:dyDescent="0.25">
      <c r="A3027" s="9">
        <v>2016</v>
      </c>
      <c r="B3027" t="s">
        <v>10</v>
      </c>
      <c r="C3027" t="s">
        <v>23</v>
      </c>
      <c r="D3027" s="9">
        <v>17</v>
      </c>
      <c r="E3027" s="9">
        <v>21</v>
      </c>
      <c r="F3027" s="9">
        <f>VLOOKUP(D3027,'Tablas auxiliares'!$H$1:$Q$28,Calculadora!$J$2+1,FALSE)*IF(VLOOKUP($A3027,'Tablas auxiliares'!$B$2:$C$6,2,FALSE)-Calculadora!$K$2=0,1,0)*IF($L$2=2,IFERROR(VLOOKUP(B3027,'Tablas auxiliares'!$AD$2:$AH$27,5,FALSE),0),1)</f>
        <v>0</v>
      </c>
      <c r="G3027" s="9">
        <f>VLOOKUP(E3027,'Tablas auxiliares'!$H$1:$Q$28,Calculadora!$J$2+1,FALSE)*IF(VLOOKUP($A3027,'Tablas auxiliares'!$B$2:$C$6,2,FALSE)-Calculadora!$K$2=0,1,0)*IF($L$2=2,IFERROR(VLOOKUP(B3027,'Tablas auxiliares'!$AD$2:$AH$27,5,FALSE),0),1)</f>
        <v>0</v>
      </c>
      <c r="H3027" s="9">
        <f t="shared" si="57"/>
        <v>0</v>
      </c>
    </row>
    <row r="3028" spans="1:8" x14ac:dyDescent="0.25">
      <c r="A3028" s="9">
        <v>2016</v>
      </c>
      <c r="B3028" t="s">
        <v>10</v>
      </c>
      <c r="C3028" t="s">
        <v>24</v>
      </c>
      <c r="D3028" s="9">
        <v>22</v>
      </c>
      <c r="E3028" s="9">
        <v>2</v>
      </c>
      <c r="F3028" s="9">
        <f>VLOOKUP(D3028,'Tablas auxiliares'!$H$1:$Q$28,Calculadora!$J$2+1,FALSE)*IF(VLOOKUP($A3028,'Tablas auxiliares'!$B$2:$C$6,2,FALSE)-Calculadora!$K$2=0,1,0)*IF($L$2=2,IFERROR(VLOOKUP(B3028,'Tablas auxiliares'!$AD$2:$AH$27,5,FALSE),0),1)</f>
        <v>0</v>
      </c>
      <c r="G3028" s="9">
        <f>VLOOKUP(E3028,'Tablas auxiliares'!$H$1:$Q$28,Calculadora!$J$2+1,FALSE)*IF(VLOOKUP($A3028,'Tablas auxiliares'!$B$2:$C$6,2,FALSE)-Calculadora!$K$2=0,1,0)*IF($L$2=2,IFERROR(VLOOKUP(B3028,'Tablas auxiliares'!$AD$2:$AH$27,5,FALSE),0),1)</f>
        <v>0</v>
      </c>
      <c r="H3028" s="9">
        <f t="shared" si="57"/>
        <v>0</v>
      </c>
    </row>
    <row r="3029" spans="1:8" x14ac:dyDescent="0.25">
      <c r="A3029" s="9">
        <v>2016</v>
      </c>
      <c r="B3029" t="s">
        <v>10</v>
      </c>
      <c r="C3029" t="s">
        <v>25</v>
      </c>
      <c r="D3029" s="9">
        <v>12</v>
      </c>
      <c r="E3029" s="9">
        <v>15</v>
      </c>
      <c r="F3029" s="9">
        <f>VLOOKUP(D3029,'Tablas auxiliares'!$H$1:$Q$28,Calculadora!$J$2+1,FALSE)*IF(VLOOKUP($A3029,'Tablas auxiliares'!$B$2:$C$6,2,FALSE)-Calculadora!$K$2=0,1,0)*IF($L$2=2,IFERROR(VLOOKUP(B3029,'Tablas auxiliares'!$AD$2:$AH$27,5,FALSE),0),1)</f>
        <v>0</v>
      </c>
      <c r="G3029" s="9">
        <f>VLOOKUP(E3029,'Tablas auxiliares'!$H$1:$Q$28,Calculadora!$J$2+1,FALSE)*IF(VLOOKUP($A3029,'Tablas auxiliares'!$B$2:$C$6,2,FALSE)-Calculadora!$K$2=0,1,0)*IF($L$2=2,IFERROR(VLOOKUP(B3029,'Tablas auxiliares'!$AD$2:$AH$27,5,FALSE),0),1)</f>
        <v>0</v>
      </c>
      <c r="H3029" s="9">
        <f t="shared" si="57"/>
        <v>0</v>
      </c>
    </row>
    <row r="3030" spans="1:8" x14ac:dyDescent="0.25">
      <c r="A3030" s="9">
        <v>2016</v>
      </c>
      <c r="B3030" t="s">
        <v>10</v>
      </c>
      <c r="C3030" t="s">
        <v>7</v>
      </c>
      <c r="D3030" s="9">
        <v>4</v>
      </c>
      <c r="E3030" s="9">
        <v>16</v>
      </c>
      <c r="F3030" s="9">
        <f>VLOOKUP(D3030,'Tablas auxiliares'!$H$1:$Q$28,Calculadora!$J$2+1,FALSE)*IF(VLOOKUP($A3030,'Tablas auxiliares'!$B$2:$C$6,2,FALSE)-Calculadora!$K$2=0,1,0)*IF($L$2=2,IFERROR(VLOOKUP(B3030,'Tablas auxiliares'!$AD$2:$AH$27,5,FALSE),0),1)</f>
        <v>0</v>
      </c>
      <c r="G3030" s="9">
        <f>VLOOKUP(E3030,'Tablas auxiliares'!$H$1:$Q$28,Calculadora!$J$2+1,FALSE)*IF(VLOOKUP($A3030,'Tablas auxiliares'!$B$2:$C$6,2,FALSE)-Calculadora!$K$2=0,1,0)*IF($L$2=2,IFERROR(VLOOKUP(B3030,'Tablas auxiliares'!$AD$2:$AH$27,5,FALSE),0),1)</f>
        <v>0</v>
      </c>
      <c r="H3030" s="9">
        <f t="shared" si="57"/>
        <v>0</v>
      </c>
    </row>
    <row r="3031" spans="1:8" x14ac:dyDescent="0.25">
      <c r="A3031" s="9">
        <v>2016</v>
      </c>
      <c r="B3031" t="s">
        <v>10</v>
      </c>
      <c r="C3031" t="s">
        <v>8</v>
      </c>
      <c r="D3031" s="9">
        <v>7</v>
      </c>
      <c r="E3031" s="9">
        <v>3</v>
      </c>
      <c r="F3031" s="9">
        <f>VLOOKUP(D3031,'Tablas auxiliares'!$H$1:$Q$28,Calculadora!$J$2+1,FALSE)*IF(VLOOKUP($A3031,'Tablas auxiliares'!$B$2:$C$6,2,FALSE)-Calculadora!$K$2=0,1,0)*IF($L$2=2,IFERROR(VLOOKUP(B3031,'Tablas auxiliares'!$AD$2:$AH$27,5,FALSE),0),1)</f>
        <v>0</v>
      </c>
      <c r="G3031" s="9">
        <f>VLOOKUP(E3031,'Tablas auxiliares'!$H$1:$Q$28,Calculadora!$J$2+1,FALSE)*IF(VLOOKUP($A3031,'Tablas auxiliares'!$B$2:$C$6,2,FALSE)-Calculadora!$K$2=0,1,0)*IF($L$2=2,IFERROR(VLOOKUP(B3031,'Tablas auxiliares'!$AD$2:$AH$27,5,FALSE),0),1)</f>
        <v>0</v>
      </c>
      <c r="H3031" s="9">
        <f t="shared" si="57"/>
        <v>0</v>
      </c>
    </row>
    <row r="3032" spans="1:8" x14ac:dyDescent="0.25">
      <c r="A3032" s="9">
        <v>2016</v>
      </c>
      <c r="B3032" t="s">
        <v>10</v>
      </c>
      <c r="C3032" t="s">
        <v>26</v>
      </c>
      <c r="D3032" s="9">
        <v>25</v>
      </c>
      <c r="E3032" s="9">
        <v>10</v>
      </c>
      <c r="F3032" s="9">
        <f>VLOOKUP(D3032,'Tablas auxiliares'!$H$1:$Q$28,Calculadora!$J$2+1,FALSE)*IF(VLOOKUP($A3032,'Tablas auxiliares'!$B$2:$C$6,2,FALSE)-Calculadora!$K$2=0,1,0)*IF($L$2=2,IFERROR(VLOOKUP(B3032,'Tablas auxiliares'!$AD$2:$AH$27,5,FALSE),0),1)</f>
        <v>0</v>
      </c>
      <c r="G3032" s="9">
        <f>VLOOKUP(E3032,'Tablas auxiliares'!$H$1:$Q$28,Calculadora!$J$2+1,FALSE)*IF(VLOOKUP($A3032,'Tablas auxiliares'!$B$2:$C$6,2,FALSE)-Calculadora!$K$2=0,1,0)*IF($L$2=2,IFERROR(VLOOKUP(B3032,'Tablas auxiliares'!$AD$2:$AH$27,5,FALSE),0),1)</f>
        <v>0</v>
      </c>
      <c r="H3032" s="9">
        <f t="shared" si="57"/>
        <v>0</v>
      </c>
    </row>
    <row r="3033" spans="1:8" x14ac:dyDescent="0.25">
      <c r="A3033" s="9">
        <v>2016</v>
      </c>
      <c r="B3033" t="s">
        <v>10</v>
      </c>
      <c r="C3033" t="s">
        <v>27</v>
      </c>
      <c r="D3033" s="9">
        <v>23</v>
      </c>
      <c r="E3033" s="9">
        <v>23</v>
      </c>
      <c r="F3033" s="9">
        <f>VLOOKUP(D3033,'Tablas auxiliares'!$H$1:$Q$28,Calculadora!$J$2+1,FALSE)*IF(VLOOKUP($A3033,'Tablas auxiliares'!$B$2:$C$6,2,FALSE)-Calculadora!$K$2=0,1,0)*IF($L$2=2,IFERROR(VLOOKUP(B3033,'Tablas auxiliares'!$AD$2:$AH$27,5,FALSE),0),1)</f>
        <v>0</v>
      </c>
      <c r="G3033" s="9">
        <f>VLOOKUP(E3033,'Tablas auxiliares'!$H$1:$Q$28,Calculadora!$J$2+1,FALSE)*IF(VLOOKUP($A3033,'Tablas auxiliares'!$B$2:$C$6,2,FALSE)-Calculadora!$K$2=0,1,0)*IF($L$2=2,IFERROR(VLOOKUP(B3033,'Tablas auxiliares'!$AD$2:$AH$27,5,FALSE),0),1)</f>
        <v>0</v>
      </c>
      <c r="H3033" s="9">
        <f t="shared" si="57"/>
        <v>0</v>
      </c>
    </row>
    <row r="3034" spans="1:8" x14ac:dyDescent="0.25">
      <c r="A3034" s="9">
        <v>2016</v>
      </c>
      <c r="B3034" t="s">
        <v>10</v>
      </c>
      <c r="C3034" t="s">
        <v>28</v>
      </c>
      <c r="D3034" s="9">
        <v>19</v>
      </c>
      <c r="E3034" s="9">
        <v>12</v>
      </c>
      <c r="F3034" s="9">
        <f>VLOOKUP(D3034,'Tablas auxiliares'!$H$1:$Q$28,Calculadora!$J$2+1,FALSE)*IF(VLOOKUP($A3034,'Tablas auxiliares'!$B$2:$C$6,2,FALSE)-Calculadora!$K$2=0,1,0)*IF($L$2=2,IFERROR(VLOOKUP(B3034,'Tablas auxiliares'!$AD$2:$AH$27,5,FALSE),0),1)</f>
        <v>0</v>
      </c>
      <c r="G3034" s="9">
        <f>VLOOKUP(E3034,'Tablas auxiliares'!$H$1:$Q$28,Calculadora!$J$2+1,FALSE)*IF(VLOOKUP($A3034,'Tablas auxiliares'!$B$2:$C$6,2,FALSE)-Calculadora!$K$2=0,1,0)*IF($L$2=2,IFERROR(VLOOKUP(B3034,'Tablas auxiliares'!$AD$2:$AH$27,5,FALSE),0),1)</f>
        <v>0</v>
      </c>
      <c r="H3034" s="9">
        <f t="shared" si="57"/>
        <v>0</v>
      </c>
    </row>
    <row r="3035" spans="1:8" x14ac:dyDescent="0.25">
      <c r="A3035" s="9">
        <v>2016</v>
      </c>
      <c r="B3035" t="s">
        <v>10</v>
      </c>
      <c r="C3035" t="s">
        <v>29</v>
      </c>
      <c r="D3035" s="9">
        <v>11</v>
      </c>
      <c r="E3035" s="9">
        <v>13</v>
      </c>
      <c r="F3035" s="9">
        <f>VLOOKUP(D3035,'Tablas auxiliares'!$H$1:$Q$28,Calculadora!$J$2+1,FALSE)*IF(VLOOKUP($A3035,'Tablas auxiliares'!$B$2:$C$6,2,FALSE)-Calculadora!$K$2=0,1,0)*IF($L$2=2,IFERROR(VLOOKUP(B3035,'Tablas auxiliares'!$AD$2:$AH$27,5,FALSE),0),1)</f>
        <v>0</v>
      </c>
      <c r="G3035" s="9">
        <f>VLOOKUP(E3035,'Tablas auxiliares'!$H$1:$Q$28,Calculadora!$J$2+1,FALSE)*IF(VLOOKUP($A3035,'Tablas auxiliares'!$B$2:$C$6,2,FALSE)-Calculadora!$K$2=0,1,0)*IF($L$2=2,IFERROR(VLOOKUP(B3035,'Tablas auxiliares'!$AD$2:$AH$27,5,FALSE),0),1)</f>
        <v>0</v>
      </c>
      <c r="H3035" s="9">
        <f t="shared" si="57"/>
        <v>0</v>
      </c>
    </row>
    <row r="3036" spans="1:8" x14ac:dyDescent="0.25">
      <c r="A3036" s="9">
        <v>2016</v>
      </c>
      <c r="B3036" t="s">
        <v>10</v>
      </c>
      <c r="C3036" t="s">
        <v>9</v>
      </c>
      <c r="D3036" s="9">
        <v>5</v>
      </c>
      <c r="E3036" s="9">
        <v>5</v>
      </c>
      <c r="F3036" s="9">
        <f>VLOOKUP(D3036,'Tablas auxiliares'!$H$1:$Q$28,Calculadora!$J$2+1,FALSE)*IF(VLOOKUP($A3036,'Tablas auxiliares'!$B$2:$C$6,2,FALSE)-Calculadora!$K$2=0,1,0)*IF($L$2=2,IFERROR(VLOOKUP(B3036,'Tablas auxiliares'!$AD$2:$AH$27,5,FALSE),0),1)</f>
        <v>0</v>
      </c>
      <c r="G3036" s="9">
        <f>VLOOKUP(E3036,'Tablas auxiliares'!$H$1:$Q$28,Calculadora!$J$2+1,FALSE)*IF(VLOOKUP($A3036,'Tablas auxiliares'!$B$2:$C$6,2,FALSE)-Calculadora!$K$2=0,1,0)*IF($L$2=2,IFERROR(VLOOKUP(B3036,'Tablas auxiliares'!$AD$2:$AH$27,5,FALSE),0),1)</f>
        <v>0</v>
      </c>
      <c r="H3036" s="9">
        <f t="shared" si="57"/>
        <v>0</v>
      </c>
    </row>
    <row r="3037" spans="1:8" x14ac:dyDescent="0.25">
      <c r="A3037" s="9">
        <v>2016</v>
      </c>
      <c r="B3037" t="s">
        <v>10</v>
      </c>
      <c r="C3037" t="s">
        <v>30</v>
      </c>
      <c r="D3037" s="9">
        <v>20</v>
      </c>
      <c r="E3037" s="9">
        <v>8</v>
      </c>
      <c r="F3037" s="9">
        <f>VLOOKUP(D3037,'Tablas auxiliares'!$H$1:$Q$28,Calculadora!$J$2+1,FALSE)*IF(VLOOKUP($A3037,'Tablas auxiliares'!$B$2:$C$6,2,FALSE)-Calculadora!$K$2=0,1,0)*IF($L$2=2,IFERROR(VLOOKUP(B3037,'Tablas auxiliares'!$AD$2:$AH$27,5,FALSE),0),1)</f>
        <v>0</v>
      </c>
      <c r="G3037" s="9">
        <f>VLOOKUP(E3037,'Tablas auxiliares'!$H$1:$Q$28,Calculadora!$J$2+1,FALSE)*IF(VLOOKUP($A3037,'Tablas auxiliares'!$B$2:$C$6,2,FALSE)-Calculadora!$K$2=0,1,0)*IF($L$2=2,IFERROR(VLOOKUP(B3037,'Tablas auxiliares'!$AD$2:$AH$27,5,FALSE),0),1)</f>
        <v>0</v>
      </c>
      <c r="H3037" s="9">
        <f t="shared" si="57"/>
        <v>0</v>
      </c>
    </row>
    <row r="3038" spans="1:8" x14ac:dyDescent="0.25">
      <c r="A3038" s="9">
        <v>2016</v>
      </c>
      <c r="B3038" t="s">
        <v>10</v>
      </c>
      <c r="C3038" t="s">
        <v>31</v>
      </c>
      <c r="D3038" s="9">
        <v>3</v>
      </c>
      <c r="E3038" s="9">
        <v>20</v>
      </c>
      <c r="F3038" s="9">
        <f>VLOOKUP(D3038,'Tablas auxiliares'!$H$1:$Q$28,Calculadora!$J$2+1,FALSE)*IF(VLOOKUP($A3038,'Tablas auxiliares'!$B$2:$C$6,2,FALSE)-Calculadora!$K$2=0,1,0)*IF($L$2=2,IFERROR(VLOOKUP(B3038,'Tablas auxiliares'!$AD$2:$AH$27,5,FALSE),0),1)</f>
        <v>0</v>
      </c>
      <c r="G3038" s="9">
        <f>VLOOKUP(E3038,'Tablas auxiliares'!$H$1:$Q$28,Calculadora!$J$2+1,FALSE)*IF(VLOOKUP($A3038,'Tablas auxiliares'!$B$2:$C$6,2,FALSE)-Calculadora!$K$2=0,1,0)*IF($L$2=2,IFERROR(VLOOKUP(B3038,'Tablas auxiliares'!$AD$2:$AH$27,5,FALSE),0),1)</f>
        <v>0</v>
      </c>
      <c r="H3038" s="9">
        <f t="shared" si="57"/>
        <v>0</v>
      </c>
    </row>
    <row r="3039" spans="1:8" x14ac:dyDescent="0.25">
      <c r="A3039" s="9">
        <v>2016</v>
      </c>
      <c r="B3039" t="s">
        <v>10</v>
      </c>
      <c r="C3039" t="s">
        <v>32</v>
      </c>
      <c r="D3039" s="9">
        <v>18</v>
      </c>
      <c r="E3039" s="9">
        <v>7</v>
      </c>
      <c r="F3039" s="9">
        <f>VLOOKUP(D3039,'Tablas auxiliares'!$H$1:$Q$28,Calculadora!$J$2+1,FALSE)*IF(VLOOKUP($A3039,'Tablas auxiliares'!$B$2:$C$6,2,FALSE)-Calculadora!$K$2=0,1,0)*IF($L$2=2,IFERROR(VLOOKUP(B3039,'Tablas auxiliares'!$AD$2:$AH$27,5,FALSE),0),1)</f>
        <v>0</v>
      </c>
      <c r="G3039" s="9">
        <f>VLOOKUP(E3039,'Tablas auxiliares'!$H$1:$Q$28,Calculadora!$J$2+1,FALSE)*IF(VLOOKUP($A3039,'Tablas auxiliares'!$B$2:$C$6,2,FALSE)-Calculadora!$K$2=0,1,0)*IF($L$2=2,IFERROR(VLOOKUP(B3039,'Tablas auxiliares'!$AD$2:$AH$27,5,FALSE),0),1)</f>
        <v>0</v>
      </c>
      <c r="H3039" s="9">
        <f t="shared" si="57"/>
        <v>0</v>
      </c>
    </row>
    <row r="3040" spans="1:8" x14ac:dyDescent="0.25">
      <c r="A3040" s="9">
        <v>2016</v>
      </c>
      <c r="B3040" t="s">
        <v>10</v>
      </c>
      <c r="C3040" t="s">
        <v>33</v>
      </c>
      <c r="D3040" s="9">
        <v>10</v>
      </c>
      <c r="E3040" s="9">
        <v>1</v>
      </c>
      <c r="F3040" s="9">
        <f>VLOOKUP(D3040,'Tablas auxiliares'!$H$1:$Q$28,Calculadora!$J$2+1,FALSE)*IF(VLOOKUP($A3040,'Tablas auxiliares'!$B$2:$C$6,2,FALSE)-Calculadora!$K$2=0,1,0)*IF($L$2=2,IFERROR(VLOOKUP(B3040,'Tablas auxiliares'!$AD$2:$AH$27,5,FALSE),0),1)</f>
        <v>0</v>
      </c>
      <c r="G3040" s="9">
        <f>VLOOKUP(E3040,'Tablas auxiliares'!$H$1:$Q$28,Calculadora!$J$2+1,FALSE)*IF(VLOOKUP($A3040,'Tablas auxiliares'!$B$2:$C$6,2,FALSE)-Calculadora!$K$2=0,1,0)*IF($L$2=2,IFERROR(VLOOKUP(B3040,'Tablas auxiliares'!$AD$2:$AH$27,5,FALSE),0),1)</f>
        <v>0</v>
      </c>
      <c r="H3040" s="9">
        <f t="shared" si="57"/>
        <v>0</v>
      </c>
    </row>
    <row r="3041" spans="1:8" x14ac:dyDescent="0.25">
      <c r="A3041" s="9">
        <v>2016</v>
      </c>
      <c r="B3041" t="s">
        <v>10</v>
      </c>
      <c r="C3041" t="s">
        <v>34</v>
      </c>
      <c r="D3041" s="9">
        <v>15</v>
      </c>
      <c r="E3041" s="9">
        <v>14</v>
      </c>
      <c r="F3041" s="9">
        <f>VLOOKUP(D3041,'Tablas auxiliares'!$H$1:$Q$28,Calculadora!$J$2+1,FALSE)*IF(VLOOKUP($A3041,'Tablas auxiliares'!$B$2:$C$6,2,FALSE)-Calculadora!$K$2=0,1,0)*IF($L$2=2,IFERROR(VLOOKUP(B3041,'Tablas auxiliares'!$AD$2:$AH$27,5,FALSE),0),1)</f>
        <v>0</v>
      </c>
      <c r="G3041" s="9">
        <f>VLOOKUP(E3041,'Tablas auxiliares'!$H$1:$Q$28,Calculadora!$J$2+1,FALSE)*IF(VLOOKUP($A3041,'Tablas auxiliares'!$B$2:$C$6,2,FALSE)-Calculadora!$K$2=0,1,0)*IF($L$2=2,IFERROR(VLOOKUP(B3041,'Tablas auxiliares'!$AD$2:$AH$27,5,FALSE),0),1)</f>
        <v>0</v>
      </c>
      <c r="H3041" s="9">
        <f t="shared" si="57"/>
        <v>0</v>
      </c>
    </row>
    <row r="3042" spans="1:8" x14ac:dyDescent="0.25">
      <c r="A3042" s="9">
        <v>2016</v>
      </c>
      <c r="B3042" t="s">
        <v>10</v>
      </c>
      <c r="C3042" t="s">
        <v>35</v>
      </c>
      <c r="D3042" s="9">
        <v>14</v>
      </c>
      <c r="E3042" s="9">
        <v>19</v>
      </c>
      <c r="F3042" s="9">
        <f>VLOOKUP(D3042,'Tablas auxiliares'!$H$1:$Q$28,Calculadora!$J$2+1,FALSE)*IF(VLOOKUP($A3042,'Tablas auxiliares'!$B$2:$C$6,2,FALSE)-Calculadora!$K$2=0,1,0)*IF($L$2=2,IFERROR(VLOOKUP(B3042,'Tablas auxiliares'!$AD$2:$AH$27,5,FALSE),0),1)</f>
        <v>0</v>
      </c>
      <c r="G3042" s="9">
        <f>VLOOKUP(E3042,'Tablas auxiliares'!$H$1:$Q$28,Calculadora!$J$2+1,FALSE)*IF(VLOOKUP($A3042,'Tablas auxiliares'!$B$2:$C$6,2,FALSE)-Calculadora!$K$2=0,1,0)*IF($L$2=2,IFERROR(VLOOKUP(B3042,'Tablas auxiliares'!$AD$2:$AH$27,5,FALSE),0),1)</f>
        <v>0</v>
      </c>
      <c r="H3042" s="9">
        <f t="shared" si="57"/>
        <v>0</v>
      </c>
    </row>
    <row r="3043" spans="1:8" x14ac:dyDescent="0.25">
      <c r="A3043" s="9">
        <v>2016</v>
      </c>
      <c r="B3043" t="s">
        <v>10</v>
      </c>
      <c r="C3043" t="s">
        <v>36</v>
      </c>
      <c r="D3043" s="9">
        <v>1</v>
      </c>
      <c r="E3043" s="9">
        <v>4</v>
      </c>
      <c r="F3043" s="9">
        <f>VLOOKUP(D3043,'Tablas auxiliares'!$H$1:$Q$28,Calculadora!$J$2+1,FALSE)*IF(VLOOKUP($A3043,'Tablas auxiliares'!$B$2:$C$6,2,FALSE)-Calculadora!$K$2=0,1,0)*IF($L$2=2,IFERROR(VLOOKUP(B3043,'Tablas auxiliares'!$AD$2:$AH$27,5,FALSE),0),1)</f>
        <v>0</v>
      </c>
      <c r="G3043" s="9">
        <f>VLOOKUP(E3043,'Tablas auxiliares'!$H$1:$Q$28,Calculadora!$J$2+1,FALSE)*IF(VLOOKUP($A3043,'Tablas auxiliares'!$B$2:$C$6,2,FALSE)-Calculadora!$K$2=0,1,0)*IF($L$2=2,IFERROR(VLOOKUP(B3043,'Tablas auxiliares'!$AD$2:$AH$27,5,FALSE),0),1)</f>
        <v>0</v>
      </c>
      <c r="H3043" s="9">
        <f t="shared" si="57"/>
        <v>0</v>
      </c>
    </row>
    <row r="3044" spans="1:8" x14ac:dyDescent="0.25">
      <c r="A3044" s="9">
        <v>2016</v>
      </c>
      <c r="B3044" t="s">
        <v>10</v>
      </c>
      <c r="C3044" t="s">
        <v>11</v>
      </c>
      <c r="D3044" s="9">
        <v>2</v>
      </c>
      <c r="E3044" s="9">
        <v>22</v>
      </c>
      <c r="F3044" s="9">
        <f>VLOOKUP(D3044,'Tablas auxiliares'!$H$1:$Q$28,Calculadora!$J$2+1,FALSE)*IF(VLOOKUP($A3044,'Tablas auxiliares'!$B$2:$C$6,2,FALSE)-Calculadora!$K$2=0,1,0)*IF($L$2=2,IFERROR(VLOOKUP(B3044,'Tablas auxiliares'!$AD$2:$AH$27,5,FALSE),0),1)</f>
        <v>0</v>
      </c>
      <c r="G3044" s="9">
        <f>VLOOKUP(E3044,'Tablas auxiliares'!$H$1:$Q$28,Calculadora!$J$2+1,FALSE)*IF(VLOOKUP($A3044,'Tablas auxiliares'!$B$2:$C$6,2,FALSE)-Calculadora!$K$2=0,1,0)*IF($L$2=2,IFERROR(VLOOKUP(B3044,'Tablas auxiliares'!$AD$2:$AH$27,5,FALSE),0),1)</f>
        <v>0</v>
      </c>
      <c r="H3044" s="9">
        <f t="shared" si="57"/>
        <v>0</v>
      </c>
    </row>
    <row r="3045" spans="1:8" x14ac:dyDescent="0.25">
      <c r="A3045" s="9">
        <v>2016</v>
      </c>
      <c r="B3045" t="s">
        <v>10</v>
      </c>
      <c r="C3045" t="s">
        <v>12</v>
      </c>
      <c r="D3045" s="9">
        <v>16</v>
      </c>
      <c r="E3045" s="9">
        <v>17</v>
      </c>
      <c r="F3045" s="9">
        <f>VLOOKUP(D3045,'Tablas auxiliares'!$H$1:$Q$28,Calculadora!$J$2+1,FALSE)*IF(VLOOKUP($A3045,'Tablas auxiliares'!$B$2:$C$6,2,FALSE)-Calculadora!$K$2=0,1,0)*IF($L$2=2,IFERROR(VLOOKUP(B3045,'Tablas auxiliares'!$AD$2:$AH$27,5,FALSE),0),1)</f>
        <v>0</v>
      </c>
      <c r="G3045" s="9">
        <f>VLOOKUP(E3045,'Tablas auxiliares'!$H$1:$Q$28,Calculadora!$J$2+1,FALSE)*IF(VLOOKUP($A3045,'Tablas auxiliares'!$B$2:$C$6,2,FALSE)-Calculadora!$K$2=0,1,0)*IF($L$2=2,IFERROR(VLOOKUP(B3045,'Tablas auxiliares'!$AD$2:$AH$27,5,FALSE),0),1)</f>
        <v>0</v>
      </c>
      <c r="H3045" s="9">
        <f t="shared" si="57"/>
        <v>0</v>
      </c>
    </row>
    <row r="3046" spans="1:8" x14ac:dyDescent="0.25">
      <c r="A3046" s="9">
        <v>2016</v>
      </c>
      <c r="B3046" t="s">
        <v>10</v>
      </c>
      <c r="C3046" t="s">
        <v>13</v>
      </c>
      <c r="D3046" s="9">
        <v>24</v>
      </c>
      <c r="E3046" s="9">
        <v>11</v>
      </c>
      <c r="F3046" s="9">
        <f>VLOOKUP(D3046,'Tablas auxiliares'!$H$1:$Q$28,Calculadora!$J$2+1,FALSE)*IF(VLOOKUP($A3046,'Tablas auxiliares'!$B$2:$C$6,2,FALSE)-Calculadora!$K$2=0,1,0)*IF($L$2=2,IFERROR(VLOOKUP(B3046,'Tablas auxiliares'!$AD$2:$AH$27,5,FALSE),0),1)</f>
        <v>0</v>
      </c>
      <c r="G3046" s="9">
        <f>VLOOKUP(E3046,'Tablas auxiliares'!$H$1:$Q$28,Calculadora!$J$2+1,FALSE)*IF(VLOOKUP($A3046,'Tablas auxiliares'!$B$2:$C$6,2,FALSE)-Calculadora!$K$2=0,1,0)*IF($L$2=2,IFERROR(VLOOKUP(B3046,'Tablas auxiliares'!$AD$2:$AH$27,5,FALSE),0),1)</f>
        <v>0</v>
      </c>
      <c r="H3046" s="9">
        <f t="shared" si="57"/>
        <v>0</v>
      </c>
    </row>
    <row r="3047" spans="1:8" x14ac:dyDescent="0.25">
      <c r="A3047" s="9">
        <v>2016</v>
      </c>
      <c r="B3047" t="s">
        <v>10</v>
      </c>
      <c r="C3047" t="s">
        <v>37</v>
      </c>
      <c r="D3047" s="9">
        <v>9</v>
      </c>
      <c r="E3047" s="9">
        <v>25</v>
      </c>
      <c r="F3047" s="9">
        <f>VLOOKUP(D3047,'Tablas auxiliares'!$H$1:$Q$28,Calculadora!$J$2+1,FALSE)*IF(VLOOKUP($A3047,'Tablas auxiliares'!$B$2:$C$6,2,FALSE)-Calculadora!$K$2=0,1,0)*IF($L$2=2,IFERROR(VLOOKUP(B3047,'Tablas auxiliares'!$AD$2:$AH$27,5,FALSE),0),1)</f>
        <v>0</v>
      </c>
      <c r="G3047" s="9">
        <f>VLOOKUP(E3047,'Tablas auxiliares'!$H$1:$Q$28,Calculadora!$J$2+1,FALSE)*IF(VLOOKUP($A3047,'Tablas auxiliares'!$B$2:$C$6,2,FALSE)-Calculadora!$K$2=0,1,0)*IF($L$2=2,IFERROR(VLOOKUP(B3047,'Tablas auxiliares'!$AD$2:$AH$27,5,FALSE),0),1)</f>
        <v>0</v>
      </c>
      <c r="H3047" s="9">
        <f t="shared" si="57"/>
        <v>0</v>
      </c>
    </row>
    <row r="3048" spans="1:8" x14ac:dyDescent="0.25">
      <c r="A3048" s="9">
        <v>2016</v>
      </c>
      <c r="B3048" t="s">
        <v>10</v>
      </c>
      <c r="C3048" t="s">
        <v>14</v>
      </c>
      <c r="D3048" s="9">
        <v>8</v>
      </c>
      <c r="E3048" s="9">
        <v>9</v>
      </c>
      <c r="F3048" s="9">
        <f>VLOOKUP(D3048,'Tablas auxiliares'!$H$1:$Q$28,Calculadora!$J$2+1,FALSE)*IF(VLOOKUP($A3048,'Tablas auxiliares'!$B$2:$C$6,2,FALSE)-Calculadora!$K$2=0,1,0)*IF($L$2=2,IFERROR(VLOOKUP(B3048,'Tablas auxiliares'!$AD$2:$AH$27,5,FALSE),0),1)</f>
        <v>0</v>
      </c>
      <c r="G3048" s="9">
        <f>VLOOKUP(E3048,'Tablas auxiliares'!$H$1:$Q$28,Calculadora!$J$2+1,FALSE)*IF(VLOOKUP($A3048,'Tablas auxiliares'!$B$2:$C$6,2,FALSE)-Calculadora!$K$2=0,1,0)*IF($L$2=2,IFERROR(VLOOKUP(B3048,'Tablas auxiliares'!$AD$2:$AH$27,5,FALSE),0),1)</f>
        <v>0</v>
      </c>
      <c r="H3048" s="9">
        <f t="shared" si="57"/>
        <v>0</v>
      </c>
    </row>
    <row r="3049" spans="1:8" x14ac:dyDescent="0.25">
      <c r="A3049" s="9">
        <v>2016</v>
      </c>
      <c r="B3049" t="s">
        <v>89</v>
      </c>
      <c r="C3049" t="s">
        <v>20</v>
      </c>
      <c r="D3049" s="9">
        <v>3</v>
      </c>
      <c r="E3049" s="9">
        <v>11</v>
      </c>
      <c r="F3049" s="9">
        <f>VLOOKUP(D3049,'Tablas auxiliares'!$H$1:$Q$28,Calculadora!$J$2+1,FALSE)*IF(VLOOKUP($A3049,'Tablas auxiliares'!$B$2:$C$6,2,FALSE)-Calculadora!$K$2=0,1,0)*IF($L$2=2,IFERROR(VLOOKUP(B3049,'Tablas auxiliares'!$AD$2:$AH$27,5,FALSE),0),1)</f>
        <v>0</v>
      </c>
      <c r="G3049" s="9">
        <f>VLOOKUP(E3049,'Tablas auxiliares'!$H$1:$Q$28,Calculadora!$J$2+1,FALSE)*IF(VLOOKUP($A3049,'Tablas auxiliares'!$B$2:$C$6,2,FALSE)-Calculadora!$K$2=0,1,0)*IF($L$2=2,IFERROR(VLOOKUP(B3049,'Tablas auxiliares'!$AD$2:$AH$27,5,FALSE),0),1)</f>
        <v>0</v>
      </c>
      <c r="H3049" s="9">
        <f t="shared" si="57"/>
        <v>0</v>
      </c>
    </row>
    <row r="3050" spans="1:8" x14ac:dyDescent="0.25">
      <c r="A3050" s="9">
        <v>2016</v>
      </c>
      <c r="B3050" t="s">
        <v>89</v>
      </c>
      <c r="C3050" t="s">
        <v>21</v>
      </c>
      <c r="D3050" s="9">
        <v>22</v>
      </c>
      <c r="E3050" s="9">
        <v>26</v>
      </c>
      <c r="F3050" s="9">
        <f>VLOOKUP(D3050,'Tablas auxiliares'!$H$1:$Q$28,Calculadora!$J$2+1,FALSE)*IF(VLOOKUP($A3050,'Tablas auxiliares'!$B$2:$C$6,2,FALSE)-Calculadora!$K$2=0,1,0)*IF($L$2=2,IFERROR(VLOOKUP(B3050,'Tablas auxiliares'!$AD$2:$AH$27,5,FALSE),0),1)</f>
        <v>0</v>
      </c>
      <c r="G3050" s="9">
        <f>VLOOKUP(E3050,'Tablas auxiliares'!$H$1:$Q$28,Calculadora!$J$2+1,FALSE)*IF(VLOOKUP($A3050,'Tablas auxiliares'!$B$2:$C$6,2,FALSE)-Calculadora!$K$2=0,1,0)*IF($L$2=2,IFERROR(VLOOKUP(B3050,'Tablas auxiliares'!$AD$2:$AH$27,5,FALSE),0),1)</f>
        <v>0</v>
      </c>
      <c r="H3050" s="9">
        <f t="shared" si="57"/>
        <v>0</v>
      </c>
    </row>
    <row r="3051" spans="1:8" x14ac:dyDescent="0.25">
      <c r="A3051" s="9">
        <v>2016</v>
      </c>
      <c r="B3051" t="s">
        <v>89</v>
      </c>
      <c r="C3051" t="s">
        <v>22</v>
      </c>
      <c r="D3051" s="9">
        <v>10</v>
      </c>
      <c r="E3051" s="9">
        <v>16</v>
      </c>
      <c r="F3051" s="9">
        <f>VLOOKUP(D3051,'Tablas auxiliares'!$H$1:$Q$28,Calculadora!$J$2+1,FALSE)*IF(VLOOKUP($A3051,'Tablas auxiliares'!$B$2:$C$6,2,FALSE)-Calculadora!$K$2=0,1,0)*IF($L$2=2,IFERROR(VLOOKUP(B3051,'Tablas auxiliares'!$AD$2:$AH$27,5,FALSE),0),1)</f>
        <v>0</v>
      </c>
      <c r="G3051" s="9">
        <f>VLOOKUP(E3051,'Tablas auxiliares'!$H$1:$Q$28,Calculadora!$J$2+1,FALSE)*IF(VLOOKUP($A3051,'Tablas auxiliares'!$B$2:$C$6,2,FALSE)-Calculadora!$K$2=0,1,0)*IF($L$2=2,IFERROR(VLOOKUP(B3051,'Tablas auxiliares'!$AD$2:$AH$27,5,FALSE),0),1)</f>
        <v>0</v>
      </c>
      <c r="H3051" s="9">
        <f t="shared" si="57"/>
        <v>0</v>
      </c>
    </row>
    <row r="3052" spans="1:8" x14ac:dyDescent="0.25">
      <c r="A3052" s="9">
        <v>2016</v>
      </c>
      <c r="B3052" t="s">
        <v>89</v>
      </c>
      <c r="C3052" t="s">
        <v>23</v>
      </c>
      <c r="D3052" s="9">
        <v>25</v>
      </c>
      <c r="E3052" s="9">
        <v>25</v>
      </c>
      <c r="F3052" s="9">
        <f>VLOOKUP(D3052,'Tablas auxiliares'!$H$1:$Q$28,Calculadora!$J$2+1,FALSE)*IF(VLOOKUP($A3052,'Tablas auxiliares'!$B$2:$C$6,2,FALSE)-Calculadora!$K$2=0,1,0)*IF($L$2=2,IFERROR(VLOOKUP(B3052,'Tablas auxiliares'!$AD$2:$AH$27,5,FALSE),0),1)</f>
        <v>0</v>
      </c>
      <c r="G3052" s="9">
        <f>VLOOKUP(E3052,'Tablas auxiliares'!$H$1:$Q$28,Calculadora!$J$2+1,FALSE)*IF(VLOOKUP($A3052,'Tablas auxiliares'!$B$2:$C$6,2,FALSE)-Calculadora!$K$2=0,1,0)*IF($L$2=2,IFERROR(VLOOKUP(B3052,'Tablas auxiliares'!$AD$2:$AH$27,5,FALSE),0),1)</f>
        <v>0</v>
      </c>
      <c r="H3052" s="9">
        <f t="shared" si="57"/>
        <v>0</v>
      </c>
    </row>
    <row r="3053" spans="1:8" x14ac:dyDescent="0.25">
      <c r="A3053" s="9">
        <v>2016</v>
      </c>
      <c r="B3053" t="s">
        <v>89</v>
      </c>
      <c r="C3053" t="s">
        <v>24</v>
      </c>
      <c r="D3053" s="9">
        <v>8</v>
      </c>
      <c r="E3053" s="9">
        <v>14</v>
      </c>
      <c r="F3053" s="9">
        <f>VLOOKUP(D3053,'Tablas auxiliares'!$H$1:$Q$28,Calculadora!$J$2+1,FALSE)*IF(VLOOKUP($A3053,'Tablas auxiliares'!$B$2:$C$6,2,FALSE)-Calculadora!$K$2=0,1,0)*IF($L$2=2,IFERROR(VLOOKUP(B3053,'Tablas auxiliares'!$AD$2:$AH$27,5,FALSE),0),1)</f>
        <v>0</v>
      </c>
      <c r="G3053" s="9">
        <f>VLOOKUP(E3053,'Tablas auxiliares'!$H$1:$Q$28,Calculadora!$J$2+1,FALSE)*IF(VLOOKUP($A3053,'Tablas auxiliares'!$B$2:$C$6,2,FALSE)-Calculadora!$K$2=0,1,0)*IF($L$2=2,IFERROR(VLOOKUP(B3053,'Tablas auxiliares'!$AD$2:$AH$27,5,FALSE),0),1)</f>
        <v>0</v>
      </c>
      <c r="H3053" s="9">
        <f t="shared" si="57"/>
        <v>0</v>
      </c>
    </row>
    <row r="3054" spans="1:8" x14ac:dyDescent="0.25">
      <c r="A3054" s="9">
        <v>2016</v>
      </c>
      <c r="B3054" t="s">
        <v>89</v>
      </c>
      <c r="C3054" t="s">
        <v>25</v>
      </c>
      <c r="D3054" s="9">
        <v>23</v>
      </c>
      <c r="E3054" s="9">
        <v>10</v>
      </c>
      <c r="F3054" s="9">
        <f>VLOOKUP(D3054,'Tablas auxiliares'!$H$1:$Q$28,Calculadora!$J$2+1,FALSE)*IF(VLOOKUP($A3054,'Tablas auxiliares'!$B$2:$C$6,2,FALSE)-Calculadora!$K$2=0,1,0)*IF($L$2=2,IFERROR(VLOOKUP(B3054,'Tablas auxiliares'!$AD$2:$AH$27,5,FALSE),0),1)</f>
        <v>0</v>
      </c>
      <c r="G3054" s="9">
        <f>VLOOKUP(E3054,'Tablas auxiliares'!$H$1:$Q$28,Calculadora!$J$2+1,FALSE)*IF(VLOOKUP($A3054,'Tablas auxiliares'!$B$2:$C$6,2,FALSE)-Calculadora!$K$2=0,1,0)*IF($L$2=2,IFERROR(VLOOKUP(B3054,'Tablas auxiliares'!$AD$2:$AH$27,5,FALSE),0),1)</f>
        <v>0</v>
      </c>
      <c r="H3054" s="9">
        <f t="shared" si="57"/>
        <v>0</v>
      </c>
    </row>
    <row r="3055" spans="1:8" x14ac:dyDescent="0.25">
      <c r="A3055" s="9">
        <v>2016</v>
      </c>
      <c r="B3055" t="s">
        <v>89</v>
      </c>
      <c r="C3055" t="s">
        <v>7</v>
      </c>
      <c r="D3055" s="9">
        <v>9</v>
      </c>
      <c r="E3055" s="9">
        <v>20</v>
      </c>
      <c r="F3055" s="9">
        <f>VLOOKUP(D3055,'Tablas auxiliares'!$H$1:$Q$28,Calculadora!$J$2+1,FALSE)*IF(VLOOKUP($A3055,'Tablas auxiliares'!$B$2:$C$6,2,FALSE)-Calculadora!$K$2=0,1,0)*IF($L$2=2,IFERROR(VLOOKUP(B3055,'Tablas auxiliares'!$AD$2:$AH$27,5,FALSE),0),1)</f>
        <v>0</v>
      </c>
      <c r="G3055" s="9">
        <f>VLOOKUP(E3055,'Tablas auxiliares'!$H$1:$Q$28,Calculadora!$J$2+1,FALSE)*IF(VLOOKUP($A3055,'Tablas auxiliares'!$B$2:$C$6,2,FALSE)-Calculadora!$K$2=0,1,0)*IF($L$2=2,IFERROR(VLOOKUP(B3055,'Tablas auxiliares'!$AD$2:$AH$27,5,FALSE),0),1)</f>
        <v>0</v>
      </c>
      <c r="H3055" s="9">
        <f t="shared" si="57"/>
        <v>0</v>
      </c>
    </row>
    <row r="3056" spans="1:8" x14ac:dyDescent="0.25">
      <c r="A3056" s="9">
        <v>2016</v>
      </c>
      <c r="B3056" t="s">
        <v>89</v>
      </c>
      <c r="C3056" t="s">
        <v>8</v>
      </c>
      <c r="D3056" s="9">
        <v>2</v>
      </c>
      <c r="E3056" s="9">
        <v>9</v>
      </c>
      <c r="F3056" s="9">
        <f>VLOOKUP(D3056,'Tablas auxiliares'!$H$1:$Q$28,Calculadora!$J$2+1,FALSE)*IF(VLOOKUP($A3056,'Tablas auxiliares'!$B$2:$C$6,2,FALSE)-Calculadora!$K$2=0,1,0)*IF($L$2=2,IFERROR(VLOOKUP(B3056,'Tablas auxiliares'!$AD$2:$AH$27,5,FALSE),0),1)</f>
        <v>0</v>
      </c>
      <c r="G3056" s="9">
        <f>VLOOKUP(E3056,'Tablas auxiliares'!$H$1:$Q$28,Calculadora!$J$2+1,FALSE)*IF(VLOOKUP($A3056,'Tablas auxiliares'!$B$2:$C$6,2,FALSE)-Calculadora!$K$2=0,1,0)*IF($L$2=2,IFERROR(VLOOKUP(B3056,'Tablas auxiliares'!$AD$2:$AH$27,5,FALSE),0),1)</f>
        <v>0</v>
      </c>
      <c r="H3056" s="9">
        <f t="shared" si="57"/>
        <v>0</v>
      </c>
    </row>
    <row r="3057" spans="1:8" x14ac:dyDescent="0.25">
      <c r="A3057" s="9">
        <v>2016</v>
      </c>
      <c r="B3057" t="s">
        <v>89</v>
      </c>
      <c r="C3057" t="s">
        <v>26</v>
      </c>
      <c r="D3057" s="9">
        <v>15</v>
      </c>
      <c r="E3057" s="9">
        <v>6</v>
      </c>
      <c r="F3057" s="9">
        <f>VLOOKUP(D3057,'Tablas auxiliares'!$H$1:$Q$28,Calculadora!$J$2+1,FALSE)*IF(VLOOKUP($A3057,'Tablas auxiliares'!$B$2:$C$6,2,FALSE)-Calculadora!$K$2=0,1,0)*IF($L$2=2,IFERROR(VLOOKUP(B3057,'Tablas auxiliares'!$AD$2:$AH$27,5,FALSE),0),1)</f>
        <v>0</v>
      </c>
      <c r="G3057" s="9">
        <f>VLOOKUP(E3057,'Tablas auxiliares'!$H$1:$Q$28,Calculadora!$J$2+1,FALSE)*IF(VLOOKUP($A3057,'Tablas auxiliares'!$B$2:$C$6,2,FALSE)-Calculadora!$K$2=0,1,0)*IF($L$2=2,IFERROR(VLOOKUP(B3057,'Tablas auxiliares'!$AD$2:$AH$27,5,FALSE),0),1)</f>
        <v>0</v>
      </c>
      <c r="H3057" s="9">
        <f t="shared" si="57"/>
        <v>0</v>
      </c>
    </row>
    <row r="3058" spans="1:8" x14ac:dyDescent="0.25">
      <c r="A3058" s="9">
        <v>2016</v>
      </c>
      <c r="B3058" t="s">
        <v>89</v>
      </c>
      <c r="C3058" t="s">
        <v>27</v>
      </c>
      <c r="D3058" s="9">
        <v>26</v>
      </c>
      <c r="E3058" s="9">
        <v>23</v>
      </c>
      <c r="F3058" s="9">
        <f>VLOOKUP(D3058,'Tablas auxiliares'!$H$1:$Q$28,Calculadora!$J$2+1,FALSE)*IF(VLOOKUP($A3058,'Tablas auxiliares'!$B$2:$C$6,2,FALSE)-Calculadora!$K$2=0,1,0)*IF($L$2=2,IFERROR(VLOOKUP(B3058,'Tablas auxiliares'!$AD$2:$AH$27,5,FALSE),0),1)</f>
        <v>0</v>
      </c>
      <c r="G3058" s="9">
        <f>VLOOKUP(E3058,'Tablas auxiliares'!$H$1:$Q$28,Calculadora!$J$2+1,FALSE)*IF(VLOOKUP($A3058,'Tablas auxiliares'!$B$2:$C$6,2,FALSE)-Calculadora!$K$2=0,1,0)*IF($L$2=2,IFERROR(VLOOKUP(B3058,'Tablas auxiliares'!$AD$2:$AH$27,5,FALSE),0),1)</f>
        <v>0</v>
      </c>
      <c r="H3058" s="9">
        <f t="shared" si="57"/>
        <v>0</v>
      </c>
    </row>
    <row r="3059" spans="1:8" x14ac:dyDescent="0.25">
      <c r="A3059" s="9">
        <v>2016</v>
      </c>
      <c r="B3059" t="s">
        <v>89</v>
      </c>
      <c r="C3059" t="s">
        <v>28</v>
      </c>
      <c r="D3059" s="9">
        <v>13</v>
      </c>
      <c r="E3059" s="9">
        <v>12</v>
      </c>
      <c r="F3059" s="9">
        <f>VLOOKUP(D3059,'Tablas auxiliares'!$H$1:$Q$28,Calculadora!$J$2+1,FALSE)*IF(VLOOKUP($A3059,'Tablas auxiliares'!$B$2:$C$6,2,FALSE)-Calculadora!$K$2=0,1,0)*IF($L$2=2,IFERROR(VLOOKUP(B3059,'Tablas auxiliares'!$AD$2:$AH$27,5,FALSE),0),1)</f>
        <v>0</v>
      </c>
      <c r="G3059" s="9">
        <f>VLOOKUP(E3059,'Tablas auxiliares'!$H$1:$Q$28,Calculadora!$J$2+1,FALSE)*IF(VLOOKUP($A3059,'Tablas auxiliares'!$B$2:$C$6,2,FALSE)-Calculadora!$K$2=0,1,0)*IF($L$2=2,IFERROR(VLOOKUP(B3059,'Tablas auxiliares'!$AD$2:$AH$27,5,FALSE),0),1)</f>
        <v>0</v>
      </c>
      <c r="H3059" s="9">
        <f t="shared" si="57"/>
        <v>0</v>
      </c>
    </row>
    <row r="3060" spans="1:8" x14ac:dyDescent="0.25">
      <c r="A3060" s="9">
        <v>2016</v>
      </c>
      <c r="B3060" t="s">
        <v>89</v>
      </c>
      <c r="C3060" t="s">
        <v>29</v>
      </c>
      <c r="D3060" s="9">
        <v>19</v>
      </c>
      <c r="E3060" s="9">
        <v>7</v>
      </c>
      <c r="F3060" s="9">
        <f>VLOOKUP(D3060,'Tablas auxiliares'!$H$1:$Q$28,Calculadora!$J$2+1,FALSE)*IF(VLOOKUP($A3060,'Tablas auxiliares'!$B$2:$C$6,2,FALSE)-Calculadora!$K$2=0,1,0)*IF($L$2=2,IFERROR(VLOOKUP(B3060,'Tablas auxiliares'!$AD$2:$AH$27,5,FALSE),0),1)</f>
        <v>0</v>
      </c>
      <c r="G3060" s="9">
        <f>VLOOKUP(E3060,'Tablas auxiliares'!$H$1:$Q$28,Calculadora!$J$2+1,FALSE)*IF(VLOOKUP($A3060,'Tablas auxiliares'!$B$2:$C$6,2,FALSE)-Calculadora!$K$2=0,1,0)*IF($L$2=2,IFERROR(VLOOKUP(B3060,'Tablas auxiliares'!$AD$2:$AH$27,5,FALSE),0),1)</f>
        <v>0</v>
      </c>
      <c r="H3060" s="9">
        <f t="shared" si="57"/>
        <v>0</v>
      </c>
    </row>
    <row r="3061" spans="1:8" x14ac:dyDescent="0.25">
      <c r="A3061" s="9">
        <v>2016</v>
      </c>
      <c r="B3061" t="s">
        <v>89</v>
      </c>
      <c r="C3061" t="s">
        <v>9</v>
      </c>
      <c r="D3061" s="9">
        <v>5</v>
      </c>
      <c r="E3061" s="9">
        <v>8</v>
      </c>
      <c r="F3061" s="9">
        <f>VLOOKUP(D3061,'Tablas auxiliares'!$H$1:$Q$28,Calculadora!$J$2+1,FALSE)*IF(VLOOKUP($A3061,'Tablas auxiliares'!$B$2:$C$6,2,FALSE)-Calculadora!$K$2=0,1,0)*IF($L$2=2,IFERROR(VLOOKUP(B3061,'Tablas auxiliares'!$AD$2:$AH$27,5,FALSE),0),1)</f>
        <v>0</v>
      </c>
      <c r="G3061" s="9">
        <f>VLOOKUP(E3061,'Tablas auxiliares'!$H$1:$Q$28,Calculadora!$J$2+1,FALSE)*IF(VLOOKUP($A3061,'Tablas auxiliares'!$B$2:$C$6,2,FALSE)-Calculadora!$K$2=0,1,0)*IF($L$2=2,IFERROR(VLOOKUP(B3061,'Tablas auxiliares'!$AD$2:$AH$27,5,FALSE),0),1)</f>
        <v>0</v>
      </c>
      <c r="H3061" s="9">
        <f t="shared" si="57"/>
        <v>0</v>
      </c>
    </row>
    <row r="3062" spans="1:8" x14ac:dyDescent="0.25">
      <c r="A3062" s="9">
        <v>2016</v>
      </c>
      <c r="B3062" t="s">
        <v>89</v>
      </c>
      <c r="C3062" t="s">
        <v>30</v>
      </c>
      <c r="D3062" s="9">
        <v>11</v>
      </c>
      <c r="E3062" s="9">
        <v>17</v>
      </c>
      <c r="F3062" s="9">
        <f>VLOOKUP(D3062,'Tablas auxiliares'!$H$1:$Q$28,Calculadora!$J$2+1,FALSE)*IF(VLOOKUP($A3062,'Tablas auxiliares'!$B$2:$C$6,2,FALSE)-Calculadora!$K$2=0,1,0)*IF($L$2=2,IFERROR(VLOOKUP(B3062,'Tablas auxiliares'!$AD$2:$AH$27,5,FALSE),0),1)</f>
        <v>0</v>
      </c>
      <c r="G3062" s="9">
        <f>VLOOKUP(E3062,'Tablas auxiliares'!$H$1:$Q$28,Calculadora!$J$2+1,FALSE)*IF(VLOOKUP($A3062,'Tablas auxiliares'!$B$2:$C$6,2,FALSE)-Calculadora!$K$2=0,1,0)*IF($L$2=2,IFERROR(VLOOKUP(B3062,'Tablas auxiliares'!$AD$2:$AH$27,5,FALSE),0),1)</f>
        <v>0</v>
      </c>
      <c r="H3062" s="9">
        <f t="shared" si="57"/>
        <v>0</v>
      </c>
    </row>
    <row r="3063" spans="1:8" x14ac:dyDescent="0.25">
      <c r="A3063" s="9">
        <v>2016</v>
      </c>
      <c r="B3063" t="s">
        <v>89</v>
      </c>
      <c r="C3063" t="s">
        <v>10</v>
      </c>
      <c r="D3063" s="9">
        <v>6</v>
      </c>
      <c r="E3063" s="9">
        <v>1</v>
      </c>
      <c r="F3063" s="9">
        <f>VLOOKUP(D3063,'Tablas auxiliares'!$H$1:$Q$28,Calculadora!$J$2+1,FALSE)*IF(VLOOKUP($A3063,'Tablas auxiliares'!$B$2:$C$6,2,FALSE)-Calculadora!$K$2=0,1,0)*IF($L$2=2,IFERROR(VLOOKUP(B3063,'Tablas auxiliares'!$AD$2:$AH$27,5,FALSE),0),1)</f>
        <v>0</v>
      </c>
      <c r="G3063" s="9">
        <f>VLOOKUP(E3063,'Tablas auxiliares'!$H$1:$Q$28,Calculadora!$J$2+1,FALSE)*IF(VLOOKUP($A3063,'Tablas auxiliares'!$B$2:$C$6,2,FALSE)-Calculadora!$K$2=0,1,0)*IF($L$2=2,IFERROR(VLOOKUP(B3063,'Tablas auxiliares'!$AD$2:$AH$27,5,FALSE),0),1)</f>
        <v>0</v>
      </c>
      <c r="H3063" s="9">
        <f t="shared" si="57"/>
        <v>0</v>
      </c>
    </row>
    <row r="3064" spans="1:8" x14ac:dyDescent="0.25">
      <c r="A3064" s="9">
        <v>2016</v>
      </c>
      <c r="B3064" t="s">
        <v>89</v>
      </c>
      <c r="C3064" t="s">
        <v>31</v>
      </c>
      <c r="D3064" s="9">
        <v>16</v>
      </c>
      <c r="E3064" s="9">
        <v>13</v>
      </c>
      <c r="F3064" s="9">
        <f>VLOOKUP(D3064,'Tablas auxiliares'!$H$1:$Q$28,Calculadora!$J$2+1,FALSE)*IF(VLOOKUP($A3064,'Tablas auxiliares'!$B$2:$C$6,2,FALSE)-Calculadora!$K$2=0,1,0)*IF($L$2=2,IFERROR(VLOOKUP(B3064,'Tablas auxiliares'!$AD$2:$AH$27,5,FALSE),0),1)</f>
        <v>0</v>
      </c>
      <c r="G3064" s="9">
        <f>VLOOKUP(E3064,'Tablas auxiliares'!$H$1:$Q$28,Calculadora!$J$2+1,FALSE)*IF(VLOOKUP($A3064,'Tablas auxiliares'!$B$2:$C$6,2,FALSE)-Calculadora!$K$2=0,1,0)*IF($L$2=2,IFERROR(VLOOKUP(B3064,'Tablas auxiliares'!$AD$2:$AH$27,5,FALSE),0),1)</f>
        <v>0</v>
      </c>
      <c r="H3064" s="9">
        <f t="shared" si="57"/>
        <v>0</v>
      </c>
    </row>
    <row r="3065" spans="1:8" x14ac:dyDescent="0.25">
      <c r="A3065" s="9">
        <v>2016</v>
      </c>
      <c r="B3065" t="s">
        <v>89</v>
      </c>
      <c r="C3065" t="s">
        <v>32</v>
      </c>
      <c r="D3065" s="9">
        <v>12</v>
      </c>
      <c r="E3065" s="9">
        <v>3</v>
      </c>
      <c r="F3065" s="9">
        <f>VLOOKUP(D3065,'Tablas auxiliares'!$H$1:$Q$28,Calculadora!$J$2+1,FALSE)*IF(VLOOKUP($A3065,'Tablas auxiliares'!$B$2:$C$6,2,FALSE)-Calculadora!$K$2=0,1,0)*IF($L$2=2,IFERROR(VLOOKUP(B3065,'Tablas auxiliares'!$AD$2:$AH$27,5,FALSE),0),1)</f>
        <v>0</v>
      </c>
      <c r="G3065" s="9">
        <f>VLOOKUP(E3065,'Tablas auxiliares'!$H$1:$Q$28,Calculadora!$J$2+1,FALSE)*IF(VLOOKUP($A3065,'Tablas auxiliares'!$B$2:$C$6,2,FALSE)-Calculadora!$K$2=0,1,0)*IF($L$2=2,IFERROR(VLOOKUP(B3065,'Tablas auxiliares'!$AD$2:$AH$27,5,FALSE),0),1)</f>
        <v>0</v>
      </c>
      <c r="H3065" s="9">
        <f t="shared" si="57"/>
        <v>0</v>
      </c>
    </row>
    <row r="3066" spans="1:8" x14ac:dyDescent="0.25">
      <c r="A3066" s="9">
        <v>2016</v>
      </c>
      <c r="B3066" t="s">
        <v>89</v>
      </c>
      <c r="C3066" t="s">
        <v>33</v>
      </c>
      <c r="D3066" s="9">
        <v>17</v>
      </c>
      <c r="E3066" s="9">
        <v>2</v>
      </c>
      <c r="F3066" s="9">
        <f>VLOOKUP(D3066,'Tablas auxiliares'!$H$1:$Q$28,Calculadora!$J$2+1,FALSE)*IF(VLOOKUP($A3066,'Tablas auxiliares'!$B$2:$C$6,2,FALSE)-Calculadora!$K$2=0,1,0)*IF($L$2=2,IFERROR(VLOOKUP(B3066,'Tablas auxiliares'!$AD$2:$AH$27,5,FALSE),0),1)</f>
        <v>0</v>
      </c>
      <c r="G3066" s="9">
        <f>VLOOKUP(E3066,'Tablas auxiliares'!$H$1:$Q$28,Calculadora!$J$2+1,FALSE)*IF(VLOOKUP($A3066,'Tablas auxiliares'!$B$2:$C$6,2,FALSE)-Calculadora!$K$2=0,1,0)*IF($L$2=2,IFERROR(VLOOKUP(B3066,'Tablas auxiliares'!$AD$2:$AH$27,5,FALSE),0),1)</f>
        <v>0</v>
      </c>
      <c r="H3066" s="9">
        <f t="shared" si="57"/>
        <v>0</v>
      </c>
    </row>
    <row r="3067" spans="1:8" x14ac:dyDescent="0.25">
      <c r="A3067" s="9">
        <v>2016</v>
      </c>
      <c r="B3067" t="s">
        <v>89</v>
      </c>
      <c r="C3067" t="s">
        <v>34</v>
      </c>
      <c r="D3067" s="9">
        <v>18</v>
      </c>
      <c r="E3067" s="9">
        <v>18</v>
      </c>
      <c r="F3067" s="9">
        <f>VLOOKUP(D3067,'Tablas auxiliares'!$H$1:$Q$28,Calculadora!$J$2+1,FALSE)*IF(VLOOKUP($A3067,'Tablas auxiliares'!$B$2:$C$6,2,FALSE)-Calculadora!$K$2=0,1,0)*IF($L$2=2,IFERROR(VLOOKUP(B3067,'Tablas auxiliares'!$AD$2:$AH$27,5,FALSE),0),1)</f>
        <v>0</v>
      </c>
      <c r="G3067" s="9">
        <f>VLOOKUP(E3067,'Tablas auxiliares'!$H$1:$Q$28,Calculadora!$J$2+1,FALSE)*IF(VLOOKUP($A3067,'Tablas auxiliares'!$B$2:$C$6,2,FALSE)-Calculadora!$K$2=0,1,0)*IF($L$2=2,IFERROR(VLOOKUP(B3067,'Tablas auxiliares'!$AD$2:$AH$27,5,FALSE),0),1)</f>
        <v>0</v>
      </c>
      <c r="H3067" s="9">
        <f t="shared" si="57"/>
        <v>0</v>
      </c>
    </row>
    <row r="3068" spans="1:8" x14ac:dyDescent="0.25">
      <c r="A3068" s="9">
        <v>2016</v>
      </c>
      <c r="B3068" t="s">
        <v>89</v>
      </c>
      <c r="C3068" t="s">
        <v>35</v>
      </c>
      <c r="D3068" s="9">
        <v>4</v>
      </c>
      <c r="E3068" s="9">
        <v>15</v>
      </c>
      <c r="F3068" s="9">
        <f>VLOOKUP(D3068,'Tablas auxiliares'!$H$1:$Q$28,Calculadora!$J$2+1,FALSE)*IF(VLOOKUP($A3068,'Tablas auxiliares'!$B$2:$C$6,2,FALSE)-Calculadora!$K$2=0,1,0)*IF($L$2=2,IFERROR(VLOOKUP(B3068,'Tablas auxiliares'!$AD$2:$AH$27,5,FALSE),0),1)</f>
        <v>0</v>
      </c>
      <c r="G3068" s="9">
        <f>VLOOKUP(E3068,'Tablas auxiliares'!$H$1:$Q$28,Calculadora!$J$2+1,FALSE)*IF(VLOOKUP($A3068,'Tablas auxiliares'!$B$2:$C$6,2,FALSE)-Calculadora!$K$2=0,1,0)*IF($L$2=2,IFERROR(VLOOKUP(B3068,'Tablas auxiliares'!$AD$2:$AH$27,5,FALSE),0),1)</f>
        <v>0</v>
      </c>
      <c r="H3068" s="9">
        <f t="shared" si="57"/>
        <v>0</v>
      </c>
    </row>
    <row r="3069" spans="1:8" x14ac:dyDescent="0.25">
      <c r="A3069" s="9">
        <v>2016</v>
      </c>
      <c r="B3069" t="s">
        <v>89</v>
      </c>
      <c r="C3069" t="s">
        <v>36</v>
      </c>
      <c r="D3069" s="9">
        <v>1</v>
      </c>
      <c r="E3069" s="9">
        <v>4</v>
      </c>
      <c r="F3069" s="9">
        <f>VLOOKUP(D3069,'Tablas auxiliares'!$H$1:$Q$28,Calculadora!$J$2+1,FALSE)*IF(VLOOKUP($A3069,'Tablas auxiliares'!$B$2:$C$6,2,FALSE)-Calculadora!$K$2=0,1,0)*IF($L$2=2,IFERROR(VLOOKUP(B3069,'Tablas auxiliares'!$AD$2:$AH$27,5,FALSE),0),1)</f>
        <v>0</v>
      </c>
      <c r="G3069" s="9">
        <f>VLOOKUP(E3069,'Tablas auxiliares'!$H$1:$Q$28,Calculadora!$J$2+1,FALSE)*IF(VLOOKUP($A3069,'Tablas auxiliares'!$B$2:$C$6,2,FALSE)-Calculadora!$K$2=0,1,0)*IF($L$2=2,IFERROR(VLOOKUP(B3069,'Tablas auxiliares'!$AD$2:$AH$27,5,FALSE),0),1)</f>
        <v>0</v>
      </c>
      <c r="H3069" s="9">
        <f t="shared" si="57"/>
        <v>0</v>
      </c>
    </row>
    <row r="3070" spans="1:8" x14ac:dyDescent="0.25">
      <c r="A3070" s="9">
        <v>2016</v>
      </c>
      <c r="B3070" t="s">
        <v>89</v>
      </c>
      <c r="C3070" t="s">
        <v>11</v>
      </c>
      <c r="D3070" s="9">
        <v>24</v>
      </c>
      <c r="E3070" s="9">
        <v>24</v>
      </c>
      <c r="F3070" s="9">
        <f>VLOOKUP(D3070,'Tablas auxiliares'!$H$1:$Q$28,Calculadora!$J$2+1,FALSE)*IF(VLOOKUP($A3070,'Tablas auxiliares'!$B$2:$C$6,2,FALSE)-Calculadora!$K$2=0,1,0)*IF($L$2=2,IFERROR(VLOOKUP(B3070,'Tablas auxiliares'!$AD$2:$AH$27,5,FALSE),0),1)</f>
        <v>0</v>
      </c>
      <c r="G3070" s="9">
        <f>VLOOKUP(E3070,'Tablas auxiliares'!$H$1:$Q$28,Calculadora!$J$2+1,FALSE)*IF(VLOOKUP($A3070,'Tablas auxiliares'!$B$2:$C$6,2,FALSE)-Calculadora!$K$2=0,1,0)*IF($L$2=2,IFERROR(VLOOKUP(B3070,'Tablas auxiliares'!$AD$2:$AH$27,5,FALSE),0),1)</f>
        <v>0</v>
      </c>
      <c r="H3070" s="9">
        <f t="shared" si="57"/>
        <v>0</v>
      </c>
    </row>
    <row r="3071" spans="1:8" x14ac:dyDescent="0.25">
      <c r="A3071" s="9">
        <v>2016</v>
      </c>
      <c r="B3071" t="s">
        <v>89</v>
      </c>
      <c r="C3071" t="s">
        <v>12</v>
      </c>
      <c r="D3071" s="9">
        <v>14</v>
      </c>
      <c r="E3071" s="9">
        <v>21</v>
      </c>
      <c r="F3071" s="9">
        <f>VLOOKUP(D3071,'Tablas auxiliares'!$H$1:$Q$28,Calculadora!$J$2+1,FALSE)*IF(VLOOKUP($A3071,'Tablas auxiliares'!$B$2:$C$6,2,FALSE)-Calculadora!$K$2=0,1,0)*IF($L$2=2,IFERROR(VLOOKUP(B3071,'Tablas auxiliares'!$AD$2:$AH$27,5,FALSE),0),1)</f>
        <v>0</v>
      </c>
      <c r="G3071" s="9">
        <f>VLOOKUP(E3071,'Tablas auxiliares'!$H$1:$Q$28,Calculadora!$J$2+1,FALSE)*IF(VLOOKUP($A3071,'Tablas auxiliares'!$B$2:$C$6,2,FALSE)-Calculadora!$K$2=0,1,0)*IF($L$2=2,IFERROR(VLOOKUP(B3071,'Tablas auxiliares'!$AD$2:$AH$27,5,FALSE),0),1)</f>
        <v>0</v>
      </c>
      <c r="H3071" s="9">
        <f t="shared" si="57"/>
        <v>0</v>
      </c>
    </row>
    <row r="3072" spans="1:8" x14ac:dyDescent="0.25">
      <c r="A3072" s="9">
        <v>2016</v>
      </c>
      <c r="B3072" t="s">
        <v>89</v>
      </c>
      <c r="C3072" t="s">
        <v>13</v>
      </c>
      <c r="D3072" s="9">
        <v>20</v>
      </c>
      <c r="E3072" s="9">
        <v>5</v>
      </c>
      <c r="F3072" s="9">
        <f>VLOOKUP(D3072,'Tablas auxiliares'!$H$1:$Q$28,Calculadora!$J$2+1,FALSE)*IF(VLOOKUP($A3072,'Tablas auxiliares'!$B$2:$C$6,2,FALSE)-Calculadora!$K$2=0,1,0)*IF($L$2=2,IFERROR(VLOOKUP(B3072,'Tablas auxiliares'!$AD$2:$AH$27,5,FALSE),0),1)</f>
        <v>0</v>
      </c>
      <c r="G3072" s="9">
        <f>VLOOKUP(E3072,'Tablas auxiliares'!$H$1:$Q$28,Calculadora!$J$2+1,FALSE)*IF(VLOOKUP($A3072,'Tablas auxiliares'!$B$2:$C$6,2,FALSE)-Calculadora!$K$2=0,1,0)*IF($L$2=2,IFERROR(VLOOKUP(B3072,'Tablas auxiliares'!$AD$2:$AH$27,5,FALSE),0),1)</f>
        <v>0</v>
      </c>
      <c r="H3072" s="9">
        <f t="shared" si="57"/>
        <v>0</v>
      </c>
    </row>
    <row r="3073" spans="1:8" x14ac:dyDescent="0.25">
      <c r="A3073" s="9">
        <v>2016</v>
      </c>
      <c r="B3073" t="s">
        <v>89</v>
      </c>
      <c r="C3073" t="s">
        <v>37</v>
      </c>
      <c r="D3073" s="9">
        <v>21</v>
      </c>
      <c r="E3073" s="9">
        <v>22</v>
      </c>
      <c r="F3073" s="9">
        <f>VLOOKUP(D3073,'Tablas auxiliares'!$H$1:$Q$28,Calculadora!$J$2+1,FALSE)*IF(VLOOKUP($A3073,'Tablas auxiliares'!$B$2:$C$6,2,FALSE)-Calculadora!$K$2=0,1,0)*IF($L$2=2,IFERROR(VLOOKUP(B3073,'Tablas auxiliares'!$AD$2:$AH$27,5,FALSE),0),1)</f>
        <v>0</v>
      </c>
      <c r="G3073" s="9">
        <f>VLOOKUP(E3073,'Tablas auxiliares'!$H$1:$Q$28,Calculadora!$J$2+1,FALSE)*IF(VLOOKUP($A3073,'Tablas auxiliares'!$B$2:$C$6,2,FALSE)-Calculadora!$K$2=0,1,0)*IF($L$2=2,IFERROR(VLOOKUP(B3073,'Tablas auxiliares'!$AD$2:$AH$27,5,FALSE),0),1)</f>
        <v>0</v>
      </c>
      <c r="H3073" s="9">
        <f t="shared" si="57"/>
        <v>0</v>
      </c>
    </row>
    <row r="3074" spans="1:8" x14ac:dyDescent="0.25">
      <c r="A3074" s="9">
        <v>2016</v>
      </c>
      <c r="B3074" t="s">
        <v>89</v>
      </c>
      <c r="C3074" t="s">
        <v>14</v>
      </c>
      <c r="D3074" s="9">
        <v>7</v>
      </c>
      <c r="E3074" s="9">
        <v>19</v>
      </c>
      <c r="F3074" s="9">
        <f>VLOOKUP(D3074,'Tablas auxiliares'!$H$1:$Q$28,Calculadora!$J$2+1,FALSE)*IF(VLOOKUP($A3074,'Tablas auxiliares'!$B$2:$C$6,2,FALSE)-Calculadora!$K$2=0,1,0)*IF($L$2=2,IFERROR(VLOOKUP(B3074,'Tablas auxiliares'!$AD$2:$AH$27,5,FALSE),0),1)</f>
        <v>0</v>
      </c>
      <c r="G3074" s="9">
        <f>VLOOKUP(E3074,'Tablas auxiliares'!$H$1:$Q$28,Calculadora!$J$2+1,FALSE)*IF(VLOOKUP($A3074,'Tablas auxiliares'!$B$2:$C$6,2,FALSE)-Calculadora!$K$2=0,1,0)*IF($L$2=2,IFERROR(VLOOKUP(B3074,'Tablas auxiliares'!$AD$2:$AH$27,5,FALSE),0),1)</f>
        <v>0</v>
      </c>
      <c r="H3074" s="9">
        <f t="shared" si="57"/>
        <v>0</v>
      </c>
    </row>
    <row r="3075" spans="1:8" x14ac:dyDescent="0.25">
      <c r="A3075" s="9">
        <v>2016</v>
      </c>
      <c r="B3075" t="s">
        <v>34</v>
      </c>
      <c r="C3075" t="s">
        <v>20</v>
      </c>
      <c r="D3075" s="9">
        <v>15</v>
      </c>
      <c r="E3075" s="9">
        <v>11</v>
      </c>
      <c r="F3075" s="9">
        <f>VLOOKUP(D3075,'Tablas auxiliares'!$H$1:$Q$28,Calculadora!$J$2+1,FALSE)*IF(VLOOKUP($A3075,'Tablas auxiliares'!$B$2:$C$6,2,FALSE)-Calculadora!$K$2=0,1,0)*IF($L$2=2,IFERROR(VLOOKUP(B3075,'Tablas auxiliares'!$AD$2:$AH$27,5,FALSE),0),1)</f>
        <v>0</v>
      </c>
      <c r="G3075" s="9">
        <f>VLOOKUP(E3075,'Tablas auxiliares'!$H$1:$Q$28,Calculadora!$J$2+1,FALSE)*IF(VLOOKUP($A3075,'Tablas auxiliares'!$B$2:$C$6,2,FALSE)-Calculadora!$K$2=0,1,0)*IF($L$2=2,IFERROR(VLOOKUP(B3075,'Tablas auxiliares'!$AD$2:$AH$27,5,FALSE),0),1)</f>
        <v>0</v>
      </c>
      <c r="H3075" s="9">
        <f t="shared" ref="H3075:H3138" si="58">IF($M$2=2,0,F3075)+IF($M$2=3,0,G3075)</f>
        <v>0</v>
      </c>
    </row>
    <row r="3076" spans="1:8" x14ac:dyDescent="0.25">
      <c r="A3076" s="9">
        <v>2016</v>
      </c>
      <c r="B3076" t="s">
        <v>34</v>
      </c>
      <c r="C3076" t="s">
        <v>21</v>
      </c>
      <c r="D3076" s="9">
        <v>11</v>
      </c>
      <c r="E3076" s="9">
        <v>23</v>
      </c>
      <c r="F3076" s="9">
        <f>VLOOKUP(D3076,'Tablas auxiliares'!$H$1:$Q$28,Calculadora!$J$2+1,FALSE)*IF(VLOOKUP($A3076,'Tablas auxiliares'!$B$2:$C$6,2,FALSE)-Calculadora!$K$2=0,1,0)*IF($L$2=2,IFERROR(VLOOKUP(B3076,'Tablas auxiliares'!$AD$2:$AH$27,5,FALSE),0),1)</f>
        <v>0</v>
      </c>
      <c r="G3076" s="9">
        <f>VLOOKUP(E3076,'Tablas auxiliares'!$H$1:$Q$28,Calculadora!$J$2+1,FALSE)*IF(VLOOKUP($A3076,'Tablas auxiliares'!$B$2:$C$6,2,FALSE)-Calculadora!$K$2=0,1,0)*IF($L$2=2,IFERROR(VLOOKUP(B3076,'Tablas auxiliares'!$AD$2:$AH$27,5,FALSE),0),1)</f>
        <v>0</v>
      </c>
      <c r="H3076" s="9">
        <f t="shared" si="58"/>
        <v>0</v>
      </c>
    </row>
    <row r="3077" spans="1:8" x14ac:dyDescent="0.25">
      <c r="A3077" s="9">
        <v>2016</v>
      </c>
      <c r="B3077" t="s">
        <v>34</v>
      </c>
      <c r="C3077" t="s">
        <v>22</v>
      </c>
      <c r="D3077" s="9">
        <v>8</v>
      </c>
      <c r="E3077" s="9">
        <v>13</v>
      </c>
      <c r="F3077" s="9">
        <f>VLOOKUP(D3077,'Tablas auxiliares'!$H$1:$Q$28,Calculadora!$J$2+1,FALSE)*IF(VLOOKUP($A3077,'Tablas auxiliares'!$B$2:$C$6,2,FALSE)-Calculadora!$K$2=0,1,0)*IF($L$2=2,IFERROR(VLOOKUP(B3077,'Tablas auxiliares'!$AD$2:$AH$27,5,FALSE),0),1)</f>
        <v>0</v>
      </c>
      <c r="G3077" s="9">
        <f>VLOOKUP(E3077,'Tablas auxiliares'!$H$1:$Q$28,Calculadora!$J$2+1,FALSE)*IF(VLOOKUP($A3077,'Tablas auxiliares'!$B$2:$C$6,2,FALSE)-Calculadora!$K$2=0,1,0)*IF($L$2=2,IFERROR(VLOOKUP(B3077,'Tablas auxiliares'!$AD$2:$AH$27,5,FALSE),0),1)</f>
        <v>0</v>
      </c>
      <c r="H3077" s="9">
        <f t="shared" si="58"/>
        <v>0</v>
      </c>
    </row>
    <row r="3078" spans="1:8" x14ac:dyDescent="0.25">
      <c r="A3078" s="9">
        <v>2016</v>
      </c>
      <c r="B3078" t="s">
        <v>34</v>
      </c>
      <c r="C3078" t="s">
        <v>23</v>
      </c>
      <c r="D3078" s="9">
        <v>9</v>
      </c>
      <c r="E3078" s="9">
        <v>22</v>
      </c>
      <c r="F3078" s="9">
        <f>VLOOKUP(D3078,'Tablas auxiliares'!$H$1:$Q$28,Calculadora!$J$2+1,FALSE)*IF(VLOOKUP($A3078,'Tablas auxiliares'!$B$2:$C$6,2,FALSE)-Calculadora!$K$2=0,1,0)*IF($L$2=2,IFERROR(VLOOKUP(B3078,'Tablas auxiliares'!$AD$2:$AH$27,5,FALSE),0),1)</f>
        <v>0</v>
      </c>
      <c r="G3078" s="9">
        <f>VLOOKUP(E3078,'Tablas auxiliares'!$H$1:$Q$28,Calculadora!$J$2+1,FALSE)*IF(VLOOKUP($A3078,'Tablas auxiliares'!$B$2:$C$6,2,FALSE)-Calculadora!$K$2=0,1,0)*IF($L$2=2,IFERROR(VLOOKUP(B3078,'Tablas auxiliares'!$AD$2:$AH$27,5,FALSE),0),1)</f>
        <v>0</v>
      </c>
      <c r="H3078" s="9">
        <f t="shared" si="58"/>
        <v>0</v>
      </c>
    </row>
    <row r="3079" spans="1:8" x14ac:dyDescent="0.25">
      <c r="A3079" s="9">
        <v>2016</v>
      </c>
      <c r="B3079" t="s">
        <v>34</v>
      </c>
      <c r="C3079" t="s">
        <v>24</v>
      </c>
      <c r="D3079" s="9">
        <v>2</v>
      </c>
      <c r="E3079" s="9">
        <v>16</v>
      </c>
      <c r="F3079" s="9">
        <f>VLOOKUP(D3079,'Tablas auxiliares'!$H$1:$Q$28,Calculadora!$J$2+1,FALSE)*IF(VLOOKUP($A3079,'Tablas auxiliares'!$B$2:$C$6,2,FALSE)-Calculadora!$K$2=0,1,0)*IF($L$2=2,IFERROR(VLOOKUP(B3079,'Tablas auxiliares'!$AD$2:$AH$27,5,FALSE),0),1)</f>
        <v>0</v>
      </c>
      <c r="G3079" s="9">
        <f>VLOOKUP(E3079,'Tablas auxiliares'!$H$1:$Q$28,Calculadora!$J$2+1,FALSE)*IF(VLOOKUP($A3079,'Tablas auxiliares'!$B$2:$C$6,2,FALSE)-Calculadora!$K$2=0,1,0)*IF($L$2=2,IFERROR(VLOOKUP(B3079,'Tablas auxiliares'!$AD$2:$AH$27,5,FALSE),0),1)</f>
        <v>0</v>
      </c>
      <c r="H3079" s="9">
        <f t="shared" si="58"/>
        <v>0</v>
      </c>
    </row>
    <row r="3080" spans="1:8" x14ac:dyDescent="0.25">
      <c r="A3080" s="9">
        <v>2016</v>
      </c>
      <c r="B3080" t="s">
        <v>34</v>
      </c>
      <c r="C3080" t="s">
        <v>25</v>
      </c>
      <c r="D3080" s="9">
        <v>6</v>
      </c>
      <c r="E3080" s="9">
        <v>8</v>
      </c>
      <c r="F3080" s="9">
        <f>VLOOKUP(D3080,'Tablas auxiliares'!$H$1:$Q$28,Calculadora!$J$2+1,FALSE)*IF(VLOOKUP($A3080,'Tablas auxiliares'!$B$2:$C$6,2,FALSE)-Calculadora!$K$2=0,1,0)*IF($L$2=2,IFERROR(VLOOKUP(B3080,'Tablas auxiliares'!$AD$2:$AH$27,5,FALSE),0),1)</f>
        <v>0</v>
      </c>
      <c r="G3080" s="9">
        <f>VLOOKUP(E3080,'Tablas auxiliares'!$H$1:$Q$28,Calculadora!$J$2+1,FALSE)*IF(VLOOKUP($A3080,'Tablas auxiliares'!$B$2:$C$6,2,FALSE)-Calculadora!$K$2=0,1,0)*IF($L$2=2,IFERROR(VLOOKUP(B3080,'Tablas auxiliares'!$AD$2:$AH$27,5,FALSE),0),1)</f>
        <v>0</v>
      </c>
      <c r="H3080" s="9">
        <f t="shared" si="58"/>
        <v>0</v>
      </c>
    </row>
    <row r="3081" spans="1:8" x14ac:dyDescent="0.25">
      <c r="A3081" s="9">
        <v>2016</v>
      </c>
      <c r="B3081" t="s">
        <v>34</v>
      </c>
      <c r="C3081" t="s">
        <v>7</v>
      </c>
      <c r="D3081" s="9">
        <v>10</v>
      </c>
      <c r="E3081" s="9">
        <v>19</v>
      </c>
      <c r="F3081" s="9">
        <f>VLOOKUP(D3081,'Tablas auxiliares'!$H$1:$Q$28,Calculadora!$J$2+1,FALSE)*IF(VLOOKUP($A3081,'Tablas auxiliares'!$B$2:$C$6,2,FALSE)-Calculadora!$K$2=0,1,0)*IF($L$2=2,IFERROR(VLOOKUP(B3081,'Tablas auxiliares'!$AD$2:$AH$27,5,FALSE),0),1)</f>
        <v>0</v>
      </c>
      <c r="G3081" s="9">
        <f>VLOOKUP(E3081,'Tablas auxiliares'!$H$1:$Q$28,Calculadora!$J$2+1,FALSE)*IF(VLOOKUP($A3081,'Tablas auxiliares'!$B$2:$C$6,2,FALSE)-Calculadora!$K$2=0,1,0)*IF($L$2=2,IFERROR(VLOOKUP(B3081,'Tablas auxiliares'!$AD$2:$AH$27,5,FALSE),0),1)</f>
        <v>0</v>
      </c>
      <c r="H3081" s="9">
        <f t="shared" si="58"/>
        <v>0</v>
      </c>
    </row>
    <row r="3082" spans="1:8" x14ac:dyDescent="0.25">
      <c r="A3082" s="9">
        <v>2016</v>
      </c>
      <c r="B3082" t="s">
        <v>34</v>
      </c>
      <c r="C3082" t="s">
        <v>8</v>
      </c>
      <c r="D3082" s="9">
        <v>12</v>
      </c>
      <c r="E3082" s="9">
        <v>1</v>
      </c>
      <c r="F3082" s="9">
        <f>VLOOKUP(D3082,'Tablas auxiliares'!$H$1:$Q$28,Calculadora!$J$2+1,FALSE)*IF(VLOOKUP($A3082,'Tablas auxiliares'!$B$2:$C$6,2,FALSE)-Calculadora!$K$2=0,1,0)*IF($L$2=2,IFERROR(VLOOKUP(B3082,'Tablas auxiliares'!$AD$2:$AH$27,5,FALSE),0),1)</f>
        <v>0</v>
      </c>
      <c r="G3082" s="9">
        <f>VLOOKUP(E3082,'Tablas auxiliares'!$H$1:$Q$28,Calculadora!$J$2+1,FALSE)*IF(VLOOKUP($A3082,'Tablas auxiliares'!$B$2:$C$6,2,FALSE)-Calculadora!$K$2=0,1,0)*IF($L$2=2,IFERROR(VLOOKUP(B3082,'Tablas auxiliares'!$AD$2:$AH$27,5,FALSE),0),1)</f>
        <v>0</v>
      </c>
      <c r="H3082" s="9">
        <f t="shared" si="58"/>
        <v>0</v>
      </c>
    </row>
    <row r="3083" spans="1:8" x14ac:dyDescent="0.25">
      <c r="A3083" s="9">
        <v>2016</v>
      </c>
      <c r="B3083" t="s">
        <v>34</v>
      </c>
      <c r="C3083" t="s">
        <v>26</v>
      </c>
      <c r="D3083" s="9">
        <v>14</v>
      </c>
      <c r="E3083" s="9">
        <v>10</v>
      </c>
      <c r="F3083" s="9">
        <f>VLOOKUP(D3083,'Tablas auxiliares'!$H$1:$Q$28,Calculadora!$J$2+1,FALSE)*IF(VLOOKUP($A3083,'Tablas auxiliares'!$B$2:$C$6,2,FALSE)-Calculadora!$K$2=0,1,0)*IF($L$2=2,IFERROR(VLOOKUP(B3083,'Tablas auxiliares'!$AD$2:$AH$27,5,FALSE),0),1)</f>
        <v>0</v>
      </c>
      <c r="G3083" s="9">
        <f>VLOOKUP(E3083,'Tablas auxiliares'!$H$1:$Q$28,Calculadora!$J$2+1,FALSE)*IF(VLOOKUP($A3083,'Tablas auxiliares'!$B$2:$C$6,2,FALSE)-Calculadora!$K$2=0,1,0)*IF($L$2=2,IFERROR(VLOOKUP(B3083,'Tablas auxiliares'!$AD$2:$AH$27,5,FALSE),0),1)</f>
        <v>0</v>
      </c>
      <c r="H3083" s="9">
        <f t="shared" si="58"/>
        <v>0</v>
      </c>
    </row>
    <row r="3084" spans="1:8" x14ac:dyDescent="0.25">
      <c r="A3084" s="9">
        <v>2016</v>
      </c>
      <c r="B3084" t="s">
        <v>34</v>
      </c>
      <c r="C3084" t="s">
        <v>27</v>
      </c>
      <c r="D3084" s="9">
        <v>23</v>
      </c>
      <c r="E3084" s="9">
        <v>17</v>
      </c>
      <c r="F3084" s="9">
        <f>VLOOKUP(D3084,'Tablas auxiliares'!$H$1:$Q$28,Calculadora!$J$2+1,FALSE)*IF(VLOOKUP($A3084,'Tablas auxiliares'!$B$2:$C$6,2,FALSE)-Calculadora!$K$2=0,1,0)*IF($L$2=2,IFERROR(VLOOKUP(B3084,'Tablas auxiliares'!$AD$2:$AH$27,5,FALSE),0),1)</f>
        <v>0</v>
      </c>
      <c r="G3084" s="9">
        <f>VLOOKUP(E3084,'Tablas auxiliares'!$H$1:$Q$28,Calculadora!$J$2+1,FALSE)*IF(VLOOKUP($A3084,'Tablas auxiliares'!$B$2:$C$6,2,FALSE)-Calculadora!$K$2=0,1,0)*IF($L$2=2,IFERROR(VLOOKUP(B3084,'Tablas auxiliares'!$AD$2:$AH$27,5,FALSE),0),1)</f>
        <v>0</v>
      </c>
      <c r="H3084" s="9">
        <f t="shared" si="58"/>
        <v>0</v>
      </c>
    </row>
    <row r="3085" spans="1:8" x14ac:dyDescent="0.25">
      <c r="A3085" s="9">
        <v>2016</v>
      </c>
      <c r="B3085" t="s">
        <v>34</v>
      </c>
      <c r="C3085" t="s">
        <v>28</v>
      </c>
      <c r="D3085" s="9">
        <v>4</v>
      </c>
      <c r="E3085" s="9">
        <v>2</v>
      </c>
      <c r="F3085" s="9">
        <f>VLOOKUP(D3085,'Tablas auxiliares'!$H$1:$Q$28,Calculadora!$J$2+1,FALSE)*IF(VLOOKUP($A3085,'Tablas auxiliares'!$B$2:$C$6,2,FALSE)-Calculadora!$K$2=0,1,0)*IF($L$2=2,IFERROR(VLOOKUP(B3085,'Tablas auxiliares'!$AD$2:$AH$27,5,FALSE),0),1)</f>
        <v>0</v>
      </c>
      <c r="G3085" s="9">
        <f>VLOOKUP(E3085,'Tablas auxiliares'!$H$1:$Q$28,Calculadora!$J$2+1,FALSE)*IF(VLOOKUP($A3085,'Tablas auxiliares'!$B$2:$C$6,2,FALSE)-Calculadora!$K$2=0,1,0)*IF($L$2=2,IFERROR(VLOOKUP(B3085,'Tablas auxiliares'!$AD$2:$AH$27,5,FALSE),0),1)</f>
        <v>0</v>
      </c>
      <c r="H3085" s="9">
        <f t="shared" si="58"/>
        <v>0</v>
      </c>
    </row>
    <row r="3086" spans="1:8" x14ac:dyDescent="0.25">
      <c r="A3086" s="9">
        <v>2016</v>
      </c>
      <c r="B3086" t="s">
        <v>34</v>
      </c>
      <c r="C3086" t="s">
        <v>29</v>
      </c>
      <c r="D3086" s="9">
        <v>25</v>
      </c>
      <c r="E3086" s="9">
        <v>6</v>
      </c>
      <c r="F3086" s="9">
        <f>VLOOKUP(D3086,'Tablas auxiliares'!$H$1:$Q$28,Calculadora!$J$2+1,FALSE)*IF(VLOOKUP($A3086,'Tablas auxiliares'!$B$2:$C$6,2,FALSE)-Calculadora!$K$2=0,1,0)*IF($L$2=2,IFERROR(VLOOKUP(B3086,'Tablas auxiliares'!$AD$2:$AH$27,5,FALSE),0),1)</f>
        <v>0</v>
      </c>
      <c r="G3086" s="9">
        <f>VLOOKUP(E3086,'Tablas auxiliares'!$H$1:$Q$28,Calculadora!$J$2+1,FALSE)*IF(VLOOKUP($A3086,'Tablas auxiliares'!$B$2:$C$6,2,FALSE)-Calculadora!$K$2=0,1,0)*IF($L$2=2,IFERROR(VLOOKUP(B3086,'Tablas auxiliares'!$AD$2:$AH$27,5,FALSE),0),1)</f>
        <v>0</v>
      </c>
      <c r="H3086" s="9">
        <f t="shared" si="58"/>
        <v>0</v>
      </c>
    </row>
    <row r="3087" spans="1:8" x14ac:dyDescent="0.25">
      <c r="A3087" s="9">
        <v>2016</v>
      </c>
      <c r="B3087" t="s">
        <v>34</v>
      </c>
      <c r="C3087" t="s">
        <v>9</v>
      </c>
      <c r="D3087" s="9">
        <v>3</v>
      </c>
      <c r="E3087" s="9">
        <v>7</v>
      </c>
      <c r="F3087" s="9">
        <f>VLOOKUP(D3087,'Tablas auxiliares'!$H$1:$Q$28,Calculadora!$J$2+1,FALSE)*IF(VLOOKUP($A3087,'Tablas auxiliares'!$B$2:$C$6,2,FALSE)-Calculadora!$K$2=0,1,0)*IF($L$2=2,IFERROR(VLOOKUP(B3087,'Tablas auxiliares'!$AD$2:$AH$27,5,FALSE),0),1)</f>
        <v>0</v>
      </c>
      <c r="G3087" s="9">
        <f>VLOOKUP(E3087,'Tablas auxiliares'!$H$1:$Q$28,Calculadora!$J$2+1,FALSE)*IF(VLOOKUP($A3087,'Tablas auxiliares'!$B$2:$C$6,2,FALSE)-Calculadora!$K$2=0,1,0)*IF($L$2=2,IFERROR(VLOOKUP(B3087,'Tablas auxiliares'!$AD$2:$AH$27,5,FALSE),0),1)</f>
        <v>0</v>
      </c>
      <c r="H3087" s="9">
        <f t="shared" si="58"/>
        <v>0</v>
      </c>
    </row>
    <row r="3088" spans="1:8" x14ac:dyDescent="0.25">
      <c r="A3088" s="9">
        <v>2016</v>
      </c>
      <c r="B3088" t="s">
        <v>34</v>
      </c>
      <c r="C3088" t="s">
        <v>30</v>
      </c>
      <c r="D3088" s="9">
        <v>19</v>
      </c>
      <c r="E3088" s="9">
        <v>14</v>
      </c>
      <c r="F3088" s="9">
        <f>VLOOKUP(D3088,'Tablas auxiliares'!$H$1:$Q$28,Calculadora!$J$2+1,FALSE)*IF(VLOOKUP($A3088,'Tablas auxiliares'!$B$2:$C$6,2,FALSE)-Calculadora!$K$2=0,1,0)*IF($L$2=2,IFERROR(VLOOKUP(B3088,'Tablas auxiliares'!$AD$2:$AH$27,5,FALSE),0),1)</f>
        <v>0</v>
      </c>
      <c r="G3088" s="9">
        <f>VLOOKUP(E3088,'Tablas auxiliares'!$H$1:$Q$28,Calculadora!$J$2+1,FALSE)*IF(VLOOKUP($A3088,'Tablas auxiliares'!$B$2:$C$6,2,FALSE)-Calculadora!$K$2=0,1,0)*IF($L$2=2,IFERROR(VLOOKUP(B3088,'Tablas auxiliares'!$AD$2:$AH$27,5,FALSE),0),1)</f>
        <v>0</v>
      </c>
      <c r="H3088" s="9">
        <f t="shared" si="58"/>
        <v>0</v>
      </c>
    </row>
    <row r="3089" spans="1:8" x14ac:dyDescent="0.25">
      <c r="A3089" s="9">
        <v>2016</v>
      </c>
      <c r="B3089" t="s">
        <v>34</v>
      </c>
      <c r="C3089" t="s">
        <v>10</v>
      </c>
      <c r="D3089" s="9">
        <v>18</v>
      </c>
      <c r="E3089" s="9">
        <v>25</v>
      </c>
      <c r="F3089" s="9">
        <f>VLOOKUP(D3089,'Tablas auxiliares'!$H$1:$Q$28,Calculadora!$J$2+1,FALSE)*IF(VLOOKUP($A3089,'Tablas auxiliares'!$B$2:$C$6,2,FALSE)-Calculadora!$K$2=0,1,0)*IF($L$2=2,IFERROR(VLOOKUP(B3089,'Tablas auxiliares'!$AD$2:$AH$27,5,FALSE),0),1)</f>
        <v>0</v>
      </c>
      <c r="G3089" s="9">
        <f>VLOOKUP(E3089,'Tablas auxiliares'!$H$1:$Q$28,Calculadora!$J$2+1,FALSE)*IF(VLOOKUP($A3089,'Tablas auxiliares'!$B$2:$C$6,2,FALSE)-Calculadora!$K$2=0,1,0)*IF($L$2=2,IFERROR(VLOOKUP(B3089,'Tablas auxiliares'!$AD$2:$AH$27,5,FALSE),0),1)</f>
        <v>0</v>
      </c>
      <c r="H3089" s="9">
        <f t="shared" si="58"/>
        <v>0</v>
      </c>
    </row>
    <row r="3090" spans="1:8" x14ac:dyDescent="0.25">
      <c r="A3090" s="9">
        <v>2016</v>
      </c>
      <c r="B3090" t="s">
        <v>34</v>
      </c>
      <c r="C3090" t="s">
        <v>31</v>
      </c>
      <c r="D3090" s="9">
        <v>21</v>
      </c>
      <c r="E3090" s="9">
        <v>12</v>
      </c>
      <c r="F3090" s="9">
        <f>VLOOKUP(D3090,'Tablas auxiliares'!$H$1:$Q$28,Calculadora!$J$2+1,FALSE)*IF(VLOOKUP($A3090,'Tablas auxiliares'!$B$2:$C$6,2,FALSE)-Calculadora!$K$2=0,1,0)*IF($L$2=2,IFERROR(VLOOKUP(B3090,'Tablas auxiliares'!$AD$2:$AH$27,5,FALSE),0),1)</f>
        <v>0</v>
      </c>
      <c r="G3090" s="9">
        <f>VLOOKUP(E3090,'Tablas auxiliares'!$H$1:$Q$28,Calculadora!$J$2+1,FALSE)*IF(VLOOKUP($A3090,'Tablas auxiliares'!$B$2:$C$6,2,FALSE)-Calculadora!$K$2=0,1,0)*IF($L$2=2,IFERROR(VLOOKUP(B3090,'Tablas auxiliares'!$AD$2:$AH$27,5,FALSE),0),1)</f>
        <v>0</v>
      </c>
      <c r="H3090" s="9">
        <f t="shared" si="58"/>
        <v>0</v>
      </c>
    </row>
    <row r="3091" spans="1:8" x14ac:dyDescent="0.25">
      <c r="A3091" s="9">
        <v>2016</v>
      </c>
      <c r="B3091" t="s">
        <v>34</v>
      </c>
      <c r="C3091" t="s">
        <v>32</v>
      </c>
      <c r="D3091" s="9">
        <v>17</v>
      </c>
      <c r="E3091" s="9">
        <v>24</v>
      </c>
      <c r="F3091" s="9">
        <f>VLOOKUP(D3091,'Tablas auxiliares'!$H$1:$Q$28,Calculadora!$J$2+1,FALSE)*IF(VLOOKUP($A3091,'Tablas auxiliares'!$B$2:$C$6,2,FALSE)-Calculadora!$K$2=0,1,0)*IF($L$2=2,IFERROR(VLOOKUP(B3091,'Tablas auxiliares'!$AD$2:$AH$27,5,FALSE),0),1)</f>
        <v>0</v>
      </c>
      <c r="G3091" s="9">
        <f>VLOOKUP(E3091,'Tablas auxiliares'!$H$1:$Q$28,Calculadora!$J$2+1,FALSE)*IF(VLOOKUP($A3091,'Tablas auxiliares'!$B$2:$C$6,2,FALSE)-Calculadora!$K$2=0,1,0)*IF($L$2=2,IFERROR(VLOOKUP(B3091,'Tablas auxiliares'!$AD$2:$AH$27,5,FALSE),0),1)</f>
        <v>0</v>
      </c>
      <c r="H3091" s="9">
        <f t="shared" si="58"/>
        <v>0</v>
      </c>
    </row>
    <row r="3092" spans="1:8" x14ac:dyDescent="0.25">
      <c r="A3092" s="9">
        <v>2016</v>
      </c>
      <c r="B3092" t="s">
        <v>34</v>
      </c>
      <c r="C3092" t="s">
        <v>33</v>
      </c>
      <c r="D3092" s="9">
        <v>7</v>
      </c>
      <c r="E3092" s="9">
        <v>3</v>
      </c>
      <c r="F3092" s="9">
        <f>VLOOKUP(D3092,'Tablas auxiliares'!$H$1:$Q$28,Calculadora!$J$2+1,FALSE)*IF(VLOOKUP($A3092,'Tablas auxiliares'!$B$2:$C$6,2,FALSE)-Calculadora!$K$2=0,1,0)*IF($L$2=2,IFERROR(VLOOKUP(B3092,'Tablas auxiliares'!$AD$2:$AH$27,5,FALSE),0),1)</f>
        <v>0</v>
      </c>
      <c r="G3092" s="9">
        <f>VLOOKUP(E3092,'Tablas auxiliares'!$H$1:$Q$28,Calculadora!$J$2+1,FALSE)*IF(VLOOKUP($A3092,'Tablas auxiliares'!$B$2:$C$6,2,FALSE)-Calculadora!$K$2=0,1,0)*IF($L$2=2,IFERROR(VLOOKUP(B3092,'Tablas auxiliares'!$AD$2:$AH$27,5,FALSE),0),1)</f>
        <v>0</v>
      </c>
      <c r="H3092" s="9">
        <f t="shared" si="58"/>
        <v>0</v>
      </c>
    </row>
    <row r="3093" spans="1:8" x14ac:dyDescent="0.25">
      <c r="A3093" s="9">
        <v>2016</v>
      </c>
      <c r="B3093" t="s">
        <v>34</v>
      </c>
      <c r="C3093" t="s">
        <v>35</v>
      </c>
      <c r="D3093" s="9">
        <v>13</v>
      </c>
      <c r="E3093" s="9">
        <v>18</v>
      </c>
      <c r="F3093" s="9">
        <f>VLOOKUP(D3093,'Tablas auxiliares'!$H$1:$Q$28,Calculadora!$J$2+1,FALSE)*IF(VLOOKUP($A3093,'Tablas auxiliares'!$B$2:$C$6,2,FALSE)-Calculadora!$K$2=0,1,0)*IF($L$2=2,IFERROR(VLOOKUP(B3093,'Tablas auxiliares'!$AD$2:$AH$27,5,FALSE),0),1)</f>
        <v>0</v>
      </c>
      <c r="G3093" s="9">
        <f>VLOOKUP(E3093,'Tablas auxiliares'!$H$1:$Q$28,Calculadora!$J$2+1,FALSE)*IF(VLOOKUP($A3093,'Tablas auxiliares'!$B$2:$C$6,2,FALSE)-Calculadora!$K$2=0,1,0)*IF($L$2=2,IFERROR(VLOOKUP(B3093,'Tablas auxiliares'!$AD$2:$AH$27,5,FALSE),0),1)</f>
        <v>0</v>
      </c>
      <c r="H3093" s="9">
        <f t="shared" si="58"/>
        <v>0</v>
      </c>
    </row>
    <row r="3094" spans="1:8" x14ac:dyDescent="0.25">
      <c r="A3094" s="9">
        <v>2016</v>
      </c>
      <c r="B3094" t="s">
        <v>34</v>
      </c>
      <c r="C3094" t="s">
        <v>36</v>
      </c>
      <c r="D3094" s="9">
        <v>20</v>
      </c>
      <c r="E3094" s="9">
        <v>4</v>
      </c>
      <c r="F3094" s="9">
        <f>VLOOKUP(D3094,'Tablas auxiliares'!$H$1:$Q$28,Calculadora!$J$2+1,FALSE)*IF(VLOOKUP($A3094,'Tablas auxiliares'!$B$2:$C$6,2,FALSE)-Calculadora!$K$2=0,1,0)*IF($L$2=2,IFERROR(VLOOKUP(B3094,'Tablas auxiliares'!$AD$2:$AH$27,5,FALSE),0),1)</f>
        <v>0</v>
      </c>
      <c r="G3094" s="9">
        <f>VLOOKUP(E3094,'Tablas auxiliares'!$H$1:$Q$28,Calculadora!$J$2+1,FALSE)*IF(VLOOKUP($A3094,'Tablas auxiliares'!$B$2:$C$6,2,FALSE)-Calculadora!$K$2=0,1,0)*IF($L$2=2,IFERROR(VLOOKUP(B3094,'Tablas auxiliares'!$AD$2:$AH$27,5,FALSE),0),1)</f>
        <v>0</v>
      </c>
      <c r="H3094" s="9">
        <f t="shared" si="58"/>
        <v>0</v>
      </c>
    </row>
    <row r="3095" spans="1:8" x14ac:dyDescent="0.25">
      <c r="A3095" s="9">
        <v>2016</v>
      </c>
      <c r="B3095" t="s">
        <v>34</v>
      </c>
      <c r="C3095" t="s">
        <v>11</v>
      </c>
      <c r="D3095" s="9">
        <v>5</v>
      </c>
      <c r="E3095" s="9">
        <v>21</v>
      </c>
      <c r="F3095" s="9">
        <f>VLOOKUP(D3095,'Tablas auxiliares'!$H$1:$Q$28,Calculadora!$J$2+1,FALSE)*IF(VLOOKUP($A3095,'Tablas auxiliares'!$B$2:$C$6,2,FALSE)-Calculadora!$K$2=0,1,0)*IF($L$2=2,IFERROR(VLOOKUP(B3095,'Tablas auxiliares'!$AD$2:$AH$27,5,FALSE),0),1)</f>
        <v>0</v>
      </c>
      <c r="G3095" s="9">
        <f>VLOOKUP(E3095,'Tablas auxiliares'!$H$1:$Q$28,Calculadora!$J$2+1,FALSE)*IF(VLOOKUP($A3095,'Tablas auxiliares'!$B$2:$C$6,2,FALSE)-Calculadora!$K$2=0,1,0)*IF($L$2=2,IFERROR(VLOOKUP(B3095,'Tablas auxiliares'!$AD$2:$AH$27,5,FALSE),0),1)</f>
        <v>0</v>
      </c>
      <c r="H3095" s="9">
        <f t="shared" si="58"/>
        <v>0</v>
      </c>
    </row>
    <row r="3096" spans="1:8" x14ac:dyDescent="0.25">
      <c r="A3096" s="9">
        <v>2016</v>
      </c>
      <c r="B3096" t="s">
        <v>34</v>
      </c>
      <c r="C3096" t="s">
        <v>12</v>
      </c>
      <c r="D3096" s="9">
        <v>24</v>
      </c>
      <c r="E3096" s="9">
        <v>20</v>
      </c>
      <c r="F3096" s="9">
        <f>VLOOKUP(D3096,'Tablas auxiliares'!$H$1:$Q$28,Calculadora!$J$2+1,FALSE)*IF(VLOOKUP($A3096,'Tablas auxiliares'!$B$2:$C$6,2,FALSE)-Calculadora!$K$2=0,1,0)*IF($L$2=2,IFERROR(VLOOKUP(B3096,'Tablas auxiliares'!$AD$2:$AH$27,5,FALSE),0),1)</f>
        <v>0</v>
      </c>
      <c r="G3096" s="9">
        <f>VLOOKUP(E3096,'Tablas auxiliares'!$H$1:$Q$28,Calculadora!$J$2+1,FALSE)*IF(VLOOKUP($A3096,'Tablas auxiliares'!$B$2:$C$6,2,FALSE)-Calculadora!$K$2=0,1,0)*IF($L$2=2,IFERROR(VLOOKUP(B3096,'Tablas auxiliares'!$AD$2:$AH$27,5,FALSE),0),1)</f>
        <v>0</v>
      </c>
      <c r="H3096" s="9">
        <f t="shared" si="58"/>
        <v>0</v>
      </c>
    </row>
    <row r="3097" spans="1:8" x14ac:dyDescent="0.25">
      <c r="A3097" s="9">
        <v>2016</v>
      </c>
      <c r="B3097" t="s">
        <v>34</v>
      </c>
      <c r="C3097" t="s">
        <v>13</v>
      </c>
      <c r="D3097" s="9">
        <v>22</v>
      </c>
      <c r="E3097" s="9">
        <v>9</v>
      </c>
      <c r="F3097" s="9">
        <f>VLOOKUP(D3097,'Tablas auxiliares'!$H$1:$Q$28,Calculadora!$J$2+1,FALSE)*IF(VLOOKUP($A3097,'Tablas auxiliares'!$B$2:$C$6,2,FALSE)-Calculadora!$K$2=0,1,0)*IF($L$2=2,IFERROR(VLOOKUP(B3097,'Tablas auxiliares'!$AD$2:$AH$27,5,FALSE),0),1)</f>
        <v>0</v>
      </c>
      <c r="G3097" s="9">
        <f>VLOOKUP(E3097,'Tablas auxiliares'!$H$1:$Q$28,Calculadora!$J$2+1,FALSE)*IF(VLOOKUP($A3097,'Tablas auxiliares'!$B$2:$C$6,2,FALSE)-Calculadora!$K$2=0,1,0)*IF($L$2=2,IFERROR(VLOOKUP(B3097,'Tablas auxiliares'!$AD$2:$AH$27,5,FALSE),0),1)</f>
        <v>0</v>
      </c>
      <c r="H3097" s="9">
        <f t="shared" si="58"/>
        <v>0</v>
      </c>
    </row>
    <row r="3098" spans="1:8" x14ac:dyDescent="0.25">
      <c r="A3098" s="9">
        <v>2016</v>
      </c>
      <c r="B3098" t="s">
        <v>34</v>
      </c>
      <c r="C3098" t="s">
        <v>37</v>
      </c>
      <c r="D3098" s="9">
        <v>16</v>
      </c>
      <c r="E3098" s="9">
        <v>15</v>
      </c>
      <c r="F3098" s="9">
        <f>VLOOKUP(D3098,'Tablas auxiliares'!$H$1:$Q$28,Calculadora!$J$2+1,FALSE)*IF(VLOOKUP($A3098,'Tablas auxiliares'!$B$2:$C$6,2,FALSE)-Calculadora!$K$2=0,1,0)*IF($L$2=2,IFERROR(VLOOKUP(B3098,'Tablas auxiliares'!$AD$2:$AH$27,5,FALSE),0),1)</f>
        <v>0</v>
      </c>
      <c r="G3098" s="9">
        <f>VLOOKUP(E3098,'Tablas auxiliares'!$H$1:$Q$28,Calculadora!$J$2+1,FALSE)*IF(VLOOKUP($A3098,'Tablas auxiliares'!$B$2:$C$6,2,FALSE)-Calculadora!$K$2=0,1,0)*IF($L$2=2,IFERROR(VLOOKUP(B3098,'Tablas auxiliares'!$AD$2:$AH$27,5,FALSE),0),1)</f>
        <v>0</v>
      </c>
      <c r="H3098" s="9">
        <f t="shared" si="58"/>
        <v>0</v>
      </c>
    </row>
    <row r="3099" spans="1:8" x14ac:dyDescent="0.25">
      <c r="A3099" s="9">
        <v>2016</v>
      </c>
      <c r="B3099" t="s">
        <v>34</v>
      </c>
      <c r="C3099" t="s">
        <v>14</v>
      </c>
      <c r="D3099" s="9">
        <v>1</v>
      </c>
      <c r="E3099" s="9">
        <v>5</v>
      </c>
      <c r="F3099" s="9">
        <f>VLOOKUP(D3099,'Tablas auxiliares'!$H$1:$Q$28,Calculadora!$J$2+1,FALSE)*IF(VLOOKUP($A3099,'Tablas auxiliares'!$B$2:$C$6,2,FALSE)-Calculadora!$K$2=0,1,0)*IF($L$2=2,IFERROR(VLOOKUP(B3099,'Tablas auxiliares'!$AD$2:$AH$27,5,FALSE),0),1)</f>
        <v>0</v>
      </c>
      <c r="G3099" s="9">
        <f>VLOOKUP(E3099,'Tablas auxiliares'!$H$1:$Q$28,Calculadora!$J$2+1,FALSE)*IF(VLOOKUP($A3099,'Tablas auxiliares'!$B$2:$C$6,2,FALSE)-Calculadora!$K$2=0,1,0)*IF($L$2=2,IFERROR(VLOOKUP(B3099,'Tablas auxiliares'!$AD$2:$AH$27,5,FALSE),0),1)</f>
        <v>0</v>
      </c>
      <c r="H3099" s="9">
        <f t="shared" si="58"/>
        <v>0</v>
      </c>
    </row>
    <row r="3100" spans="1:8" x14ac:dyDescent="0.25">
      <c r="A3100" s="9">
        <v>2016</v>
      </c>
      <c r="B3100" t="s">
        <v>26</v>
      </c>
      <c r="C3100" t="s">
        <v>20</v>
      </c>
      <c r="D3100" s="9">
        <v>11</v>
      </c>
      <c r="E3100" s="9">
        <v>13</v>
      </c>
      <c r="F3100" s="9">
        <f>VLOOKUP(D3100,'Tablas auxiliares'!$H$1:$Q$28,Calculadora!$J$2+1,FALSE)*IF(VLOOKUP($A3100,'Tablas auxiliares'!$B$2:$C$6,2,FALSE)-Calculadora!$K$2=0,1,0)*IF($L$2=2,IFERROR(VLOOKUP(B3100,'Tablas auxiliares'!$AD$2:$AH$27,5,FALSE),0),1)</f>
        <v>0</v>
      </c>
      <c r="G3100" s="9">
        <f>VLOOKUP(E3100,'Tablas auxiliares'!$H$1:$Q$28,Calculadora!$J$2+1,FALSE)*IF(VLOOKUP($A3100,'Tablas auxiliares'!$B$2:$C$6,2,FALSE)-Calculadora!$K$2=0,1,0)*IF($L$2=2,IFERROR(VLOOKUP(B3100,'Tablas auxiliares'!$AD$2:$AH$27,5,FALSE),0),1)</f>
        <v>0</v>
      </c>
      <c r="H3100" s="9">
        <f t="shared" si="58"/>
        <v>0</v>
      </c>
    </row>
    <row r="3101" spans="1:8" x14ac:dyDescent="0.25">
      <c r="A3101" s="9">
        <v>2016</v>
      </c>
      <c r="B3101" t="s">
        <v>26</v>
      </c>
      <c r="C3101" t="s">
        <v>21</v>
      </c>
      <c r="D3101" s="9">
        <v>8</v>
      </c>
      <c r="E3101" s="9">
        <v>25</v>
      </c>
      <c r="F3101" s="9">
        <f>VLOOKUP(D3101,'Tablas auxiliares'!$H$1:$Q$28,Calculadora!$J$2+1,FALSE)*IF(VLOOKUP($A3101,'Tablas auxiliares'!$B$2:$C$6,2,FALSE)-Calculadora!$K$2=0,1,0)*IF($L$2=2,IFERROR(VLOOKUP(B3101,'Tablas auxiliares'!$AD$2:$AH$27,5,FALSE),0),1)</f>
        <v>0</v>
      </c>
      <c r="G3101" s="9">
        <f>VLOOKUP(E3101,'Tablas auxiliares'!$H$1:$Q$28,Calculadora!$J$2+1,FALSE)*IF(VLOOKUP($A3101,'Tablas auxiliares'!$B$2:$C$6,2,FALSE)-Calculadora!$K$2=0,1,0)*IF($L$2=2,IFERROR(VLOOKUP(B3101,'Tablas auxiliares'!$AD$2:$AH$27,5,FALSE),0),1)</f>
        <v>0</v>
      </c>
      <c r="H3101" s="9">
        <f t="shared" si="58"/>
        <v>0</v>
      </c>
    </row>
    <row r="3102" spans="1:8" x14ac:dyDescent="0.25">
      <c r="A3102" s="9">
        <v>2016</v>
      </c>
      <c r="B3102" t="s">
        <v>26</v>
      </c>
      <c r="C3102" t="s">
        <v>22</v>
      </c>
      <c r="D3102" s="9">
        <v>6</v>
      </c>
      <c r="E3102" s="9">
        <v>9</v>
      </c>
      <c r="F3102" s="9">
        <f>VLOOKUP(D3102,'Tablas auxiliares'!$H$1:$Q$28,Calculadora!$J$2+1,FALSE)*IF(VLOOKUP($A3102,'Tablas auxiliares'!$B$2:$C$6,2,FALSE)-Calculadora!$K$2=0,1,0)*IF($L$2=2,IFERROR(VLOOKUP(B3102,'Tablas auxiliares'!$AD$2:$AH$27,5,FALSE),0),1)</f>
        <v>0</v>
      </c>
      <c r="G3102" s="9">
        <f>VLOOKUP(E3102,'Tablas auxiliares'!$H$1:$Q$28,Calculadora!$J$2+1,FALSE)*IF(VLOOKUP($A3102,'Tablas auxiliares'!$B$2:$C$6,2,FALSE)-Calculadora!$K$2=0,1,0)*IF($L$2=2,IFERROR(VLOOKUP(B3102,'Tablas auxiliares'!$AD$2:$AH$27,5,FALSE),0),1)</f>
        <v>0</v>
      </c>
      <c r="H3102" s="9">
        <f t="shared" si="58"/>
        <v>0</v>
      </c>
    </row>
    <row r="3103" spans="1:8" x14ac:dyDescent="0.25">
      <c r="A3103" s="9">
        <v>2016</v>
      </c>
      <c r="B3103" t="s">
        <v>26</v>
      </c>
      <c r="C3103" t="s">
        <v>23</v>
      </c>
      <c r="D3103" s="9">
        <v>2</v>
      </c>
      <c r="E3103" s="9">
        <v>24</v>
      </c>
      <c r="F3103" s="9">
        <f>VLOOKUP(D3103,'Tablas auxiliares'!$H$1:$Q$28,Calculadora!$J$2+1,FALSE)*IF(VLOOKUP($A3103,'Tablas auxiliares'!$B$2:$C$6,2,FALSE)-Calculadora!$K$2=0,1,0)*IF($L$2=2,IFERROR(VLOOKUP(B3103,'Tablas auxiliares'!$AD$2:$AH$27,5,FALSE),0),1)</f>
        <v>0</v>
      </c>
      <c r="G3103" s="9">
        <f>VLOOKUP(E3103,'Tablas auxiliares'!$H$1:$Q$28,Calculadora!$J$2+1,FALSE)*IF(VLOOKUP($A3103,'Tablas auxiliares'!$B$2:$C$6,2,FALSE)-Calculadora!$K$2=0,1,0)*IF($L$2=2,IFERROR(VLOOKUP(B3103,'Tablas auxiliares'!$AD$2:$AH$27,5,FALSE),0),1)</f>
        <v>0</v>
      </c>
      <c r="H3103" s="9">
        <f t="shared" si="58"/>
        <v>0</v>
      </c>
    </row>
    <row r="3104" spans="1:8" x14ac:dyDescent="0.25">
      <c r="A3104" s="9">
        <v>2016</v>
      </c>
      <c r="B3104" t="s">
        <v>26</v>
      </c>
      <c r="C3104" t="s">
        <v>24</v>
      </c>
      <c r="D3104" s="9">
        <v>18</v>
      </c>
      <c r="E3104" s="9">
        <v>17</v>
      </c>
      <c r="F3104" s="9">
        <f>VLOOKUP(D3104,'Tablas auxiliares'!$H$1:$Q$28,Calculadora!$J$2+1,FALSE)*IF(VLOOKUP($A3104,'Tablas auxiliares'!$B$2:$C$6,2,FALSE)-Calculadora!$K$2=0,1,0)*IF($L$2=2,IFERROR(VLOOKUP(B3104,'Tablas auxiliares'!$AD$2:$AH$27,5,FALSE),0),1)</f>
        <v>0</v>
      </c>
      <c r="G3104" s="9">
        <f>VLOOKUP(E3104,'Tablas auxiliares'!$H$1:$Q$28,Calculadora!$J$2+1,FALSE)*IF(VLOOKUP($A3104,'Tablas auxiliares'!$B$2:$C$6,2,FALSE)-Calculadora!$K$2=0,1,0)*IF($L$2=2,IFERROR(VLOOKUP(B3104,'Tablas auxiliares'!$AD$2:$AH$27,5,FALSE),0),1)</f>
        <v>0</v>
      </c>
      <c r="H3104" s="9">
        <f t="shared" si="58"/>
        <v>0</v>
      </c>
    </row>
    <row r="3105" spans="1:8" x14ac:dyDescent="0.25">
      <c r="A3105" s="9">
        <v>2016</v>
      </c>
      <c r="B3105" t="s">
        <v>26</v>
      </c>
      <c r="C3105" t="s">
        <v>25</v>
      </c>
      <c r="D3105" s="9">
        <v>20</v>
      </c>
      <c r="E3105" s="9">
        <v>16</v>
      </c>
      <c r="F3105" s="9">
        <f>VLOOKUP(D3105,'Tablas auxiliares'!$H$1:$Q$28,Calculadora!$J$2+1,FALSE)*IF(VLOOKUP($A3105,'Tablas auxiliares'!$B$2:$C$6,2,FALSE)-Calculadora!$K$2=0,1,0)*IF($L$2=2,IFERROR(VLOOKUP(B3105,'Tablas auxiliares'!$AD$2:$AH$27,5,FALSE),0),1)</f>
        <v>0</v>
      </c>
      <c r="G3105" s="9">
        <f>VLOOKUP(E3105,'Tablas auxiliares'!$H$1:$Q$28,Calculadora!$J$2+1,FALSE)*IF(VLOOKUP($A3105,'Tablas auxiliares'!$B$2:$C$6,2,FALSE)-Calculadora!$K$2=0,1,0)*IF($L$2=2,IFERROR(VLOOKUP(B3105,'Tablas auxiliares'!$AD$2:$AH$27,5,FALSE),0),1)</f>
        <v>0</v>
      </c>
      <c r="H3105" s="9">
        <f t="shared" si="58"/>
        <v>0</v>
      </c>
    </row>
    <row r="3106" spans="1:8" x14ac:dyDescent="0.25">
      <c r="A3106" s="9">
        <v>2016</v>
      </c>
      <c r="B3106" t="s">
        <v>26</v>
      </c>
      <c r="C3106" t="s">
        <v>7</v>
      </c>
      <c r="D3106" s="9">
        <v>15</v>
      </c>
      <c r="E3106" s="9">
        <v>15</v>
      </c>
      <c r="F3106" s="9">
        <f>VLOOKUP(D3106,'Tablas auxiliares'!$H$1:$Q$28,Calculadora!$J$2+1,FALSE)*IF(VLOOKUP($A3106,'Tablas auxiliares'!$B$2:$C$6,2,FALSE)-Calculadora!$K$2=0,1,0)*IF($L$2=2,IFERROR(VLOOKUP(B3106,'Tablas auxiliares'!$AD$2:$AH$27,5,FALSE),0),1)</f>
        <v>0</v>
      </c>
      <c r="G3106" s="9">
        <f>VLOOKUP(E3106,'Tablas auxiliares'!$H$1:$Q$28,Calculadora!$J$2+1,FALSE)*IF(VLOOKUP($A3106,'Tablas auxiliares'!$B$2:$C$6,2,FALSE)-Calculadora!$K$2=0,1,0)*IF($L$2=2,IFERROR(VLOOKUP(B3106,'Tablas auxiliares'!$AD$2:$AH$27,5,FALSE),0),1)</f>
        <v>0</v>
      </c>
      <c r="H3106" s="9">
        <f t="shared" si="58"/>
        <v>0</v>
      </c>
    </row>
    <row r="3107" spans="1:8" x14ac:dyDescent="0.25">
      <c r="A3107" s="9">
        <v>2016</v>
      </c>
      <c r="B3107" t="s">
        <v>26</v>
      </c>
      <c r="C3107" t="s">
        <v>8</v>
      </c>
      <c r="D3107" s="9">
        <v>13</v>
      </c>
      <c r="E3107" s="9">
        <v>7</v>
      </c>
      <c r="F3107" s="9">
        <f>VLOOKUP(D3107,'Tablas auxiliares'!$H$1:$Q$28,Calculadora!$J$2+1,FALSE)*IF(VLOOKUP($A3107,'Tablas auxiliares'!$B$2:$C$6,2,FALSE)-Calculadora!$K$2=0,1,0)*IF($L$2=2,IFERROR(VLOOKUP(B3107,'Tablas auxiliares'!$AD$2:$AH$27,5,FALSE),0),1)</f>
        <v>0</v>
      </c>
      <c r="G3107" s="9">
        <f>VLOOKUP(E3107,'Tablas auxiliares'!$H$1:$Q$28,Calculadora!$J$2+1,FALSE)*IF(VLOOKUP($A3107,'Tablas auxiliares'!$B$2:$C$6,2,FALSE)-Calculadora!$K$2=0,1,0)*IF($L$2=2,IFERROR(VLOOKUP(B3107,'Tablas auxiliares'!$AD$2:$AH$27,5,FALSE),0),1)</f>
        <v>0</v>
      </c>
      <c r="H3107" s="9">
        <f t="shared" si="58"/>
        <v>0</v>
      </c>
    </row>
    <row r="3108" spans="1:8" x14ac:dyDescent="0.25">
      <c r="A3108" s="9">
        <v>2016</v>
      </c>
      <c r="B3108" t="s">
        <v>26</v>
      </c>
      <c r="C3108" t="s">
        <v>27</v>
      </c>
      <c r="D3108" s="9">
        <v>23</v>
      </c>
      <c r="E3108" s="9">
        <v>21</v>
      </c>
      <c r="F3108" s="9">
        <f>VLOOKUP(D3108,'Tablas auxiliares'!$H$1:$Q$28,Calculadora!$J$2+1,FALSE)*IF(VLOOKUP($A3108,'Tablas auxiliares'!$B$2:$C$6,2,FALSE)-Calculadora!$K$2=0,1,0)*IF($L$2=2,IFERROR(VLOOKUP(B3108,'Tablas auxiliares'!$AD$2:$AH$27,5,FALSE),0),1)</f>
        <v>0</v>
      </c>
      <c r="G3108" s="9">
        <f>VLOOKUP(E3108,'Tablas auxiliares'!$H$1:$Q$28,Calculadora!$J$2+1,FALSE)*IF(VLOOKUP($A3108,'Tablas auxiliares'!$B$2:$C$6,2,FALSE)-Calculadora!$K$2=0,1,0)*IF($L$2=2,IFERROR(VLOOKUP(B3108,'Tablas auxiliares'!$AD$2:$AH$27,5,FALSE),0),1)</f>
        <v>0</v>
      </c>
      <c r="H3108" s="9">
        <f t="shared" si="58"/>
        <v>0</v>
      </c>
    </row>
    <row r="3109" spans="1:8" x14ac:dyDescent="0.25">
      <c r="A3109" s="9">
        <v>2016</v>
      </c>
      <c r="B3109" t="s">
        <v>26</v>
      </c>
      <c r="C3109" t="s">
        <v>28</v>
      </c>
      <c r="D3109" s="9">
        <v>3</v>
      </c>
      <c r="E3109" s="9">
        <v>8</v>
      </c>
      <c r="F3109" s="9">
        <f>VLOOKUP(D3109,'Tablas auxiliares'!$H$1:$Q$28,Calculadora!$J$2+1,FALSE)*IF(VLOOKUP($A3109,'Tablas auxiliares'!$B$2:$C$6,2,FALSE)-Calculadora!$K$2=0,1,0)*IF($L$2=2,IFERROR(VLOOKUP(B3109,'Tablas auxiliares'!$AD$2:$AH$27,5,FALSE),0),1)</f>
        <v>0</v>
      </c>
      <c r="G3109" s="9">
        <f>VLOOKUP(E3109,'Tablas auxiliares'!$H$1:$Q$28,Calculadora!$J$2+1,FALSE)*IF(VLOOKUP($A3109,'Tablas auxiliares'!$B$2:$C$6,2,FALSE)-Calculadora!$K$2=0,1,0)*IF($L$2=2,IFERROR(VLOOKUP(B3109,'Tablas auxiliares'!$AD$2:$AH$27,5,FALSE),0),1)</f>
        <v>0</v>
      </c>
      <c r="H3109" s="9">
        <f t="shared" si="58"/>
        <v>0</v>
      </c>
    </row>
    <row r="3110" spans="1:8" x14ac:dyDescent="0.25">
      <c r="A3110" s="9">
        <v>2016</v>
      </c>
      <c r="B3110" t="s">
        <v>26</v>
      </c>
      <c r="C3110" t="s">
        <v>29</v>
      </c>
      <c r="D3110" s="9">
        <v>25</v>
      </c>
      <c r="E3110" s="9">
        <v>2</v>
      </c>
      <c r="F3110" s="9">
        <f>VLOOKUP(D3110,'Tablas auxiliares'!$H$1:$Q$28,Calculadora!$J$2+1,FALSE)*IF(VLOOKUP($A3110,'Tablas auxiliares'!$B$2:$C$6,2,FALSE)-Calculadora!$K$2=0,1,0)*IF($L$2=2,IFERROR(VLOOKUP(B3110,'Tablas auxiliares'!$AD$2:$AH$27,5,FALSE),0),1)</f>
        <v>0</v>
      </c>
      <c r="G3110" s="9">
        <f>VLOOKUP(E3110,'Tablas auxiliares'!$H$1:$Q$28,Calculadora!$J$2+1,FALSE)*IF(VLOOKUP($A3110,'Tablas auxiliares'!$B$2:$C$6,2,FALSE)-Calculadora!$K$2=0,1,0)*IF($L$2=2,IFERROR(VLOOKUP(B3110,'Tablas auxiliares'!$AD$2:$AH$27,5,FALSE),0),1)</f>
        <v>0</v>
      </c>
      <c r="H3110" s="9">
        <f t="shared" si="58"/>
        <v>0</v>
      </c>
    </row>
    <row r="3111" spans="1:8" x14ac:dyDescent="0.25">
      <c r="A3111" s="9">
        <v>2016</v>
      </c>
      <c r="B3111" t="s">
        <v>26</v>
      </c>
      <c r="C3111" t="s">
        <v>9</v>
      </c>
      <c r="D3111" s="9">
        <v>1</v>
      </c>
      <c r="E3111" s="9">
        <v>1</v>
      </c>
      <c r="F3111" s="9">
        <f>VLOOKUP(D3111,'Tablas auxiliares'!$H$1:$Q$28,Calculadora!$J$2+1,FALSE)*IF(VLOOKUP($A3111,'Tablas auxiliares'!$B$2:$C$6,2,FALSE)-Calculadora!$K$2=0,1,0)*IF($L$2=2,IFERROR(VLOOKUP(B3111,'Tablas auxiliares'!$AD$2:$AH$27,5,FALSE),0),1)</f>
        <v>0</v>
      </c>
      <c r="G3111" s="9">
        <f>VLOOKUP(E3111,'Tablas auxiliares'!$H$1:$Q$28,Calculadora!$J$2+1,FALSE)*IF(VLOOKUP($A3111,'Tablas auxiliares'!$B$2:$C$6,2,FALSE)-Calculadora!$K$2=0,1,0)*IF($L$2=2,IFERROR(VLOOKUP(B3111,'Tablas auxiliares'!$AD$2:$AH$27,5,FALSE),0),1)</f>
        <v>0</v>
      </c>
      <c r="H3111" s="9">
        <f t="shared" si="58"/>
        <v>0</v>
      </c>
    </row>
    <row r="3112" spans="1:8" x14ac:dyDescent="0.25">
      <c r="A3112" s="9">
        <v>2016</v>
      </c>
      <c r="B3112" t="s">
        <v>26</v>
      </c>
      <c r="C3112" t="s">
        <v>30</v>
      </c>
      <c r="D3112" s="9">
        <v>21</v>
      </c>
      <c r="E3112" s="9">
        <v>14</v>
      </c>
      <c r="F3112" s="9">
        <f>VLOOKUP(D3112,'Tablas auxiliares'!$H$1:$Q$28,Calculadora!$J$2+1,FALSE)*IF(VLOOKUP($A3112,'Tablas auxiliares'!$B$2:$C$6,2,FALSE)-Calculadora!$K$2=0,1,0)*IF($L$2=2,IFERROR(VLOOKUP(B3112,'Tablas auxiliares'!$AD$2:$AH$27,5,FALSE),0),1)</f>
        <v>0</v>
      </c>
      <c r="G3112" s="9">
        <f>VLOOKUP(E3112,'Tablas auxiliares'!$H$1:$Q$28,Calculadora!$J$2+1,FALSE)*IF(VLOOKUP($A3112,'Tablas auxiliares'!$B$2:$C$6,2,FALSE)-Calculadora!$K$2=0,1,0)*IF($L$2=2,IFERROR(VLOOKUP(B3112,'Tablas auxiliares'!$AD$2:$AH$27,5,FALSE),0),1)</f>
        <v>0</v>
      </c>
      <c r="H3112" s="9">
        <f t="shared" si="58"/>
        <v>0</v>
      </c>
    </row>
    <row r="3113" spans="1:8" x14ac:dyDescent="0.25">
      <c r="A3113" s="9">
        <v>2016</v>
      </c>
      <c r="B3113" t="s">
        <v>26</v>
      </c>
      <c r="C3113" t="s">
        <v>10</v>
      </c>
      <c r="D3113" s="9">
        <v>22</v>
      </c>
      <c r="E3113" s="9">
        <v>18</v>
      </c>
      <c r="F3113" s="9">
        <f>VLOOKUP(D3113,'Tablas auxiliares'!$H$1:$Q$28,Calculadora!$J$2+1,FALSE)*IF(VLOOKUP($A3113,'Tablas auxiliares'!$B$2:$C$6,2,FALSE)-Calculadora!$K$2=0,1,0)*IF($L$2=2,IFERROR(VLOOKUP(B3113,'Tablas auxiliares'!$AD$2:$AH$27,5,FALSE),0),1)</f>
        <v>0</v>
      </c>
      <c r="G3113" s="9">
        <f>VLOOKUP(E3113,'Tablas auxiliares'!$H$1:$Q$28,Calculadora!$J$2+1,FALSE)*IF(VLOOKUP($A3113,'Tablas auxiliares'!$B$2:$C$6,2,FALSE)-Calculadora!$K$2=0,1,0)*IF($L$2=2,IFERROR(VLOOKUP(B3113,'Tablas auxiliares'!$AD$2:$AH$27,5,FALSE),0),1)</f>
        <v>0</v>
      </c>
      <c r="H3113" s="9">
        <f t="shared" si="58"/>
        <v>0</v>
      </c>
    </row>
    <row r="3114" spans="1:8" x14ac:dyDescent="0.25">
      <c r="A3114" s="9">
        <v>2016</v>
      </c>
      <c r="B3114" t="s">
        <v>26</v>
      </c>
      <c r="C3114" t="s">
        <v>31</v>
      </c>
      <c r="D3114" s="9">
        <v>9</v>
      </c>
      <c r="E3114" s="9">
        <v>5</v>
      </c>
      <c r="F3114" s="9">
        <f>VLOOKUP(D3114,'Tablas auxiliares'!$H$1:$Q$28,Calculadora!$J$2+1,FALSE)*IF(VLOOKUP($A3114,'Tablas auxiliares'!$B$2:$C$6,2,FALSE)-Calculadora!$K$2=0,1,0)*IF($L$2=2,IFERROR(VLOOKUP(B3114,'Tablas auxiliares'!$AD$2:$AH$27,5,FALSE),0),1)</f>
        <v>0</v>
      </c>
      <c r="G3114" s="9">
        <f>VLOOKUP(E3114,'Tablas auxiliares'!$H$1:$Q$28,Calculadora!$J$2+1,FALSE)*IF(VLOOKUP($A3114,'Tablas auxiliares'!$B$2:$C$6,2,FALSE)-Calculadora!$K$2=0,1,0)*IF($L$2=2,IFERROR(VLOOKUP(B3114,'Tablas auxiliares'!$AD$2:$AH$27,5,FALSE),0),1)</f>
        <v>0</v>
      </c>
      <c r="H3114" s="9">
        <f t="shared" si="58"/>
        <v>0</v>
      </c>
    </row>
    <row r="3115" spans="1:8" x14ac:dyDescent="0.25">
      <c r="A3115" s="9">
        <v>2016</v>
      </c>
      <c r="B3115" t="s">
        <v>26</v>
      </c>
      <c r="C3115" t="s">
        <v>32</v>
      </c>
      <c r="D3115" s="9">
        <v>12</v>
      </c>
      <c r="E3115" s="9">
        <v>22</v>
      </c>
      <c r="F3115" s="9">
        <f>VLOOKUP(D3115,'Tablas auxiliares'!$H$1:$Q$28,Calculadora!$J$2+1,FALSE)*IF(VLOOKUP($A3115,'Tablas auxiliares'!$B$2:$C$6,2,FALSE)-Calculadora!$K$2=0,1,0)*IF($L$2=2,IFERROR(VLOOKUP(B3115,'Tablas auxiliares'!$AD$2:$AH$27,5,FALSE),0),1)</f>
        <v>0</v>
      </c>
      <c r="G3115" s="9">
        <f>VLOOKUP(E3115,'Tablas auxiliares'!$H$1:$Q$28,Calculadora!$J$2+1,FALSE)*IF(VLOOKUP($A3115,'Tablas auxiliares'!$B$2:$C$6,2,FALSE)-Calculadora!$K$2=0,1,0)*IF($L$2=2,IFERROR(VLOOKUP(B3115,'Tablas auxiliares'!$AD$2:$AH$27,5,FALSE),0),1)</f>
        <v>0</v>
      </c>
      <c r="H3115" s="9">
        <f t="shared" si="58"/>
        <v>0</v>
      </c>
    </row>
    <row r="3116" spans="1:8" x14ac:dyDescent="0.25">
      <c r="A3116" s="9">
        <v>2016</v>
      </c>
      <c r="B3116" t="s">
        <v>26</v>
      </c>
      <c r="C3116" t="s">
        <v>33</v>
      </c>
      <c r="D3116" s="9">
        <v>5</v>
      </c>
      <c r="E3116" s="9">
        <v>3</v>
      </c>
      <c r="F3116" s="9">
        <f>VLOOKUP(D3116,'Tablas auxiliares'!$H$1:$Q$28,Calculadora!$J$2+1,FALSE)*IF(VLOOKUP($A3116,'Tablas auxiliares'!$B$2:$C$6,2,FALSE)-Calculadora!$K$2=0,1,0)*IF($L$2=2,IFERROR(VLOOKUP(B3116,'Tablas auxiliares'!$AD$2:$AH$27,5,FALSE),0),1)</f>
        <v>0</v>
      </c>
      <c r="G3116" s="9">
        <f>VLOOKUP(E3116,'Tablas auxiliares'!$H$1:$Q$28,Calculadora!$J$2+1,FALSE)*IF(VLOOKUP($A3116,'Tablas auxiliares'!$B$2:$C$6,2,FALSE)-Calculadora!$K$2=0,1,0)*IF($L$2=2,IFERROR(VLOOKUP(B3116,'Tablas auxiliares'!$AD$2:$AH$27,5,FALSE),0),1)</f>
        <v>0</v>
      </c>
      <c r="H3116" s="9">
        <f t="shared" si="58"/>
        <v>0</v>
      </c>
    </row>
    <row r="3117" spans="1:8" x14ac:dyDescent="0.25">
      <c r="A3117" s="9">
        <v>2016</v>
      </c>
      <c r="B3117" t="s">
        <v>26</v>
      </c>
      <c r="C3117" t="s">
        <v>34</v>
      </c>
      <c r="D3117" s="9">
        <v>10</v>
      </c>
      <c r="E3117" s="9">
        <v>10</v>
      </c>
      <c r="F3117" s="9">
        <f>VLOOKUP(D3117,'Tablas auxiliares'!$H$1:$Q$28,Calculadora!$J$2+1,FALSE)*IF(VLOOKUP($A3117,'Tablas auxiliares'!$B$2:$C$6,2,FALSE)-Calculadora!$K$2=0,1,0)*IF($L$2=2,IFERROR(VLOOKUP(B3117,'Tablas auxiliares'!$AD$2:$AH$27,5,FALSE),0),1)</f>
        <v>0</v>
      </c>
      <c r="G3117" s="9">
        <f>VLOOKUP(E3117,'Tablas auxiliares'!$H$1:$Q$28,Calculadora!$J$2+1,FALSE)*IF(VLOOKUP($A3117,'Tablas auxiliares'!$B$2:$C$6,2,FALSE)-Calculadora!$K$2=0,1,0)*IF($L$2=2,IFERROR(VLOOKUP(B3117,'Tablas auxiliares'!$AD$2:$AH$27,5,FALSE),0),1)</f>
        <v>0</v>
      </c>
      <c r="H3117" s="9">
        <f t="shared" si="58"/>
        <v>0</v>
      </c>
    </row>
    <row r="3118" spans="1:8" x14ac:dyDescent="0.25">
      <c r="A3118" s="9">
        <v>2016</v>
      </c>
      <c r="B3118" t="s">
        <v>26</v>
      </c>
      <c r="C3118" t="s">
        <v>35</v>
      </c>
      <c r="D3118" s="9">
        <v>17</v>
      </c>
      <c r="E3118" s="9">
        <v>11</v>
      </c>
      <c r="F3118" s="9">
        <f>VLOOKUP(D3118,'Tablas auxiliares'!$H$1:$Q$28,Calculadora!$J$2+1,FALSE)*IF(VLOOKUP($A3118,'Tablas auxiliares'!$B$2:$C$6,2,FALSE)-Calculadora!$K$2=0,1,0)*IF($L$2=2,IFERROR(VLOOKUP(B3118,'Tablas auxiliares'!$AD$2:$AH$27,5,FALSE),0),1)</f>
        <v>0</v>
      </c>
      <c r="G3118" s="9">
        <f>VLOOKUP(E3118,'Tablas auxiliares'!$H$1:$Q$28,Calculadora!$J$2+1,FALSE)*IF(VLOOKUP($A3118,'Tablas auxiliares'!$B$2:$C$6,2,FALSE)-Calculadora!$K$2=0,1,0)*IF($L$2=2,IFERROR(VLOOKUP(B3118,'Tablas auxiliares'!$AD$2:$AH$27,5,FALSE),0),1)</f>
        <v>0</v>
      </c>
      <c r="H3118" s="9">
        <f t="shared" si="58"/>
        <v>0</v>
      </c>
    </row>
    <row r="3119" spans="1:8" x14ac:dyDescent="0.25">
      <c r="A3119" s="9">
        <v>2016</v>
      </c>
      <c r="B3119" t="s">
        <v>26</v>
      </c>
      <c r="C3119" t="s">
        <v>36</v>
      </c>
      <c r="D3119" s="9">
        <v>16</v>
      </c>
      <c r="E3119" s="9">
        <v>4</v>
      </c>
      <c r="F3119" s="9">
        <f>VLOOKUP(D3119,'Tablas auxiliares'!$H$1:$Q$28,Calculadora!$J$2+1,FALSE)*IF(VLOOKUP($A3119,'Tablas auxiliares'!$B$2:$C$6,2,FALSE)-Calculadora!$K$2=0,1,0)*IF($L$2=2,IFERROR(VLOOKUP(B3119,'Tablas auxiliares'!$AD$2:$AH$27,5,FALSE),0),1)</f>
        <v>0</v>
      </c>
      <c r="G3119" s="9">
        <f>VLOOKUP(E3119,'Tablas auxiliares'!$H$1:$Q$28,Calculadora!$J$2+1,FALSE)*IF(VLOOKUP($A3119,'Tablas auxiliares'!$B$2:$C$6,2,FALSE)-Calculadora!$K$2=0,1,0)*IF($L$2=2,IFERROR(VLOOKUP(B3119,'Tablas auxiliares'!$AD$2:$AH$27,5,FALSE),0),1)</f>
        <v>0</v>
      </c>
      <c r="H3119" s="9">
        <f t="shared" si="58"/>
        <v>0</v>
      </c>
    </row>
    <row r="3120" spans="1:8" x14ac:dyDescent="0.25">
      <c r="A3120" s="9">
        <v>2016</v>
      </c>
      <c r="B3120" t="s">
        <v>26</v>
      </c>
      <c r="C3120" t="s">
        <v>11</v>
      </c>
      <c r="D3120" s="9">
        <v>4</v>
      </c>
      <c r="E3120" s="9">
        <v>23</v>
      </c>
      <c r="F3120" s="9">
        <f>VLOOKUP(D3120,'Tablas auxiliares'!$H$1:$Q$28,Calculadora!$J$2+1,FALSE)*IF(VLOOKUP($A3120,'Tablas auxiliares'!$B$2:$C$6,2,FALSE)-Calculadora!$K$2=0,1,0)*IF($L$2=2,IFERROR(VLOOKUP(B3120,'Tablas auxiliares'!$AD$2:$AH$27,5,FALSE),0),1)</f>
        <v>0</v>
      </c>
      <c r="G3120" s="9">
        <f>VLOOKUP(E3120,'Tablas auxiliares'!$H$1:$Q$28,Calculadora!$J$2+1,FALSE)*IF(VLOOKUP($A3120,'Tablas auxiliares'!$B$2:$C$6,2,FALSE)-Calculadora!$K$2=0,1,0)*IF($L$2=2,IFERROR(VLOOKUP(B3120,'Tablas auxiliares'!$AD$2:$AH$27,5,FALSE),0),1)</f>
        <v>0</v>
      </c>
      <c r="H3120" s="9">
        <f t="shared" si="58"/>
        <v>0</v>
      </c>
    </row>
    <row r="3121" spans="1:8" x14ac:dyDescent="0.25">
      <c r="A3121" s="9">
        <v>2016</v>
      </c>
      <c r="B3121" t="s">
        <v>26</v>
      </c>
      <c r="C3121" t="s">
        <v>12</v>
      </c>
      <c r="D3121" s="9">
        <v>24</v>
      </c>
      <c r="E3121" s="9">
        <v>20</v>
      </c>
      <c r="F3121" s="9">
        <f>VLOOKUP(D3121,'Tablas auxiliares'!$H$1:$Q$28,Calculadora!$J$2+1,FALSE)*IF(VLOOKUP($A3121,'Tablas auxiliares'!$B$2:$C$6,2,FALSE)-Calculadora!$K$2=0,1,0)*IF($L$2=2,IFERROR(VLOOKUP(B3121,'Tablas auxiliares'!$AD$2:$AH$27,5,FALSE),0),1)</f>
        <v>0</v>
      </c>
      <c r="G3121" s="9">
        <f>VLOOKUP(E3121,'Tablas auxiliares'!$H$1:$Q$28,Calculadora!$J$2+1,FALSE)*IF(VLOOKUP($A3121,'Tablas auxiliares'!$B$2:$C$6,2,FALSE)-Calculadora!$K$2=0,1,0)*IF($L$2=2,IFERROR(VLOOKUP(B3121,'Tablas auxiliares'!$AD$2:$AH$27,5,FALSE),0),1)</f>
        <v>0</v>
      </c>
      <c r="H3121" s="9">
        <f t="shared" si="58"/>
        <v>0</v>
      </c>
    </row>
    <row r="3122" spans="1:8" x14ac:dyDescent="0.25">
      <c r="A3122" s="9">
        <v>2016</v>
      </c>
      <c r="B3122" t="s">
        <v>26</v>
      </c>
      <c r="C3122" t="s">
        <v>13</v>
      </c>
      <c r="D3122" s="9">
        <v>14</v>
      </c>
      <c r="E3122" s="9">
        <v>6</v>
      </c>
      <c r="F3122" s="9">
        <f>VLOOKUP(D3122,'Tablas auxiliares'!$H$1:$Q$28,Calculadora!$J$2+1,FALSE)*IF(VLOOKUP($A3122,'Tablas auxiliares'!$B$2:$C$6,2,FALSE)-Calculadora!$K$2=0,1,0)*IF($L$2=2,IFERROR(VLOOKUP(B3122,'Tablas auxiliares'!$AD$2:$AH$27,5,FALSE),0),1)</f>
        <v>0</v>
      </c>
      <c r="G3122" s="9">
        <f>VLOOKUP(E3122,'Tablas auxiliares'!$H$1:$Q$28,Calculadora!$J$2+1,FALSE)*IF(VLOOKUP($A3122,'Tablas auxiliares'!$B$2:$C$6,2,FALSE)-Calculadora!$K$2=0,1,0)*IF($L$2=2,IFERROR(VLOOKUP(B3122,'Tablas auxiliares'!$AD$2:$AH$27,5,FALSE),0),1)</f>
        <v>0</v>
      </c>
      <c r="H3122" s="9">
        <f t="shared" si="58"/>
        <v>0</v>
      </c>
    </row>
    <row r="3123" spans="1:8" x14ac:dyDescent="0.25">
      <c r="A3123" s="9">
        <v>2016</v>
      </c>
      <c r="B3123" t="s">
        <v>26</v>
      </c>
      <c r="C3123" t="s">
        <v>37</v>
      </c>
      <c r="D3123" s="9">
        <v>19</v>
      </c>
      <c r="E3123" s="9">
        <v>19</v>
      </c>
      <c r="F3123" s="9">
        <f>VLOOKUP(D3123,'Tablas auxiliares'!$H$1:$Q$28,Calculadora!$J$2+1,FALSE)*IF(VLOOKUP($A3123,'Tablas auxiliares'!$B$2:$C$6,2,FALSE)-Calculadora!$K$2=0,1,0)*IF($L$2=2,IFERROR(VLOOKUP(B3123,'Tablas auxiliares'!$AD$2:$AH$27,5,FALSE),0),1)</f>
        <v>0</v>
      </c>
      <c r="G3123" s="9">
        <f>VLOOKUP(E3123,'Tablas auxiliares'!$H$1:$Q$28,Calculadora!$J$2+1,FALSE)*IF(VLOOKUP($A3123,'Tablas auxiliares'!$B$2:$C$6,2,FALSE)-Calculadora!$K$2=0,1,0)*IF($L$2=2,IFERROR(VLOOKUP(B3123,'Tablas auxiliares'!$AD$2:$AH$27,5,FALSE),0),1)</f>
        <v>0</v>
      </c>
      <c r="H3123" s="9">
        <f t="shared" si="58"/>
        <v>0</v>
      </c>
    </row>
    <row r="3124" spans="1:8" x14ac:dyDescent="0.25">
      <c r="A3124" s="9">
        <v>2016</v>
      </c>
      <c r="B3124" t="s">
        <v>26</v>
      </c>
      <c r="C3124" t="s">
        <v>14</v>
      </c>
      <c r="D3124" s="9">
        <v>7</v>
      </c>
      <c r="E3124" s="9">
        <v>12</v>
      </c>
      <c r="F3124" s="9">
        <f>VLOOKUP(D3124,'Tablas auxiliares'!$H$1:$Q$28,Calculadora!$J$2+1,FALSE)*IF(VLOOKUP($A3124,'Tablas auxiliares'!$B$2:$C$6,2,FALSE)-Calculadora!$K$2=0,1,0)*IF($L$2=2,IFERROR(VLOOKUP(B3124,'Tablas auxiliares'!$AD$2:$AH$27,5,FALSE),0),1)</f>
        <v>0</v>
      </c>
      <c r="G3124" s="9">
        <f>VLOOKUP(E3124,'Tablas auxiliares'!$H$1:$Q$28,Calculadora!$J$2+1,FALSE)*IF(VLOOKUP($A3124,'Tablas auxiliares'!$B$2:$C$6,2,FALSE)-Calculadora!$K$2=0,1,0)*IF($L$2=2,IFERROR(VLOOKUP(B3124,'Tablas auxiliares'!$AD$2:$AH$27,5,FALSE),0),1)</f>
        <v>0</v>
      </c>
      <c r="H3124" s="9">
        <f t="shared" si="58"/>
        <v>0</v>
      </c>
    </row>
    <row r="3125" spans="1:8" x14ac:dyDescent="0.25">
      <c r="A3125" s="9">
        <v>2016</v>
      </c>
      <c r="B3125" t="s">
        <v>91</v>
      </c>
      <c r="C3125" t="s">
        <v>20</v>
      </c>
      <c r="D3125" s="9">
        <v>2</v>
      </c>
      <c r="E3125" s="9">
        <v>14</v>
      </c>
      <c r="F3125" s="9">
        <f>VLOOKUP(D3125,'Tablas auxiliares'!$H$1:$Q$28,Calculadora!$J$2+1,FALSE)*IF(VLOOKUP($A3125,'Tablas auxiliares'!$B$2:$C$6,2,FALSE)-Calculadora!$K$2=0,1,0)*IF($L$2=2,IFERROR(VLOOKUP(B3125,'Tablas auxiliares'!$AD$2:$AH$27,5,FALSE),0),1)</f>
        <v>0</v>
      </c>
      <c r="G3125" s="9">
        <f>VLOOKUP(E3125,'Tablas auxiliares'!$H$1:$Q$28,Calculadora!$J$2+1,FALSE)*IF(VLOOKUP($A3125,'Tablas auxiliares'!$B$2:$C$6,2,FALSE)-Calculadora!$K$2=0,1,0)*IF($L$2=2,IFERROR(VLOOKUP(B3125,'Tablas auxiliares'!$AD$2:$AH$27,5,FALSE),0),1)</f>
        <v>0</v>
      </c>
      <c r="H3125" s="9">
        <f t="shared" si="58"/>
        <v>0</v>
      </c>
    </row>
    <row r="3126" spans="1:8" x14ac:dyDescent="0.25">
      <c r="A3126" s="9">
        <v>2016</v>
      </c>
      <c r="B3126" t="s">
        <v>91</v>
      </c>
      <c r="C3126" t="s">
        <v>21</v>
      </c>
      <c r="D3126" s="9">
        <v>16</v>
      </c>
      <c r="E3126" s="9">
        <v>24</v>
      </c>
      <c r="F3126" s="9">
        <f>VLOOKUP(D3126,'Tablas auxiliares'!$H$1:$Q$28,Calculadora!$J$2+1,FALSE)*IF(VLOOKUP($A3126,'Tablas auxiliares'!$B$2:$C$6,2,FALSE)-Calculadora!$K$2=0,1,0)*IF($L$2=2,IFERROR(VLOOKUP(B3126,'Tablas auxiliares'!$AD$2:$AH$27,5,FALSE),0),1)</f>
        <v>0</v>
      </c>
      <c r="G3126" s="9">
        <f>VLOOKUP(E3126,'Tablas auxiliares'!$H$1:$Q$28,Calculadora!$J$2+1,FALSE)*IF(VLOOKUP($A3126,'Tablas auxiliares'!$B$2:$C$6,2,FALSE)-Calculadora!$K$2=0,1,0)*IF($L$2=2,IFERROR(VLOOKUP(B3126,'Tablas auxiliares'!$AD$2:$AH$27,5,FALSE),0),1)</f>
        <v>0</v>
      </c>
      <c r="H3126" s="9">
        <f t="shared" si="58"/>
        <v>0</v>
      </c>
    </row>
    <row r="3127" spans="1:8" x14ac:dyDescent="0.25">
      <c r="A3127" s="9">
        <v>2016</v>
      </c>
      <c r="B3127" t="s">
        <v>91</v>
      </c>
      <c r="C3127" t="s">
        <v>22</v>
      </c>
      <c r="D3127" s="9">
        <v>6</v>
      </c>
      <c r="E3127" s="9">
        <v>12</v>
      </c>
      <c r="F3127" s="9">
        <f>VLOOKUP(D3127,'Tablas auxiliares'!$H$1:$Q$28,Calculadora!$J$2+1,FALSE)*IF(VLOOKUP($A3127,'Tablas auxiliares'!$B$2:$C$6,2,FALSE)-Calculadora!$K$2=0,1,0)*IF($L$2=2,IFERROR(VLOOKUP(B3127,'Tablas auxiliares'!$AD$2:$AH$27,5,FALSE),0),1)</f>
        <v>0</v>
      </c>
      <c r="G3127" s="9">
        <f>VLOOKUP(E3127,'Tablas auxiliares'!$H$1:$Q$28,Calculadora!$J$2+1,FALSE)*IF(VLOOKUP($A3127,'Tablas auxiliares'!$B$2:$C$6,2,FALSE)-Calculadora!$K$2=0,1,0)*IF($L$2=2,IFERROR(VLOOKUP(B3127,'Tablas auxiliares'!$AD$2:$AH$27,5,FALSE),0),1)</f>
        <v>0</v>
      </c>
      <c r="H3127" s="9">
        <f t="shared" si="58"/>
        <v>0</v>
      </c>
    </row>
    <row r="3128" spans="1:8" x14ac:dyDescent="0.25">
      <c r="A3128" s="9">
        <v>2016</v>
      </c>
      <c r="B3128" t="s">
        <v>91</v>
      </c>
      <c r="C3128" t="s">
        <v>23</v>
      </c>
      <c r="D3128" s="9">
        <v>20</v>
      </c>
      <c r="E3128" s="9">
        <v>25</v>
      </c>
      <c r="F3128" s="9">
        <f>VLOOKUP(D3128,'Tablas auxiliares'!$H$1:$Q$28,Calculadora!$J$2+1,FALSE)*IF(VLOOKUP($A3128,'Tablas auxiliares'!$B$2:$C$6,2,FALSE)-Calculadora!$K$2=0,1,0)*IF($L$2=2,IFERROR(VLOOKUP(B3128,'Tablas auxiliares'!$AD$2:$AH$27,5,FALSE),0),1)</f>
        <v>0</v>
      </c>
      <c r="G3128" s="9">
        <f>VLOOKUP(E3128,'Tablas auxiliares'!$H$1:$Q$28,Calculadora!$J$2+1,FALSE)*IF(VLOOKUP($A3128,'Tablas auxiliares'!$B$2:$C$6,2,FALSE)-Calculadora!$K$2=0,1,0)*IF($L$2=2,IFERROR(VLOOKUP(B3128,'Tablas auxiliares'!$AD$2:$AH$27,5,FALSE),0),1)</f>
        <v>0</v>
      </c>
      <c r="H3128" s="9">
        <f t="shared" si="58"/>
        <v>0</v>
      </c>
    </row>
    <row r="3129" spans="1:8" x14ac:dyDescent="0.25">
      <c r="A3129" s="9">
        <v>2016</v>
      </c>
      <c r="B3129" t="s">
        <v>91</v>
      </c>
      <c r="C3129" t="s">
        <v>24</v>
      </c>
      <c r="D3129" s="9">
        <v>22</v>
      </c>
      <c r="E3129" s="9">
        <v>16</v>
      </c>
      <c r="F3129" s="9">
        <f>VLOOKUP(D3129,'Tablas auxiliares'!$H$1:$Q$28,Calculadora!$J$2+1,FALSE)*IF(VLOOKUP($A3129,'Tablas auxiliares'!$B$2:$C$6,2,FALSE)-Calculadora!$K$2=0,1,0)*IF($L$2=2,IFERROR(VLOOKUP(B3129,'Tablas auxiliares'!$AD$2:$AH$27,5,FALSE),0),1)</f>
        <v>0</v>
      </c>
      <c r="G3129" s="9">
        <f>VLOOKUP(E3129,'Tablas auxiliares'!$H$1:$Q$28,Calculadora!$J$2+1,FALSE)*IF(VLOOKUP($A3129,'Tablas auxiliares'!$B$2:$C$6,2,FALSE)-Calculadora!$K$2=0,1,0)*IF($L$2=2,IFERROR(VLOOKUP(B3129,'Tablas auxiliares'!$AD$2:$AH$27,5,FALSE),0),1)</f>
        <v>0</v>
      </c>
      <c r="H3129" s="9">
        <f t="shared" si="58"/>
        <v>0</v>
      </c>
    </row>
    <row r="3130" spans="1:8" x14ac:dyDescent="0.25">
      <c r="A3130" s="9">
        <v>2016</v>
      </c>
      <c r="B3130" t="s">
        <v>91</v>
      </c>
      <c r="C3130" t="s">
        <v>25</v>
      </c>
      <c r="D3130" s="9">
        <v>9</v>
      </c>
      <c r="E3130" s="9">
        <v>4</v>
      </c>
      <c r="F3130" s="9">
        <f>VLOOKUP(D3130,'Tablas auxiliares'!$H$1:$Q$28,Calculadora!$J$2+1,FALSE)*IF(VLOOKUP($A3130,'Tablas auxiliares'!$B$2:$C$6,2,FALSE)-Calculadora!$K$2=0,1,0)*IF($L$2=2,IFERROR(VLOOKUP(B3130,'Tablas auxiliares'!$AD$2:$AH$27,5,FALSE),0),1)</f>
        <v>0</v>
      </c>
      <c r="G3130" s="9">
        <f>VLOOKUP(E3130,'Tablas auxiliares'!$H$1:$Q$28,Calculadora!$J$2+1,FALSE)*IF(VLOOKUP($A3130,'Tablas auxiliares'!$B$2:$C$6,2,FALSE)-Calculadora!$K$2=0,1,0)*IF($L$2=2,IFERROR(VLOOKUP(B3130,'Tablas auxiliares'!$AD$2:$AH$27,5,FALSE),0),1)</f>
        <v>0</v>
      </c>
      <c r="H3130" s="9">
        <f t="shared" si="58"/>
        <v>0</v>
      </c>
    </row>
    <row r="3131" spans="1:8" x14ac:dyDescent="0.25">
      <c r="A3131" s="9">
        <v>2016</v>
      </c>
      <c r="B3131" t="s">
        <v>91</v>
      </c>
      <c r="C3131" t="s">
        <v>7</v>
      </c>
      <c r="D3131" s="9">
        <v>3</v>
      </c>
      <c r="E3131" s="9">
        <v>21</v>
      </c>
      <c r="F3131" s="9">
        <f>VLOOKUP(D3131,'Tablas auxiliares'!$H$1:$Q$28,Calculadora!$J$2+1,FALSE)*IF(VLOOKUP($A3131,'Tablas auxiliares'!$B$2:$C$6,2,FALSE)-Calculadora!$K$2=0,1,0)*IF($L$2=2,IFERROR(VLOOKUP(B3131,'Tablas auxiliares'!$AD$2:$AH$27,5,FALSE),0),1)</f>
        <v>0</v>
      </c>
      <c r="G3131" s="9">
        <f>VLOOKUP(E3131,'Tablas auxiliares'!$H$1:$Q$28,Calculadora!$J$2+1,FALSE)*IF(VLOOKUP($A3131,'Tablas auxiliares'!$B$2:$C$6,2,FALSE)-Calculadora!$K$2=0,1,0)*IF($L$2=2,IFERROR(VLOOKUP(B3131,'Tablas auxiliares'!$AD$2:$AH$27,5,FALSE),0),1)</f>
        <v>0</v>
      </c>
      <c r="H3131" s="9">
        <f t="shared" si="58"/>
        <v>0</v>
      </c>
    </row>
    <row r="3132" spans="1:8" x14ac:dyDescent="0.25">
      <c r="A3132" s="9">
        <v>2016</v>
      </c>
      <c r="B3132" t="s">
        <v>91</v>
      </c>
      <c r="C3132" t="s">
        <v>8</v>
      </c>
      <c r="D3132" s="9">
        <v>10</v>
      </c>
      <c r="E3132" s="9">
        <v>13</v>
      </c>
      <c r="F3132" s="9">
        <f>VLOOKUP(D3132,'Tablas auxiliares'!$H$1:$Q$28,Calculadora!$J$2+1,FALSE)*IF(VLOOKUP($A3132,'Tablas auxiliares'!$B$2:$C$6,2,FALSE)-Calculadora!$K$2=0,1,0)*IF($L$2=2,IFERROR(VLOOKUP(B3132,'Tablas auxiliares'!$AD$2:$AH$27,5,FALSE),0),1)</f>
        <v>0</v>
      </c>
      <c r="G3132" s="9">
        <f>VLOOKUP(E3132,'Tablas auxiliares'!$H$1:$Q$28,Calculadora!$J$2+1,FALSE)*IF(VLOOKUP($A3132,'Tablas auxiliares'!$B$2:$C$6,2,FALSE)-Calculadora!$K$2=0,1,0)*IF($L$2=2,IFERROR(VLOOKUP(B3132,'Tablas auxiliares'!$AD$2:$AH$27,5,FALSE),0),1)</f>
        <v>0</v>
      </c>
      <c r="H3132" s="9">
        <f t="shared" si="58"/>
        <v>0</v>
      </c>
    </row>
    <row r="3133" spans="1:8" x14ac:dyDescent="0.25">
      <c r="A3133" s="9">
        <v>2016</v>
      </c>
      <c r="B3133" t="s">
        <v>91</v>
      </c>
      <c r="C3133" t="s">
        <v>26</v>
      </c>
      <c r="D3133" s="9">
        <v>11</v>
      </c>
      <c r="E3133" s="9">
        <v>11</v>
      </c>
      <c r="F3133" s="9">
        <f>VLOOKUP(D3133,'Tablas auxiliares'!$H$1:$Q$28,Calculadora!$J$2+1,FALSE)*IF(VLOOKUP($A3133,'Tablas auxiliares'!$B$2:$C$6,2,FALSE)-Calculadora!$K$2=0,1,0)*IF($L$2=2,IFERROR(VLOOKUP(B3133,'Tablas auxiliares'!$AD$2:$AH$27,5,FALSE),0),1)</f>
        <v>0</v>
      </c>
      <c r="G3133" s="9">
        <f>VLOOKUP(E3133,'Tablas auxiliares'!$H$1:$Q$28,Calculadora!$J$2+1,FALSE)*IF(VLOOKUP($A3133,'Tablas auxiliares'!$B$2:$C$6,2,FALSE)-Calculadora!$K$2=0,1,0)*IF($L$2=2,IFERROR(VLOOKUP(B3133,'Tablas auxiliares'!$AD$2:$AH$27,5,FALSE),0),1)</f>
        <v>0</v>
      </c>
      <c r="H3133" s="9">
        <f t="shared" si="58"/>
        <v>0</v>
      </c>
    </row>
    <row r="3134" spans="1:8" x14ac:dyDescent="0.25">
      <c r="A3134" s="9">
        <v>2016</v>
      </c>
      <c r="B3134" t="s">
        <v>91</v>
      </c>
      <c r="C3134" t="s">
        <v>27</v>
      </c>
      <c r="D3134" s="9">
        <v>15</v>
      </c>
      <c r="E3134" s="9">
        <v>3</v>
      </c>
      <c r="F3134" s="9">
        <f>VLOOKUP(D3134,'Tablas auxiliares'!$H$1:$Q$28,Calculadora!$J$2+1,FALSE)*IF(VLOOKUP($A3134,'Tablas auxiliares'!$B$2:$C$6,2,FALSE)-Calculadora!$K$2=0,1,0)*IF($L$2=2,IFERROR(VLOOKUP(B3134,'Tablas auxiliares'!$AD$2:$AH$27,5,FALSE),0),1)</f>
        <v>0</v>
      </c>
      <c r="G3134" s="9">
        <f>VLOOKUP(E3134,'Tablas auxiliares'!$H$1:$Q$28,Calculadora!$J$2+1,FALSE)*IF(VLOOKUP($A3134,'Tablas auxiliares'!$B$2:$C$6,2,FALSE)-Calculadora!$K$2=0,1,0)*IF($L$2=2,IFERROR(VLOOKUP(B3134,'Tablas auxiliares'!$AD$2:$AH$27,5,FALSE),0),1)</f>
        <v>0</v>
      </c>
      <c r="H3134" s="9">
        <f t="shared" si="58"/>
        <v>0</v>
      </c>
    </row>
    <row r="3135" spans="1:8" x14ac:dyDescent="0.25">
      <c r="A3135" s="9">
        <v>2016</v>
      </c>
      <c r="B3135" t="s">
        <v>91</v>
      </c>
      <c r="C3135" t="s">
        <v>28</v>
      </c>
      <c r="D3135" s="9">
        <v>18</v>
      </c>
      <c r="E3135" s="9">
        <v>8</v>
      </c>
      <c r="F3135" s="9">
        <f>VLOOKUP(D3135,'Tablas auxiliares'!$H$1:$Q$28,Calculadora!$J$2+1,FALSE)*IF(VLOOKUP($A3135,'Tablas auxiliares'!$B$2:$C$6,2,FALSE)-Calculadora!$K$2=0,1,0)*IF($L$2=2,IFERROR(VLOOKUP(B3135,'Tablas auxiliares'!$AD$2:$AH$27,5,FALSE),0),1)</f>
        <v>0</v>
      </c>
      <c r="G3135" s="9">
        <f>VLOOKUP(E3135,'Tablas auxiliares'!$H$1:$Q$28,Calculadora!$J$2+1,FALSE)*IF(VLOOKUP($A3135,'Tablas auxiliares'!$B$2:$C$6,2,FALSE)-Calculadora!$K$2=0,1,0)*IF($L$2=2,IFERROR(VLOOKUP(B3135,'Tablas auxiliares'!$AD$2:$AH$27,5,FALSE),0),1)</f>
        <v>0</v>
      </c>
      <c r="H3135" s="9">
        <f t="shared" si="58"/>
        <v>0</v>
      </c>
    </row>
    <row r="3136" spans="1:8" x14ac:dyDescent="0.25">
      <c r="A3136" s="9">
        <v>2016</v>
      </c>
      <c r="B3136" t="s">
        <v>91</v>
      </c>
      <c r="C3136" t="s">
        <v>29</v>
      </c>
      <c r="D3136" s="9">
        <v>25</v>
      </c>
      <c r="E3136" s="9">
        <v>6</v>
      </c>
      <c r="F3136" s="9">
        <f>VLOOKUP(D3136,'Tablas auxiliares'!$H$1:$Q$28,Calculadora!$J$2+1,FALSE)*IF(VLOOKUP($A3136,'Tablas auxiliares'!$B$2:$C$6,2,FALSE)-Calculadora!$K$2=0,1,0)*IF($L$2=2,IFERROR(VLOOKUP(B3136,'Tablas auxiliares'!$AD$2:$AH$27,5,FALSE),0),1)</f>
        <v>0</v>
      </c>
      <c r="G3136" s="9">
        <f>VLOOKUP(E3136,'Tablas auxiliares'!$H$1:$Q$28,Calculadora!$J$2+1,FALSE)*IF(VLOOKUP($A3136,'Tablas auxiliares'!$B$2:$C$6,2,FALSE)-Calculadora!$K$2=0,1,0)*IF($L$2=2,IFERROR(VLOOKUP(B3136,'Tablas auxiliares'!$AD$2:$AH$27,5,FALSE),0),1)</f>
        <v>0</v>
      </c>
      <c r="H3136" s="9">
        <f t="shared" si="58"/>
        <v>0</v>
      </c>
    </row>
    <row r="3137" spans="1:8" x14ac:dyDescent="0.25">
      <c r="A3137" s="9">
        <v>2016</v>
      </c>
      <c r="B3137" t="s">
        <v>91</v>
      </c>
      <c r="C3137" t="s">
        <v>9</v>
      </c>
      <c r="D3137" s="9">
        <v>1</v>
      </c>
      <c r="E3137" s="9">
        <v>10</v>
      </c>
      <c r="F3137" s="9">
        <f>VLOOKUP(D3137,'Tablas auxiliares'!$H$1:$Q$28,Calculadora!$J$2+1,FALSE)*IF(VLOOKUP($A3137,'Tablas auxiliares'!$B$2:$C$6,2,FALSE)-Calculadora!$K$2=0,1,0)*IF($L$2=2,IFERROR(VLOOKUP(B3137,'Tablas auxiliares'!$AD$2:$AH$27,5,FALSE),0),1)</f>
        <v>0</v>
      </c>
      <c r="G3137" s="9">
        <f>VLOOKUP(E3137,'Tablas auxiliares'!$H$1:$Q$28,Calculadora!$J$2+1,FALSE)*IF(VLOOKUP($A3137,'Tablas auxiliares'!$B$2:$C$6,2,FALSE)-Calculadora!$K$2=0,1,0)*IF($L$2=2,IFERROR(VLOOKUP(B3137,'Tablas auxiliares'!$AD$2:$AH$27,5,FALSE),0),1)</f>
        <v>0</v>
      </c>
      <c r="H3137" s="9">
        <f t="shared" si="58"/>
        <v>0</v>
      </c>
    </row>
    <row r="3138" spans="1:8" x14ac:dyDescent="0.25">
      <c r="A3138" s="9">
        <v>2016</v>
      </c>
      <c r="B3138" t="s">
        <v>91</v>
      </c>
      <c r="C3138" t="s">
        <v>30</v>
      </c>
      <c r="D3138" s="9">
        <v>24</v>
      </c>
      <c r="E3138" s="9">
        <v>19</v>
      </c>
      <c r="F3138" s="9">
        <f>VLOOKUP(D3138,'Tablas auxiliares'!$H$1:$Q$28,Calculadora!$J$2+1,FALSE)*IF(VLOOKUP($A3138,'Tablas auxiliares'!$B$2:$C$6,2,FALSE)-Calculadora!$K$2=0,1,0)*IF($L$2=2,IFERROR(VLOOKUP(B3138,'Tablas auxiliares'!$AD$2:$AH$27,5,FALSE),0),1)</f>
        <v>0</v>
      </c>
      <c r="G3138" s="9">
        <f>VLOOKUP(E3138,'Tablas auxiliares'!$H$1:$Q$28,Calculadora!$J$2+1,FALSE)*IF(VLOOKUP($A3138,'Tablas auxiliares'!$B$2:$C$6,2,FALSE)-Calculadora!$K$2=0,1,0)*IF($L$2=2,IFERROR(VLOOKUP(B3138,'Tablas auxiliares'!$AD$2:$AH$27,5,FALSE),0),1)</f>
        <v>0</v>
      </c>
      <c r="H3138" s="9">
        <f t="shared" si="58"/>
        <v>0</v>
      </c>
    </row>
    <row r="3139" spans="1:8" x14ac:dyDescent="0.25">
      <c r="A3139" s="9">
        <v>2016</v>
      </c>
      <c r="B3139" t="s">
        <v>91</v>
      </c>
      <c r="C3139" t="s">
        <v>10</v>
      </c>
      <c r="D3139" s="9">
        <v>13</v>
      </c>
      <c r="E3139" s="9">
        <v>1</v>
      </c>
      <c r="F3139" s="9">
        <f>VLOOKUP(D3139,'Tablas auxiliares'!$H$1:$Q$28,Calculadora!$J$2+1,FALSE)*IF(VLOOKUP($A3139,'Tablas auxiliares'!$B$2:$C$6,2,FALSE)-Calculadora!$K$2=0,1,0)*IF($L$2=2,IFERROR(VLOOKUP(B3139,'Tablas auxiliares'!$AD$2:$AH$27,5,FALSE),0),1)</f>
        <v>0</v>
      </c>
      <c r="G3139" s="9">
        <f>VLOOKUP(E3139,'Tablas auxiliares'!$H$1:$Q$28,Calculadora!$J$2+1,FALSE)*IF(VLOOKUP($A3139,'Tablas auxiliares'!$B$2:$C$6,2,FALSE)-Calculadora!$K$2=0,1,0)*IF($L$2=2,IFERROR(VLOOKUP(B3139,'Tablas auxiliares'!$AD$2:$AH$27,5,FALSE),0),1)</f>
        <v>0</v>
      </c>
      <c r="H3139" s="9">
        <f t="shared" ref="H3139:H3202" si="59">IF($M$2=2,0,F3139)+IF($M$2=3,0,G3139)</f>
        <v>0</v>
      </c>
    </row>
    <row r="3140" spans="1:8" x14ac:dyDescent="0.25">
      <c r="A3140" s="9">
        <v>2016</v>
      </c>
      <c r="B3140" t="s">
        <v>91</v>
      </c>
      <c r="C3140" t="s">
        <v>31</v>
      </c>
      <c r="D3140" s="9">
        <v>4</v>
      </c>
      <c r="E3140" s="9">
        <v>18</v>
      </c>
      <c r="F3140" s="9">
        <f>VLOOKUP(D3140,'Tablas auxiliares'!$H$1:$Q$28,Calculadora!$J$2+1,FALSE)*IF(VLOOKUP($A3140,'Tablas auxiliares'!$B$2:$C$6,2,FALSE)-Calculadora!$K$2=0,1,0)*IF($L$2=2,IFERROR(VLOOKUP(B3140,'Tablas auxiliares'!$AD$2:$AH$27,5,FALSE),0),1)</f>
        <v>0</v>
      </c>
      <c r="G3140" s="9">
        <f>VLOOKUP(E3140,'Tablas auxiliares'!$H$1:$Q$28,Calculadora!$J$2+1,FALSE)*IF(VLOOKUP($A3140,'Tablas auxiliares'!$B$2:$C$6,2,FALSE)-Calculadora!$K$2=0,1,0)*IF($L$2=2,IFERROR(VLOOKUP(B3140,'Tablas auxiliares'!$AD$2:$AH$27,5,FALSE),0),1)</f>
        <v>0</v>
      </c>
      <c r="H3140" s="9">
        <f t="shared" si="59"/>
        <v>0</v>
      </c>
    </row>
    <row r="3141" spans="1:8" x14ac:dyDescent="0.25">
      <c r="A3141" s="9">
        <v>2016</v>
      </c>
      <c r="B3141" t="s">
        <v>91</v>
      </c>
      <c r="C3141" t="s">
        <v>32</v>
      </c>
      <c r="D3141" s="9">
        <v>26</v>
      </c>
      <c r="E3141" s="9">
        <v>15</v>
      </c>
      <c r="F3141" s="9">
        <f>VLOOKUP(D3141,'Tablas auxiliares'!$H$1:$Q$28,Calculadora!$J$2+1,FALSE)*IF(VLOOKUP($A3141,'Tablas auxiliares'!$B$2:$C$6,2,FALSE)-Calculadora!$K$2=0,1,0)*IF($L$2=2,IFERROR(VLOOKUP(B3141,'Tablas auxiliares'!$AD$2:$AH$27,5,FALSE),0),1)</f>
        <v>0</v>
      </c>
      <c r="G3141" s="9">
        <f>VLOOKUP(E3141,'Tablas auxiliares'!$H$1:$Q$28,Calculadora!$J$2+1,FALSE)*IF(VLOOKUP($A3141,'Tablas auxiliares'!$B$2:$C$6,2,FALSE)-Calculadora!$K$2=0,1,0)*IF($L$2=2,IFERROR(VLOOKUP(B3141,'Tablas auxiliares'!$AD$2:$AH$27,5,FALSE),0),1)</f>
        <v>0</v>
      </c>
      <c r="H3141" s="9">
        <f t="shared" si="59"/>
        <v>0</v>
      </c>
    </row>
    <row r="3142" spans="1:8" x14ac:dyDescent="0.25">
      <c r="A3142" s="9">
        <v>2016</v>
      </c>
      <c r="B3142" t="s">
        <v>91</v>
      </c>
      <c r="C3142" t="s">
        <v>33</v>
      </c>
      <c r="D3142" s="9">
        <v>17</v>
      </c>
      <c r="E3142" s="9">
        <v>5</v>
      </c>
      <c r="F3142" s="9">
        <f>VLOOKUP(D3142,'Tablas auxiliares'!$H$1:$Q$28,Calculadora!$J$2+1,FALSE)*IF(VLOOKUP($A3142,'Tablas auxiliares'!$B$2:$C$6,2,FALSE)-Calculadora!$K$2=0,1,0)*IF($L$2=2,IFERROR(VLOOKUP(B3142,'Tablas auxiliares'!$AD$2:$AH$27,5,FALSE),0),1)</f>
        <v>0</v>
      </c>
      <c r="G3142" s="9">
        <f>VLOOKUP(E3142,'Tablas auxiliares'!$H$1:$Q$28,Calculadora!$J$2+1,FALSE)*IF(VLOOKUP($A3142,'Tablas auxiliares'!$B$2:$C$6,2,FALSE)-Calculadora!$K$2=0,1,0)*IF($L$2=2,IFERROR(VLOOKUP(B3142,'Tablas auxiliares'!$AD$2:$AH$27,5,FALSE),0),1)</f>
        <v>0</v>
      </c>
      <c r="H3142" s="9">
        <f t="shared" si="59"/>
        <v>0</v>
      </c>
    </row>
    <row r="3143" spans="1:8" x14ac:dyDescent="0.25">
      <c r="A3143" s="9">
        <v>2016</v>
      </c>
      <c r="B3143" t="s">
        <v>91</v>
      </c>
      <c r="C3143" t="s">
        <v>34</v>
      </c>
      <c r="D3143" s="9">
        <v>14</v>
      </c>
      <c r="E3143" s="9">
        <v>9</v>
      </c>
      <c r="F3143" s="9">
        <f>VLOOKUP(D3143,'Tablas auxiliares'!$H$1:$Q$28,Calculadora!$J$2+1,FALSE)*IF(VLOOKUP($A3143,'Tablas auxiliares'!$B$2:$C$6,2,FALSE)-Calculadora!$K$2=0,1,0)*IF($L$2=2,IFERROR(VLOOKUP(B3143,'Tablas auxiliares'!$AD$2:$AH$27,5,FALSE),0),1)</f>
        <v>0</v>
      </c>
      <c r="G3143" s="9">
        <f>VLOOKUP(E3143,'Tablas auxiliares'!$H$1:$Q$28,Calculadora!$J$2+1,FALSE)*IF(VLOOKUP($A3143,'Tablas auxiliares'!$B$2:$C$6,2,FALSE)-Calculadora!$K$2=0,1,0)*IF($L$2=2,IFERROR(VLOOKUP(B3143,'Tablas auxiliares'!$AD$2:$AH$27,5,FALSE),0),1)</f>
        <v>0</v>
      </c>
      <c r="H3143" s="9">
        <f t="shared" si="59"/>
        <v>0</v>
      </c>
    </row>
    <row r="3144" spans="1:8" x14ac:dyDescent="0.25">
      <c r="A3144" s="9">
        <v>2016</v>
      </c>
      <c r="B3144" t="s">
        <v>91</v>
      </c>
      <c r="C3144" t="s">
        <v>35</v>
      </c>
      <c r="D3144" s="9">
        <v>8</v>
      </c>
      <c r="E3144" s="9">
        <v>20</v>
      </c>
      <c r="F3144" s="9">
        <f>VLOOKUP(D3144,'Tablas auxiliares'!$H$1:$Q$28,Calculadora!$J$2+1,FALSE)*IF(VLOOKUP($A3144,'Tablas auxiliares'!$B$2:$C$6,2,FALSE)-Calculadora!$K$2=0,1,0)*IF($L$2=2,IFERROR(VLOOKUP(B3144,'Tablas auxiliares'!$AD$2:$AH$27,5,FALSE),0),1)</f>
        <v>0</v>
      </c>
      <c r="G3144" s="9">
        <f>VLOOKUP(E3144,'Tablas auxiliares'!$H$1:$Q$28,Calculadora!$J$2+1,FALSE)*IF(VLOOKUP($A3144,'Tablas auxiliares'!$B$2:$C$6,2,FALSE)-Calculadora!$K$2=0,1,0)*IF($L$2=2,IFERROR(VLOOKUP(B3144,'Tablas auxiliares'!$AD$2:$AH$27,5,FALSE),0),1)</f>
        <v>0</v>
      </c>
      <c r="H3144" s="9">
        <f t="shared" si="59"/>
        <v>0</v>
      </c>
    </row>
    <row r="3145" spans="1:8" x14ac:dyDescent="0.25">
      <c r="A3145" s="9">
        <v>2016</v>
      </c>
      <c r="B3145" t="s">
        <v>91</v>
      </c>
      <c r="C3145" t="s">
        <v>36</v>
      </c>
      <c r="D3145" s="9">
        <v>5</v>
      </c>
      <c r="E3145" s="9">
        <v>7</v>
      </c>
      <c r="F3145" s="9">
        <f>VLOOKUP(D3145,'Tablas auxiliares'!$H$1:$Q$28,Calculadora!$J$2+1,FALSE)*IF(VLOOKUP($A3145,'Tablas auxiliares'!$B$2:$C$6,2,FALSE)-Calculadora!$K$2=0,1,0)*IF($L$2=2,IFERROR(VLOOKUP(B3145,'Tablas auxiliares'!$AD$2:$AH$27,5,FALSE),0),1)</f>
        <v>0</v>
      </c>
      <c r="G3145" s="9">
        <f>VLOOKUP(E3145,'Tablas auxiliares'!$H$1:$Q$28,Calculadora!$J$2+1,FALSE)*IF(VLOOKUP($A3145,'Tablas auxiliares'!$B$2:$C$6,2,FALSE)-Calculadora!$K$2=0,1,0)*IF($L$2=2,IFERROR(VLOOKUP(B3145,'Tablas auxiliares'!$AD$2:$AH$27,5,FALSE),0),1)</f>
        <v>0</v>
      </c>
      <c r="H3145" s="9">
        <f t="shared" si="59"/>
        <v>0</v>
      </c>
    </row>
    <row r="3146" spans="1:8" x14ac:dyDescent="0.25">
      <c r="A3146" s="9">
        <v>2016</v>
      </c>
      <c r="B3146" t="s">
        <v>91</v>
      </c>
      <c r="C3146" t="s">
        <v>11</v>
      </c>
      <c r="D3146" s="9">
        <v>21</v>
      </c>
      <c r="E3146" s="9">
        <v>26</v>
      </c>
      <c r="F3146" s="9">
        <f>VLOOKUP(D3146,'Tablas auxiliares'!$H$1:$Q$28,Calculadora!$J$2+1,FALSE)*IF(VLOOKUP($A3146,'Tablas auxiliares'!$B$2:$C$6,2,FALSE)-Calculadora!$K$2=0,1,0)*IF($L$2=2,IFERROR(VLOOKUP(B3146,'Tablas auxiliares'!$AD$2:$AH$27,5,FALSE),0),1)</f>
        <v>0</v>
      </c>
      <c r="G3146" s="9">
        <f>VLOOKUP(E3146,'Tablas auxiliares'!$H$1:$Q$28,Calculadora!$J$2+1,FALSE)*IF(VLOOKUP($A3146,'Tablas auxiliares'!$B$2:$C$6,2,FALSE)-Calculadora!$K$2=0,1,0)*IF($L$2=2,IFERROR(VLOOKUP(B3146,'Tablas auxiliares'!$AD$2:$AH$27,5,FALSE),0),1)</f>
        <v>0</v>
      </c>
      <c r="H3146" s="9">
        <f t="shared" si="59"/>
        <v>0</v>
      </c>
    </row>
    <row r="3147" spans="1:8" x14ac:dyDescent="0.25">
      <c r="A3147" s="9">
        <v>2016</v>
      </c>
      <c r="B3147" t="s">
        <v>91</v>
      </c>
      <c r="C3147" t="s">
        <v>12</v>
      </c>
      <c r="D3147" s="9">
        <v>23</v>
      </c>
      <c r="E3147" s="9">
        <v>23</v>
      </c>
      <c r="F3147" s="9">
        <f>VLOOKUP(D3147,'Tablas auxiliares'!$H$1:$Q$28,Calculadora!$J$2+1,FALSE)*IF(VLOOKUP($A3147,'Tablas auxiliares'!$B$2:$C$6,2,FALSE)-Calculadora!$K$2=0,1,0)*IF($L$2=2,IFERROR(VLOOKUP(B3147,'Tablas auxiliares'!$AD$2:$AH$27,5,FALSE),0),1)</f>
        <v>0</v>
      </c>
      <c r="G3147" s="9">
        <f>VLOOKUP(E3147,'Tablas auxiliares'!$H$1:$Q$28,Calculadora!$J$2+1,FALSE)*IF(VLOOKUP($A3147,'Tablas auxiliares'!$B$2:$C$6,2,FALSE)-Calculadora!$K$2=0,1,0)*IF($L$2=2,IFERROR(VLOOKUP(B3147,'Tablas auxiliares'!$AD$2:$AH$27,5,FALSE),0),1)</f>
        <v>0</v>
      </c>
      <c r="H3147" s="9">
        <f t="shared" si="59"/>
        <v>0</v>
      </c>
    </row>
    <row r="3148" spans="1:8" x14ac:dyDescent="0.25">
      <c r="A3148" s="9">
        <v>2016</v>
      </c>
      <c r="B3148" t="s">
        <v>91</v>
      </c>
      <c r="C3148" t="s">
        <v>13</v>
      </c>
      <c r="D3148" s="9">
        <v>7</v>
      </c>
      <c r="E3148" s="9">
        <v>2</v>
      </c>
      <c r="F3148" s="9">
        <f>VLOOKUP(D3148,'Tablas auxiliares'!$H$1:$Q$28,Calculadora!$J$2+1,FALSE)*IF(VLOOKUP($A3148,'Tablas auxiliares'!$B$2:$C$6,2,FALSE)-Calculadora!$K$2=0,1,0)*IF($L$2=2,IFERROR(VLOOKUP(B3148,'Tablas auxiliares'!$AD$2:$AH$27,5,FALSE),0),1)</f>
        <v>0</v>
      </c>
      <c r="G3148" s="9">
        <f>VLOOKUP(E3148,'Tablas auxiliares'!$H$1:$Q$28,Calculadora!$J$2+1,FALSE)*IF(VLOOKUP($A3148,'Tablas auxiliares'!$B$2:$C$6,2,FALSE)-Calculadora!$K$2=0,1,0)*IF($L$2=2,IFERROR(VLOOKUP(B3148,'Tablas auxiliares'!$AD$2:$AH$27,5,FALSE),0),1)</f>
        <v>0</v>
      </c>
      <c r="H3148" s="9">
        <f t="shared" si="59"/>
        <v>0</v>
      </c>
    </row>
    <row r="3149" spans="1:8" x14ac:dyDescent="0.25">
      <c r="A3149" s="9">
        <v>2016</v>
      </c>
      <c r="B3149" t="s">
        <v>91</v>
      </c>
      <c r="C3149" t="s">
        <v>37</v>
      </c>
      <c r="D3149" s="9">
        <v>12</v>
      </c>
      <c r="E3149" s="9">
        <v>22</v>
      </c>
      <c r="F3149" s="9">
        <f>VLOOKUP(D3149,'Tablas auxiliares'!$H$1:$Q$28,Calculadora!$J$2+1,FALSE)*IF(VLOOKUP($A3149,'Tablas auxiliares'!$B$2:$C$6,2,FALSE)-Calculadora!$K$2=0,1,0)*IF($L$2=2,IFERROR(VLOOKUP(B3149,'Tablas auxiliares'!$AD$2:$AH$27,5,FALSE),0),1)</f>
        <v>0</v>
      </c>
      <c r="G3149" s="9">
        <f>VLOOKUP(E3149,'Tablas auxiliares'!$H$1:$Q$28,Calculadora!$J$2+1,FALSE)*IF(VLOOKUP($A3149,'Tablas auxiliares'!$B$2:$C$6,2,FALSE)-Calculadora!$K$2=0,1,0)*IF($L$2=2,IFERROR(VLOOKUP(B3149,'Tablas auxiliares'!$AD$2:$AH$27,5,FALSE),0),1)</f>
        <v>0</v>
      </c>
      <c r="H3149" s="9">
        <f t="shared" si="59"/>
        <v>0</v>
      </c>
    </row>
    <row r="3150" spans="1:8" x14ac:dyDescent="0.25">
      <c r="A3150" s="9">
        <v>2016</v>
      </c>
      <c r="B3150" t="s">
        <v>91</v>
      </c>
      <c r="C3150" t="s">
        <v>14</v>
      </c>
      <c r="D3150" s="9">
        <v>19</v>
      </c>
      <c r="E3150" s="9">
        <v>17</v>
      </c>
      <c r="F3150" s="9">
        <f>VLOOKUP(D3150,'Tablas auxiliares'!$H$1:$Q$28,Calculadora!$J$2+1,FALSE)*IF(VLOOKUP($A3150,'Tablas auxiliares'!$B$2:$C$6,2,FALSE)-Calculadora!$K$2=0,1,0)*IF($L$2=2,IFERROR(VLOOKUP(B3150,'Tablas auxiliares'!$AD$2:$AH$27,5,FALSE),0),1)</f>
        <v>0</v>
      </c>
      <c r="G3150" s="9">
        <f>VLOOKUP(E3150,'Tablas auxiliares'!$H$1:$Q$28,Calculadora!$J$2+1,FALSE)*IF(VLOOKUP($A3150,'Tablas auxiliares'!$B$2:$C$6,2,FALSE)-Calculadora!$K$2=0,1,0)*IF($L$2=2,IFERROR(VLOOKUP(B3150,'Tablas auxiliares'!$AD$2:$AH$27,5,FALSE),0),1)</f>
        <v>0</v>
      </c>
      <c r="H3150" s="9">
        <f t="shared" si="59"/>
        <v>0</v>
      </c>
    </row>
    <row r="3151" spans="1:8" x14ac:dyDescent="0.25">
      <c r="A3151" s="9">
        <v>2016</v>
      </c>
      <c r="B3151" t="s">
        <v>22</v>
      </c>
      <c r="C3151" t="s">
        <v>20</v>
      </c>
      <c r="D3151" s="9">
        <v>7</v>
      </c>
      <c r="E3151" s="9">
        <v>1</v>
      </c>
      <c r="F3151" s="9">
        <f>VLOOKUP(D3151,'Tablas auxiliares'!$H$1:$Q$28,Calculadora!$J$2+1,FALSE)*IF(VLOOKUP($A3151,'Tablas auxiliares'!$B$2:$C$6,2,FALSE)-Calculadora!$K$2=0,1,0)*IF($L$2=2,IFERROR(VLOOKUP(B3151,'Tablas auxiliares'!$AD$2:$AH$27,5,FALSE),0),1)</f>
        <v>0</v>
      </c>
      <c r="G3151" s="9">
        <f>VLOOKUP(E3151,'Tablas auxiliares'!$H$1:$Q$28,Calculadora!$J$2+1,FALSE)*IF(VLOOKUP($A3151,'Tablas auxiliares'!$B$2:$C$6,2,FALSE)-Calculadora!$K$2=0,1,0)*IF($L$2=2,IFERROR(VLOOKUP(B3151,'Tablas auxiliares'!$AD$2:$AH$27,5,FALSE),0),1)</f>
        <v>0</v>
      </c>
      <c r="H3151" s="9">
        <f t="shared" si="59"/>
        <v>0</v>
      </c>
    </row>
    <row r="3152" spans="1:8" x14ac:dyDescent="0.25">
      <c r="A3152" s="9">
        <v>2016</v>
      </c>
      <c r="B3152" t="s">
        <v>22</v>
      </c>
      <c r="C3152" t="s">
        <v>21</v>
      </c>
      <c r="D3152" s="9">
        <v>11</v>
      </c>
      <c r="E3152" s="9">
        <v>24</v>
      </c>
      <c r="F3152" s="9">
        <f>VLOOKUP(D3152,'Tablas auxiliares'!$H$1:$Q$28,Calculadora!$J$2+1,FALSE)*IF(VLOOKUP($A3152,'Tablas auxiliares'!$B$2:$C$6,2,FALSE)-Calculadora!$K$2=0,1,0)*IF($L$2=2,IFERROR(VLOOKUP(B3152,'Tablas auxiliares'!$AD$2:$AH$27,5,FALSE),0),1)</f>
        <v>0</v>
      </c>
      <c r="G3152" s="9">
        <f>VLOOKUP(E3152,'Tablas auxiliares'!$H$1:$Q$28,Calculadora!$J$2+1,FALSE)*IF(VLOOKUP($A3152,'Tablas auxiliares'!$B$2:$C$6,2,FALSE)-Calculadora!$K$2=0,1,0)*IF($L$2=2,IFERROR(VLOOKUP(B3152,'Tablas auxiliares'!$AD$2:$AH$27,5,FALSE),0),1)</f>
        <v>0</v>
      </c>
      <c r="H3152" s="9">
        <f t="shared" si="59"/>
        <v>0</v>
      </c>
    </row>
    <row r="3153" spans="1:8" x14ac:dyDescent="0.25">
      <c r="A3153" s="9">
        <v>2016</v>
      </c>
      <c r="B3153" t="s">
        <v>22</v>
      </c>
      <c r="C3153" t="s">
        <v>23</v>
      </c>
      <c r="D3153" s="9">
        <v>10</v>
      </c>
      <c r="E3153" s="9">
        <v>23</v>
      </c>
      <c r="F3153" s="9">
        <f>VLOOKUP(D3153,'Tablas auxiliares'!$H$1:$Q$28,Calculadora!$J$2+1,FALSE)*IF(VLOOKUP($A3153,'Tablas auxiliares'!$B$2:$C$6,2,FALSE)-Calculadora!$K$2=0,1,0)*IF($L$2=2,IFERROR(VLOOKUP(B3153,'Tablas auxiliares'!$AD$2:$AH$27,5,FALSE),0),1)</f>
        <v>0</v>
      </c>
      <c r="G3153" s="9">
        <f>VLOOKUP(E3153,'Tablas auxiliares'!$H$1:$Q$28,Calculadora!$J$2+1,FALSE)*IF(VLOOKUP($A3153,'Tablas auxiliares'!$B$2:$C$6,2,FALSE)-Calculadora!$K$2=0,1,0)*IF($L$2=2,IFERROR(VLOOKUP(B3153,'Tablas auxiliares'!$AD$2:$AH$27,5,FALSE),0),1)</f>
        <v>0</v>
      </c>
      <c r="H3153" s="9">
        <f t="shared" si="59"/>
        <v>0</v>
      </c>
    </row>
    <row r="3154" spans="1:8" x14ac:dyDescent="0.25">
      <c r="A3154" s="9">
        <v>2016</v>
      </c>
      <c r="B3154" t="s">
        <v>22</v>
      </c>
      <c r="C3154" t="s">
        <v>24</v>
      </c>
      <c r="D3154" s="9">
        <v>17</v>
      </c>
      <c r="E3154" s="9">
        <v>13</v>
      </c>
      <c r="F3154" s="9">
        <f>VLOOKUP(D3154,'Tablas auxiliares'!$H$1:$Q$28,Calculadora!$J$2+1,FALSE)*IF(VLOOKUP($A3154,'Tablas auxiliares'!$B$2:$C$6,2,FALSE)-Calculadora!$K$2=0,1,0)*IF($L$2=2,IFERROR(VLOOKUP(B3154,'Tablas auxiliares'!$AD$2:$AH$27,5,FALSE),0),1)</f>
        <v>0</v>
      </c>
      <c r="G3154" s="9">
        <f>VLOOKUP(E3154,'Tablas auxiliares'!$H$1:$Q$28,Calculadora!$J$2+1,FALSE)*IF(VLOOKUP($A3154,'Tablas auxiliares'!$B$2:$C$6,2,FALSE)-Calculadora!$K$2=0,1,0)*IF($L$2=2,IFERROR(VLOOKUP(B3154,'Tablas auxiliares'!$AD$2:$AH$27,5,FALSE),0),1)</f>
        <v>0</v>
      </c>
      <c r="H3154" s="9">
        <f t="shared" si="59"/>
        <v>0</v>
      </c>
    </row>
    <row r="3155" spans="1:8" x14ac:dyDescent="0.25">
      <c r="A3155" s="9">
        <v>2016</v>
      </c>
      <c r="B3155" t="s">
        <v>22</v>
      </c>
      <c r="C3155" t="s">
        <v>25</v>
      </c>
      <c r="D3155" s="9">
        <v>5</v>
      </c>
      <c r="E3155" s="9">
        <v>20</v>
      </c>
      <c r="F3155" s="9">
        <f>VLOOKUP(D3155,'Tablas auxiliares'!$H$1:$Q$28,Calculadora!$J$2+1,FALSE)*IF(VLOOKUP($A3155,'Tablas auxiliares'!$B$2:$C$6,2,FALSE)-Calculadora!$K$2=0,1,0)*IF($L$2=2,IFERROR(VLOOKUP(B3155,'Tablas auxiliares'!$AD$2:$AH$27,5,FALSE),0),1)</f>
        <v>0</v>
      </c>
      <c r="G3155" s="9">
        <f>VLOOKUP(E3155,'Tablas auxiliares'!$H$1:$Q$28,Calculadora!$J$2+1,FALSE)*IF(VLOOKUP($A3155,'Tablas auxiliares'!$B$2:$C$6,2,FALSE)-Calculadora!$K$2=0,1,0)*IF($L$2=2,IFERROR(VLOOKUP(B3155,'Tablas auxiliares'!$AD$2:$AH$27,5,FALSE),0),1)</f>
        <v>0</v>
      </c>
      <c r="H3155" s="9">
        <f t="shared" si="59"/>
        <v>0</v>
      </c>
    </row>
    <row r="3156" spans="1:8" x14ac:dyDescent="0.25">
      <c r="A3156" s="9">
        <v>2016</v>
      </c>
      <c r="B3156" t="s">
        <v>22</v>
      </c>
      <c r="C3156" t="s">
        <v>7</v>
      </c>
      <c r="D3156" s="9">
        <v>4</v>
      </c>
      <c r="E3156" s="9">
        <v>18</v>
      </c>
      <c r="F3156" s="9">
        <f>VLOOKUP(D3156,'Tablas auxiliares'!$H$1:$Q$28,Calculadora!$J$2+1,FALSE)*IF(VLOOKUP($A3156,'Tablas auxiliares'!$B$2:$C$6,2,FALSE)-Calculadora!$K$2=0,1,0)*IF($L$2=2,IFERROR(VLOOKUP(B3156,'Tablas auxiliares'!$AD$2:$AH$27,5,FALSE),0),1)</f>
        <v>0</v>
      </c>
      <c r="G3156" s="9">
        <f>VLOOKUP(E3156,'Tablas auxiliares'!$H$1:$Q$28,Calculadora!$J$2+1,FALSE)*IF(VLOOKUP($A3156,'Tablas auxiliares'!$B$2:$C$6,2,FALSE)-Calculadora!$K$2=0,1,0)*IF($L$2=2,IFERROR(VLOOKUP(B3156,'Tablas auxiliares'!$AD$2:$AH$27,5,FALSE),0),1)</f>
        <v>0</v>
      </c>
      <c r="H3156" s="9">
        <f t="shared" si="59"/>
        <v>0</v>
      </c>
    </row>
    <row r="3157" spans="1:8" x14ac:dyDescent="0.25">
      <c r="A3157" s="9">
        <v>2016</v>
      </c>
      <c r="B3157" t="s">
        <v>22</v>
      </c>
      <c r="C3157" t="s">
        <v>8</v>
      </c>
      <c r="D3157" s="9">
        <v>18</v>
      </c>
      <c r="E3157" s="9">
        <v>10</v>
      </c>
      <c r="F3157" s="9">
        <f>VLOOKUP(D3157,'Tablas auxiliares'!$H$1:$Q$28,Calculadora!$J$2+1,FALSE)*IF(VLOOKUP($A3157,'Tablas auxiliares'!$B$2:$C$6,2,FALSE)-Calculadora!$K$2=0,1,0)*IF($L$2=2,IFERROR(VLOOKUP(B3157,'Tablas auxiliares'!$AD$2:$AH$27,5,FALSE),0),1)</f>
        <v>0</v>
      </c>
      <c r="G3157" s="9">
        <f>VLOOKUP(E3157,'Tablas auxiliares'!$H$1:$Q$28,Calculadora!$J$2+1,FALSE)*IF(VLOOKUP($A3157,'Tablas auxiliares'!$B$2:$C$6,2,FALSE)-Calculadora!$K$2=0,1,0)*IF($L$2=2,IFERROR(VLOOKUP(B3157,'Tablas auxiliares'!$AD$2:$AH$27,5,FALSE),0),1)</f>
        <v>0</v>
      </c>
      <c r="H3157" s="9">
        <f t="shared" si="59"/>
        <v>0</v>
      </c>
    </row>
    <row r="3158" spans="1:8" x14ac:dyDescent="0.25">
      <c r="A3158" s="9">
        <v>2016</v>
      </c>
      <c r="B3158" t="s">
        <v>22</v>
      </c>
      <c r="C3158" t="s">
        <v>26</v>
      </c>
      <c r="D3158" s="9">
        <v>2</v>
      </c>
      <c r="E3158" s="9">
        <v>9</v>
      </c>
      <c r="F3158" s="9">
        <f>VLOOKUP(D3158,'Tablas auxiliares'!$H$1:$Q$28,Calculadora!$J$2+1,FALSE)*IF(VLOOKUP($A3158,'Tablas auxiliares'!$B$2:$C$6,2,FALSE)-Calculadora!$K$2=0,1,0)*IF($L$2=2,IFERROR(VLOOKUP(B3158,'Tablas auxiliares'!$AD$2:$AH$27,5,FALSE),0),1)</f>
        <v>0</v>
      </c>
      <c r="G3158" s="9">
        <f>VLOOKUP(E3158,'Tablas auxiliares'!$H$1:$Q$28,Calculadora!$J$2+1,FALSE)*IF(VLOOKUP($A3158,'Tablas auxiliares'!$B$2:$C$6,2,FALSE)-Calculadora!$K$2=0,1,0)*IF($L$2=2,IFERROR(VLOOKUP(B3158,'Tablas auxiliares'!$AD$2:$AH$27,5,FALSE),0),1)</f>
        <v>0</v>
      </c>
      <c r="H3158" s="9">
        <f t="shared" si="59"/>
        <v>0</v>
      </c>
    </row>
    <row r="3159" spans="1:8" x14ac:dyDescent="0.25">
      <c r="A3159" s="9">
        <v>2016</v>
      </c>
      <c r="B3159" t="s">
        <v>22</v>
      </c>
      <c r="C3159" t="s">
        <v>27</v>
      </c>
      <c r="D3159" s="9">
        <v>19</v>
      </c>
      <c r="E3159" s="9">
        <v>19</v>
      </c>
      <c r="F3159" s="9">
        <f>VLOOKUP(D3159,'Tablas auxiliares'!$H$1:$Q$28,Calculadora!$J$2+1,FALSE)*IF(VLOOKUP($A3159,'Tablas auxiliares'!$B$2:$C$6,2,FALSE)-Calculadora!$K$2=0,1,0)*IF($L$2=2,IFERROR(VLOOKUP(B3159,'Tablas auxiliares'!$AD$2:$AH$27,5,FALSE),0),1)</f>
        <v>0</v>
      </c>
      <c r="G3159" s="9">
        <f>VLOOKUP(E3159,'Tablas auxiliares'!$H$1:$Q$28,Calculadora!$J$2+1,FALSE)*IF(VLOOKUP($A3159,'Tablas auxiliares'!$B$2:$C$6,2,FALSE)-Calculadora!$K$2=0,1,0)*IF($L$2=2,IFERROR(VLOOKUP(B3159,'Tablas auxiliares'!$AD$2:$AH$27,5,FALSE),0),1)</f>
        <v>0</v>
      </c>
      <c r="H3159" s="9">
        <f t="shared" si="59"/>
        <v>0</v>
      </c>
    </row>
    <row r="3160" spans="1:8" x14ac:dyDescent="0.25">
      <c r="A3160" s="9">
        <v>2016</v>
      </c>
      <c r="B3160" t="s">
        <v>22</v>
      </c>
      <c r="C3160" t="s">
        <v>28</v>
      </c>
      <c r="D3160" s="9">
        <v>6</v>
      </c>
      <c r="E3160" s="9">
        <v>7</v>
      </c>
      <c r="F3160" s="9">
        <f>VLOOKUP(D3160,'Tablas auxiliares'!$H$1:$Q$28,Calculadora!$J$2+1,FALSE)*IF(VLOOKUP($A3160,'Tablas auxiliares'!$B$2:$C$6,2,FALSE)-Calculadora!$K$2=0,1,0)*IF($L$2=2,IFERROR(VLOOKUP(B3160,'Tablas auxiliares'!$AD$2:$AH$27,5,FALSE),0),1)</f>
        <v>0</v>
      </c>
      <c r="G3160" s="9">
        <f>VLOOKUP(E3160,'Tablas auxiliares'!$H$1:$Q$28,Calculadora!$J$2+1,FALSE)*IF(VLOOKUP($A3160,'Tablas auxiliares'!$B$2:$C$6,2,FALSE)-Calculadora!$K$2=0,1,0)*IF($L$2=2,IFERROR(VLOOKUP(B3160,'Tablas auxiliares'!$AD$2:$AH$27,5,FALSE),0),1)</f>
        <v>0</v>
      </c>
      <c r="H3160" s="9">
        <f t="shared" si="59"/>
        <v>0</v>
      </c>
    </row>
    <row r="3161" spans="1:8" x14ac:dyDescent="0.25">
      <c r="A3161" s="9">
        <v>2016</v>
      </c>
      <c r="B3161" t="s">
        <v>22</v>
      </c>
      <c r="C3161" t="s">
        <v>29</v>
      </c>
      <c r="D3161" s="9">
        <v>25</v>
      </c>
      <c r="E3161" s="9">
        <v>2</v>
      </c>
      <c r="F3161" s="9">
        <f>VLOOKUP(D3161,'Tablas auxiliares'!$H$1:$Q$28,Calculadora!$J$2+1,FALSE)*IF(VLOOKUP($A3161,'Tablas auxiliares'!$B$2:$C$6,2,FALSE)-Calculadora!$K$2=0,1,0)*IF($L$2=2,IFERROR(VLOOKUP(B3161,'Tablas auxiliares'!$AD$2:$AH$27,5,FALSE),0),1)</f>
        <v>0</v>
      </c>
      <c r="G3161" s="9">
        <f>VLOOKUP(E3161,'Tablas auxiliares'!$H$1:$Q$28,Calculadora!$J$2+1,FALSE)*IF(VLOOKUP($A3161,'Tablas auxiliares'!$B$2:$C$6,2,FALSE)-Calculadora!$K$2=0,1,0)*IF($L$2=2,IFERROR(VLOOKUP(B3161,'Tablas auxiliares'!$AD$2:$AH$27,5,FALSE),0),1)</f>
        <v>0</v>
      </c>
      <c r="H3161" s="9">
        <f t="shared" si="59"/>
        <v>0</v>
      </c>
    </row>
    <row r="3162" spans="1:8" x14ac:dyDescent="0.25">
      <c r="A3162" s="9">
        <v>2016</v>
      </c>
      <c r="B3162" t="s">
        <v>22</v>
      </c>
      <c r="C3162" t="s">
        <v>9</v>
      </c>
      <c r="D3162" s="9">
        <v>1</v>
      </c>
      <c r="E3162" s="9">
        <v>6</v>
      </c>
      <c r="F3162" s="9">
        <f>VLOOKUP(D3162,'Tablas auxiliares'!$H$1:$Q$28,Calculadora!$J$2+1,FALSE)*IF(VLOOKUP($A3162,'Tablas auxiliares'!$B$2:$C$6,2,FALSE)-Calculadora!$K$2=0,1,0)*IF($L$2=2,IFERROR(VLOOKUP(B3162,'Tablas auxiliares'!$AD$2:$AH$27,5,FALSE),0),1)</f>
        <v>0</v>
      </c>
      <c r="G3162" s="9">
        <f>VLOOKUP(E3162,'Tablas auxiliares'!$H$1:$Q$28,Calculadora!$J$2+1,FALSE)*IF(VLOOKUP($A3162,'Tablas auxiliares'!$B$2:$C$6,2,FALSE)-Calculadora!$K$2=0,1,0)*IF($L$2=2,IFERROR(VLOOKUP(B3162,'Tablas auxiliares'!$AD$2:$AH$27,5,FALSE),0),1)</f>
        <v>0</v>
      </c>
      <c r="H3162" s="9">
        <f t="shared" si="59"/>
        <v>0</v>
      </c>
    </row>
    <row r="3163" spans="1:8" x14ac:dyDescent="0.25">
      <c r="A3163" s="9">
        <v>2016</v>
      </c>
      <c r="B3163" t="s">
        <v>22</v>
      </c>
      <c r="C3163" t="s">
        <v>30</v>
      </c>
      <c r="D3163" s="9">
        <v>16</v>
      </c>
      <c r="E3163" s="9">
        <v>15</v>
      </c>
      <c r="F3163" s="9">
        <f>VLOOKUP(D3163,'Tablas auxiliares'!$H$1:$Q$28,Calculadora!$J$2+1,FALSE)*IF(VLOOKUP($A3163,'Tablas auxiliares'!$B$2:$C$6,2,FALSE)-Calculadora!$K$2=0,1,0)*IF($L$2=2,IFERROR(VLOOKUP(B3163,'Tablas auxiliares'!$AD$2:$AH$27,5,FALSE),0),1)</f>
        <v>0</v>
      </c>
      <c r="G3163" s="9">
        <f>VLOOKUP(E3163,'Tablas auxiliares'!$H$1:$Q$28,Calculadora!$J$2+1,FALSE)*IF(VLOOKUP($A3163,'Tablas auxiliares'!$B$2:$C$6,2,FALSE)-Calculadora!$K$2=0,1,0)*IF($L$2=2,IFERROR(VLOOKUP(B3163,'Tablas auxiliares'!$AD$2:$AH$27,5,FALSE),0),1)</f>
        <v>0</v>
      </c>
      <c r="H3163" s="9">
        <f t="shared" si="59"/>
        <v>0</v>
      </c>
    </row>
    <row r="3164" spans="1:8" x14ac:dyDescent="0.25">
      <c r="A3164" s="9">
        <v>2016</v>
      </c>
      <c r="B3164" t="s">
        <v>22</v>
      </c>
      <c r="C3164" t="s">
        <v>10</v>
      </c>
      <c r="D3164" s="9">
        <v>20</v>
      </c>
      <c r="E3164" s="9">
        <v>21</v>
      </c>
      <c r="F3164" s="9">
        <f>VLOOKUP(D3164,'Tablas auxiliares'!$H$1:$Q$28,Calculadora!$J$2+1,FALSE)*IF(VLOOKUP($A3164,'Tablas auxiliares'!$B$2:$C$6,2,FALSE)-Calculadora!$K$2=0,1,0)*IF($L$2=2,IFERROR(VLOOKUP(B3164,'Tablas auxiliares'!$AD$2:$AH$27,5,FALSE),0),1)</f>
        <v>0</v>
      </c>
      <c r="G3164" s="9">
        <f>VLOOKUP(E3164,'Tablas auxiliares'!$H$1:$Q$28,Calculadora!$J$2+1,FALSE)*IF(VLOOKUP($A3164,'Tablas auxiliares'!$B$2:$C$6,2,FALSE)-Calculadora!$K$2=0,1,0)*IF($L$2=2,IFERROR(VLOOKUP(B3164,'Tablas auxiliares'!$AD$2:$AH$27,5,FALSE),0),1)</f>
        <v>0</v>
      </c>
      <c r="H3164" s="9">
        <f t="shared" si="59"/>
        <v>0</v>
      </c>
    </row>
    <row r="3165" spans="1:8" x14ac:dyDescent="0.25">
      <c r="A3165" s="9">
        <v>2016</v>
      </c>
      <c r="B3165" t="s">
        <v>22</v>
      </c>
      <c r="C3165" t="s">
        <v>31</v>
      </c>
      <c r="D3165" s="9">
        <v>22</v>
      </c>
      <c r="E3165" s="9">
        <v>12</v>
      </c>
      <c r="F3165" s="9">
        <f>VLOOKUP(D3165,'Tablas auxiliares'!$H$1:$Q$28,Calculadora!$J$2+1,FALSE)*IF(VLOOKUP($A3165,'Tablas auxiliares'!$B$2:$C$6,2,FALSE)-Calculadora!$K$2=0,1,0)*IF($L$2=2,IFERROR(VLOOKUP(B3165,'Tablas auxiliares'!$AD$2:$AH$27,5,FALSE),0),1)</f>
        <v>0</v>
      </c>
      <c r="G3165" s="9">
        <f>VLOOKUP(E3165,'Tablas auxiliares'!$H$1:$Q$28,Calculadora!$J$2+1,FALSE)*IF(VLOOKUP($A3165,'Tablas auxiliares'!$B$2:$C$6,2,FALSE)-Calculadora!$K$2=0,1,0)*IF($L$2=2,IFERROR(VLOOKUP(B3165,'Tablas auxiliares'!$AD$2:$AH$27,5,FALSE),0),1)</f>
        <v>0</v>
      </c>
      <c r="H3165" s="9">
        <f t="shared" si="59"/>
        <v>0</v>
      </c>
    </row>
    <row r="3166" spans="1:8" x14ac:dyDescent="0.25">
      <c r="A3166" s="9">
        <v>2016</v>
      </c>
      <c r="B3166" t="s">
        <v>22</v>
      </c>
      <c r="C3166" t="s">
        <v>32</v>
      </c>
      <c r="D3166" s="9">
        <v>12</v>
      </c>
      <c r="E3166" s="9">
        <v>25</v>
      </c>
      <c r="F3166" s="9">
        <f>VLOOKUP(D3166,'Tablas auxiliares'!$H$1:$Q$28,Calculadora!$J$2+1,FALSE)*IF(VLOOKUP($A3166,'Tablas auxiliares'!$B$2:$C$6,2,FALSE)-Calculadora!$K$2=0,1,0)*IF($L$2=2,IFERROR(VLOOKUP(B3166,'Tablas auxiliares'!$AD$2:$AH$27,5,FALSE),0),1)</f>
        <v>0</v>
      </c>
      <c r="G3166" s="9">
        <f>VLOOKUP(E3166,'Tablas auxiliares'!$H$1:$Q$28,Calculadora!$J$2+1,FALSE)*IF(VLOOKUP($A3166,'Tablas auxiliares'!$B$2:$C$6,2,FALSE)-Calculadora!$K$2=0,1,0)*IF($L$2=2,IFERROR(VLOOKUP(B3166,'Tablas auxiliares'!$AD$2:$AH$27,5,FALSE),0),1)</f>
        <v>0</v>
      </c>
      <c r="H3166" s="9">
        <f t="shared" si="59"/>
        <v>0</v>
      </c>
    </row>
    <row r="3167" spans="1:8" x14ac:dyDescent="0.25">
      <c r="A3167" s="9">
        <v>2016</v>
      </c>
      <c r="B3167" t="s">
        <v>22</v>
      </c>
      <c r="C3167" t="s">
        <v>33</v>
      </c>
      <c r="D3167" s="9">
        <v>13</v>
      </c>
      <c r="E3167" s="9">
        <v>8</v>
      </c>
      <c r="F3167" s="9">
        <f>VLOOKUP(D3167,'Tablas auxiliares'!$H$1:$Q$28,Calculadora!$J$2+1,FALSE)*IF(VLOOKUP($A3167,'Tablas auxiliares'!$B$2:$C$6,2,FALSE)-Calculadora!$K$2=0,1,0)*IF($L$2=2,IFERROR(VLOOKUP(B3167,'Tablas auxiliares'!$AD$2:$AH$27,5,FALSE),0),1)</f>
        <v>0</v>
      </c>
      <c r="G3167" s="9">
        <f>VLOOKUP(E3167,'Tablas auxiliares'!$H$1:$Q$28,Calculadora!$J$2+1,FALSE)*IF(VLOOKUP($A3167,'Tablas auxiliares'!$B$2:$C$6,2,FALSE)-Calculadora!$K$2=0,1,0)*IF($L$2=2,IFERROR(VLOOKUP(B3167,'Tablas auxiliares'!$AD$2:$AH$27,5,FALSE),0),1)</f>
        <v>0</v>
      </c>
      <c r="H3167" s="9">
        <f t="shared" si="59"/>
        <v>0</v>
      </c>
    </row>
    <row r="3168" spans="1:8" x14ac:dyDescent="0.25">
      <c r="A3168" s="9">
        <v>2016</v>
      </c>
      <c r="B3168" t="s">
        <v>22</v>
      </c>
      <c r="C3168" t="s">
        <v>34</v>
      </c>
      <c r="D3168" s="9">
        <v>14</v>
      </c>
      <c r="E3168" s="9">
        <v>11</v>
      </c>
      <c r="F3168" s="9">
        <f>VLOOKUP(D3168,'Tablas auxiliares'!$H$1:$Q$28,Calculadora!$J$2+1,FALSE)*IF(VLOOKUP($A3168,'Tablas auxiliares'!$B$2:$C$6,2,FALSE)-Calculadora!$K$2=0,1,0)*IF($L$2=2,IFERROR(VLOOKUP(B3168,'Tablas auxiliares'!$AD$2:$AH$27,5,FALSE),0),1)</f>
        <v>0</v>
      </c>
      <c r="G3168" s="9">
        <f>VLOOKUP(E3168,'Tablas auxiliares'!$H$1:$Q$28,Calculadora!$J$2+1,FALSE)*IF(VLOOKUP($A3168,'Tablas auxiliares'!$B$2:$C$6,2,FALSE)-Calculadora!$K$2=0,1,0)*IF($L$2=2,IFERROR(VLOOKUP(B3168,'Tablas auxiliares'!$AD$2:$AH$27,5,FALSE),0),1)</f>
        <v>0</v>
      </c>
      <c r="H3168" s="9">
        <f t="shared" si="59"/>
        <v>0</v>
      </c>
    </row>
    <row r="3169" spans="1:8" x14ac:dyDescent="0.25">
      <c r="A3169" s="9">
        <v>2016</v>
      </c>
      <c r="B3169" t="s">
        <v>22</v>
      </c>
      <c r="C3169" t="s">
        <v>35</v>
      </c>
      <c r="D3169" s="9">
        <v>15</v>
      </c>
      <c r="E3169" s="9">
        <v>17</v>
      </c>
      <c r="F3169" s="9">
        <f>VLOOKUP(D3169,'Tablas auxiliares'!$H$1:$Q$28,Calculadora!$J$2+1,FALSE)*IF(VLOOKUP($A3169,'Tablas auxiliares'!$B$2:$C$6,2,FALSE)-Calculadora!$K$2=0,1,0)*IF($L$2=2,IFERROR(VLOOKUP(B3169,'Tablas auxiliares'!$AD$2:$AH$27,5,FALSE),0),1)</f>
        <v>0</v>
      </c>
      <c r="G3169" s="9">
        <f>VLOOKUP(E3169,'Tablas auxiliares'!$H$1:$Q$28,Calculadora!$J$2+1,FALSE)*IF(VLOOKUP($A3169,'Tablas auxiliares'!$B$2:$C$6,2,FALSE)-Calculadora!$K$2=0,1,0)*IF($L$2=2,IFERROR(VLOOKUP(B3169,'Tablas auxiliares'!$AD$2:$AH$27,5,FALSE),0),1)</f>
        <v>0</v>
      </c>
      <c r="H3169" s="9">
        <f t="shared" si="59"/>
        <v>0</v>
      </c>
    </row>
    <row r="3170" spans="1:8" x14ac:dyDescent="0.25">
      <c r="A3170" s="9">
        <v>2016</v>
      </c>
      <c r="B3170" t="s">
        <v>22</v>
      </c>
      <c r="C3170" t="s">
        <v>36</v>
      </c>
      <c r="D3170" s="9">
        <v>8</v>
      </c>
      <c r="E3170" s="9">
        <v>4</v>
      </c>
      <c r="F3170" s="9">
        <f>VLOOKUP(D3170,'Tablas auxiliares'!$H$1:$Q$28,Calculadora!$J$2+1,FALSE)*IF(VLOOKUP($A3170,'Tablas auxiliares'!$B$2:$C$6,2,FALSE)-Calculadora!$K$2=0,1,0)*IF($L$2=2,IFERROR(VLOOKUP(B3170,'Tablas auxiliares'!$AD$2:$AH$27,5,FALSE),0),1)</f>
        <v>0</v>
      </c>
      <c r="G3170" s="9">
        <f>VLOOKUP(E3170,'Tablas auxiliares'!$H$1:$Q$28,Calculadora!$J$2+1,FALSE)*IF(VLOOKUP($A3170,'Tablas auxiliares'!$B$2:$C$6,2,FALSE)-Calculadora!$K$2=0,1,0)*IF($L$2=2,IFERROR(VLOOKUP(B3170,'Tablas auxiliares'!$AD$2:$AH$27,5,FALSE),0),1)</f>
        <v>0</v>
      </c>
      <c r="H3170" s="9">
        <f t="shared" si="59"/>
        <v>0</v>
      </c>
    </row>
    <row r="3171" spans="1:8" x14ac:dyDescent="0.25">
      <c r="A3171" s="9">
        <v>2016</v>
      </c>
      <c r="B3171" t="s">
        <v>22</v>
      </c>
      <c r="C3171" t="s">
        <v>11</v>
      </c>
      <c r="D3171" s="9">
        <v>21</v>
      </c>
      <c r="E3171" s="9">
        <v>22</v>
      </c>
      <c r="F3171" s="9">
        <f>VLOOKUP(D3171,'Tablas auxiliares'!$H$1:$Q$28,Calculadora!$J$2+1,FALSE)*IF(VLOOKUP($A3171,'Tablas auxiliares'!$B$2:$C$6,2,FALSE)-Calculadora!$K$2=0,1,0)*IF($L$2=2,IFERROR(VLOOKUP(B3171,'Tablas auxiliares'!$AD$2:$AH$27,5,FALSE),0),1)</f>
        <v>0</v>
      </c>
      <c r="G3171" s="9">
        <f>VLOOKUP(E3171,'Tablas auxiliares'!$H$1:$Q$28,Calculadora!$J$2+1,FALSE)*IF(VLOOKUP($A3171,'Tablas auxiliares'!$B$2:$C$6,2,FALSE)-Calculadora!$K$2=0,1,0)*IF($L$2=2,IFERROR(VLOOKUP(B3171,'Tablas auxiliares'!$AD$2:$AH$27,5,FALSE),0),1)</f>
        <v>0</v>
      </c>
      <c r="H3171" s="9">
        <f t="shared" si="59"/>
        <v>0</v>
      </c>
    </row>
    <row r="3172" spans="1:8" x14ac:dyDescent="0.25">
      <c r="A3172" s="9">
        <v>2016</v>
      </c>
      <c r="B3172" t="s">
        <v>22</v>
      </c>
      <c r="C3172" t="s">
        <v>12</v>
      </c>
      <c r="D3172" s="9">
        <v>23</v>
      </c>
      <c r="E3172" s="9">
        <v>16</v>
      </c>
      <c r="F3172" s="9">
        <f>VLOOKUP(D3172,'Tablas auxiliares'!$H$1:$Q$28,Calculadora!$J$2+1,FALSE)*IF(VLOOKUP($A3172,'Tablas auxiliares'!$B$2:$C$6,2,FALSE)-Calculadora!$K$2=0,1,0)*IF($L$2=2,IFERROR(VLOOKUP(B3172,'Tablas auxiliares'!$AD$2:$AH$27,5,FALSE),0),1)</f>
        <v>0</v>
      </c>
      <c r="G3172" s="9">
        <f>VLOOKUP(E3172,'Tablas auxiliares'!$H$1:$Q$28,Calculadora!$J$2+1,FALSE)*IF(VLOOKUP($A3172,'Tablas auxiliares'!$B$2:$C$6,2,FALSE)-Calculadora!$K$2=0,1,0)*IF($L$2=2,IFERROR(VLOOKUP(B3172,'Tablas auxiliares'!$AD$2:$AH$27,5,FALSE),0),1)</f>
        <v>0</v>
      </c>
      <c r="H3172" s="9">
        <f t="shared" si="59"/>
        <v>0</v>
      </c>
    </row>
    <row r="3173" spans="1:8" x14ac:dyDescent="0.25">
      <c r="A3173" s="9">
        <v>2016</v>
      </c>
      <c r="B3173" t="s">
        <v>22</v>
      </c>
      <c r="C3173" t="s">
        <v>13</v>
      </c>
      <c r="D3173" s="9">
        <v>3</v>
      </c>
      <c r="E3173" s="9">
        <v>5</v>
      </c>
      <c r="F3173" s="9">
        <f>VLOOKUP(D3173,'Tablas auxiliares'!$H$1:$Q$28,Calculadora!$J$2+1,FALSE)*IF(VLOOKUP($A3173,'Tablas auxiliares'!$B$2:$C$6,2,FALSE)-Calculadora!$K$2=0,1,0)*IF($L$2=2,IFERROR(VLOOKUP(B3173,'Tablas auxiliares'!$AD$2:$AH$27,5,FALSE),0),1)</f>
        <v>0</v>
      </c>
      <c r="G3173" s="9">
        <f>VLOOKUP(E3173,'Tablas auxiliares'!$H$1:$Q$28,Calculadora!$J$2+1,FALSE)*IF(VLOOKUP($A3173,'Tablas auxiliares'!$B$2:$C$6,2,FALSE)-Calculadora!$K$2=0,1,0)*IF($L$2=2,IFERROR(VLOOKUP(B3173,'Tablas auxiliares'!$AD$2:$AH$27,5,FALSE),0),1)</f>
        <v>0</v>
      </c>
      <c r="H3173" s="9">
        <f t="shared" si="59"/>
        <v>0</v>
      </c>
    </row>
    <row r="3174" spans="1:8" x14ac:dyDescent="0.25">
      <c r="A3174" s="9">
        <v>2016</v>
      </c>
      <c r="B3174" t="s">
        <v>22</v>
      </c>
      <c r="C3174" t="s">
        <v>37</v>
      </c>
      <c r="D3174" s="9">
        <v>24</v>
      </c>
      <c r="E3174" s="9">
        <v>14</v>
      </c>
      <c r="F3174" s="9">
        <f>VLOOKUP(D3174,'Tablas auxiliares'!$H$1:$Q$28,Calculadora!$J$2+1,FALSE)*IF(VLOOKUP($A3174,'Tablas auxiliares'!$B$2:$C$6,2,FALSE)-Calculadora!$K$2=0,1,0)*IF($L$2=2,IFERROR(VLOOKUP(B3174,'Tablas auxiliares'!$AD$2:$AH$27,5,FALSE),0),1)</f>
        <v>0</v>
      </c>
      <c r="G3174" s="9">
        <f>VLOOKUP(E3174,'Tablas auxiliares'!$H$1:$Q$28,Calculadora!$J$2+1,FALSE)*IF(VLOOKUP($A3174,'Tablas auxiliares'!$B$2:$C$6,2,FALSE)-Calculadora!$K$2=0,1,0)*IF($L$2=2,IFERROR(VLOOKUP(B3174,'Tablas auxiliares'!$AD$2:$AH$27,5,FALSE),0),1)</f>
        <v>0</v>
      </c>
      <c r="H3174" s="9">
        <f t="shared" si="59"/>
        <v>0</v>
      </c>
    </row>
    <row r="3175" spans="1:8" x14ac:dyDescent="0.25">
      <c r="A3175" s="9">
        <v>2016</v>
      </c>
      <c r="B3175" t="s">
        <v>22</v>
      </c>
      <c r="C3175" t="s">
        <v>14</v>
      </c>
      <c r="D3175" s="9">
        <v>9</v>
      </c>
      <c r="E3175" s="9">
        <v>3</v>
      </c>
      <c r="F3175" s="9">
        <f>VLOOKUP(D3175,'Tablas auxiliares'!$H$1:$Q$28,Calculadora!$J$2+1,FALSE)*IF(VLOOKUP($A3175,'Tablas auxiliares'!$B$2:$C$6,2,FALSE)-Calculadora!$K$2=0,1,0)*IF($L$2=2,IFERROR(VLOOKUP(B3175,'Tablas auxiliares'!$AD$2:$AH$27,5,FALSE),0),1)</f>
        <v>0</v>
      </c>
      <c r="G3175" s="9">
        <f>VLOOKUP(E3175,'Tablas auxiliares'!$H$1:$Q$28,Calculadora!$J$2+1,FALSE)*IF(VLOOKUP($A3175,'Tablas auxiliares'!$B$2:$C$6,2,FALSE)-Calculadora!$K$2=0,1,0)*IF($L$2=2,IFERROR(VLOOKUP(B3175,'Tablas auxiliares'!$AD$2:$AH$27,5,FALSE),0),1)</f>
        <v>0</v>
      </c>
      <c r="H3175" s="9">
        <f t="shared" si="59"/>
        <v>0</v>
      </c>
    </row>
    <row r="3176" spans="1:8" x14ac:dyDescent="0.25">
      <c r="A3176" s="9">
        <v>2016</v>
      </c>
      <c r="B3176" t="s">
        <v>36</v>
      </c>
      <c r="C3176" t="s">
        <v>20</v>
      </c>
      <c r="D3176" s="9">
        <v>2</v>
      </c>
      <c r="E3176" s="9">
        <v>18</v>
      </c>
      <c r="F3176" s="9">
        <f>VLOOKUP(D3176,'Tablas auxiliares'!$H$1:$Q$28,Calculadora!$J$2+1,FALSE)*IF(VLOOKUP($A3176,'Tablas auxiliares'!$B$2:$C$6,2,FALSE)-Calculadora!$K$2=0,1,0)*IF($L$2=2,IFERROR(VLOOKUP(B3176,'Tablas auxiliares'!$AD$2:$AH$27,5,FALSE),0),1)</f>
        <v>0</v>
      </c>
      <c r="G3176" s="9">
        <f>VLOOKUP(E3176,'Tablas auxiliares'!$H$1:$Q$28,Calculadora!$J$2+1,FALSE)*IF(VLOOKUP($A3176,'Tablas auxiliares'!$B$2:$C$6,2,FALSE)-Calculadora!$K$2=0,1,0)*IF($L$2=2,IFERROR(VLOOKUP(B3176,'Tablas auxiliares'!$AD$2:$AH$27,5,FALSE),0),1)</f>
        <v>0</v>
      </c>
      <c r="H3176" s="9">
        <f t="shared" si="59"/>
        <v>0</v>
      </c>
    </row>
    <row r="3177" spans="1:8" x14ac:dyDescent="0.25">
      <c r="A3177" s="9">
        <v>2016</v>
      </c>
      <c r="B3177" t="s">
        <v>36</v>
      </c>
      <c r="C3177" t="s">
        <v>21</v>
      </c>
      <c r="D3177" s="9">
        <v>14</v>
      </c>
      <c r="E3177" s="9">
        <v>21</v>
      </c>
      <c r="F3177" s="9">
        <f>VLOOKUP(D3177,'Tablas auxiliares'!$H$1:$Q$28,Calculadora!$J$2+1,FALSE)*IF(VLOOKUP($A3177,'Tablas auxiliares'!$B$2:$C$6,2,FALSE)-Calculadora!$K$2=0,1,0)*IF($L$2=2,IFERROR(VLOOKUP(B3177,'Tablas auxiliares'!$AD$2:$AH$27,5,FALSE),0),1)</f>
        <v>0</v>
      </c>
      <c r="G3177" s="9">
        <f>VLOOKUP(E3177,'Tablas auxiliares'!$H$1:$Q$28,Calculadora!$J$2+1,FALSE)*IF(VLOOKUP($A3177,'Tablas auxiliares'!$B$2:$C$6,2,FALSE)-Calculadora!$K$2=0,1,0)*IF($L$2=2,IFERROR(VLOOKUP(B3177,'Tablas auxiliares'!$AD$2:$AH$27,5,FALSE),0),1)</f>
        <v>0</v>
      </c>
      <c r="H3177" s="9">
        <f t="shared" si="59"/>
        <v>0</v>
      </c>
    </row>
    <row r="3178" spans="1:8" x14ac:dyDescent="0.25">
      <c r="A3178" s="9">
        <v>2016</v>
      </c>
      <c r="B3178" t="s">
        <v>36</v>
      </c>
      <c r="C3178" t="s">
        <v>22</v>
      </c>
      <c r="D3178" s="9">
        <v>12</v>
      </c>
      <c r="E3178" s="9">
        <v>22</v>
      </c>
      <c r="F3178" s="9">
        <f>VLOOKUP(D3178,'Tablas auxiliares'!$H$1:$Q$28,Calculadora!$J$2+1,FALSE)*IF(VLOOKUP($A3178,'Tablas auxiliares'!$B$2:$C$6,2,FALSE)-Calculadora!$K$2=0,1,0)*IF($L$2=2,IFERROR(VLOOKUP(B3178,'Tablas auxiliares'!$AD$2:$AH$27,5,FALSE),0),1)</f>
        <v>0</v>
      </c>
      <c r="G3178" s="9">
        <f>VLOOKUP(E3178,'Tablas auxiliares'!$H$1:$Q$28,Calculadora!$J$2+1,FALSE)*IF(VLOOKUP($A3178,'Tablas auxiliares'!$B$2:$C$6,2,FALSE)-Calculadora!$K$2=0,1,0)*IF($L$2=2,IFERROR(VLOOKUP(B3178,'Tablas auxiliares'!$AD$2:$AH$27,5,FALSE),0),1)</f>
        <v>0</v>
      </c>
      <c r="H3178" s="9">
        <f t="shared" si="59"/>
        <v>0</v>
      </c>
    </row>
    <row r="3179" spans="1:8" x14ac:dyDescent="0.25">
      <c r="A3179" s="9">
        <v>2016</v>
      </c>
      <c r="B3179" t="s">
        <v>36</v>
      </c>
      <c r="C3179" t="s">
        <v>23</v>
      </c>
      <c r="D3179" s="9">
        <v>4</v>
      </c>
      <c r="E3179" s="9">
        <v>2</v>
      </c>
      <c r="F3179" s="9">
        <f>VLOOKUP(D3179,'Tablas auxiliares'!$H$1:$Q$28,Calculadora!$J$2+1,FALSE)*IF(VLOOKUP($A3179,'Tablas auxiliares'!$B$2:$C$6,2,FALSE)-Calculadora!$K$2=0,1,0)*IF($L$2=2,IFERROR(VLOOKUP(B3179,'Tablas auxiliares'!$AD$2:$AH$27,5,FALSE),0),1)</f>
        <v>0</v>
      </c>
      <c r="G3179" s="9">
        <f>VLOOKUP(E3179,'Tablas auxiliares'!$H$1:$Q$28,Calculadora!$J$2+1,FALSE)*IF(VLOOKUP($A3179,'Tablas auxiliares'!$B$2:$C$6,2,FALSE)-Calculadora!$K$2=0,1,0)*IF($L$2=2,IFERROR(VLOOKUP(B3179,'Tablas auxiliares'!$AD$2:$AH$27,5,FALSE),0),1)</f>
        <v>0</v>
      </c>
      <c r="H3179" s="9">
        <f t="shared" si="59"/>
        <v>0</v>
      </c>
    </row>
    <row r="3180" spans="1:8" x14ac:dyDescent="0.25">
      <c r="A3180" s="9">
        <v>2016</v>
      </c>
      <c r="B3180" t="s">
        <v>36</v>
      </c>
      <c r="C3180" t="s">
        <v>24</v>
      </c>
      <c r="D3180" s="9">
        <v>9</v>
      </c>
      <c r="E3180" s="9">
        <v>13</v>
      </c>
      <c r="F3180" s="9">
        <f>VLOOKUP(D3180,'Tablas auxiliares'!$H$1:$Q$28,Calculadora!$J$2+1,FALSE)*IF(VLOOKUP($A3180,'Tablas auxiliares'!$B$2:$C$6,2,FALSE)-Calculadora!$K$2=0,1,0)*IF($L$2=2,IFERROR(VLOOKUP(B3180,'Tablas auxiliares'!$AD$2:$AH$27,5,FALSE),0),1)</f>
        <v>0</v>
      </c>
      <c r="G3180" s="9">
        <f>VLOOKUP(E3180,'Tablas auxiliares'!$H$1:$Q$28,Calculadora!$J$2+1,FALSE)*IF(VLOOKUP($A3180,'Tablas auxiliares'!$B$2:$C$6,2,FALSE)-Calculadora!$K$2=0,1,0)*IF($L$2=2,IFERROR(VLOOKUP(B3180,'Tablas auxiliares'!$AD$2:$AH$27,5,FALSE),0),1)</f>
        <v>0</v>
      </c>
      <c r="H3180" s="9">
        <f t="shared" si="59"/>
        <v>0</v>
      </c>
    </row>
    <row r="3181" spans="1:8" x14ac:dyDescent="0.25">
      <c r="A3181" s="9">
        <v>2016</v>
      </c>
      <c r="B3181" t="s">
        <v>36</v>
      </c>
      <c r="C3181" t="s">
        <v>25</v>
      </c>
      <c r="D3181" s="9">
        <v>21</v>
      </c>
      <c r="E3181" s="9">
        <v>17</v>
      </c>
      <c r="F3181" s="9">
        <f>VLOOKUP(D3181,'Tablas auxiliares'!$H$1:$Q$28,Calculadora!$J$2+1,FALSE)*IF(VLOOKUP($A3181,'Tablas auxiliares'!$B$2:$C$6,2,FALSE)-Calculadora!$K$2=0,1,0)*IF($L$2=2,IFERROR(VLOOKUP(B3181,'Tablas auxiliares'!$AD$2:$AH$27,5,FALSE),0),1)</f>
        <v>0</v>
      </c>
      <c r="G3181" s="9">
        <f>VLOOKUP(E3181,'Tablas auxiliares'!$H$1:$Q$28,Calculadora!$J$2+1,FALSE)*IF(VLOOKUP($A3181,'Tablas auxiliares'!$B$2:$C$6,2,FALSE)-Calculadora!$K$2=0,1,0)*IF($L$2=2,IFERROR(VLOOKUP(B3181,'Tablas auxiliares'!$AD$2:$AH$27,5,FALSE),0),1)</f>
        <v>0</v>
      </c>
      <c r="H3181" s="9">
        <f t="shared" si="59"/>
        <v>0</v>
      </c>
    </row>
    <row r="3182" spans="1:8" x14ac:dyDescent="0.25">
      <c r="A3182" s="9">
        <v>2016</v>
      </c>
      <c r="B3182" t="s">
        <v>36</v>
      </c>
      <c r="C3182" t="s">
        <v>7</v>
      </c>
      <c r="D3182" s="9">
        <v>5</v>
      </c>
      <c r="E3182" s="9">
        <v>16</v>
      </c>
      <c r="F3182" s="9">
        <f>VLOOKUP(D3182,'Tablas auxiliares'!$H$1:$Q$28,Calculadora!$J$2+1,FALSE)*IF(VLOOKUP($A3182,'Tablas auxiliares'!$B$2:$C$6,2,FALSE)-Calculadora!$K$2=0,1,0)*IF($L$2=2,IFERROR(VLOOKUP(B3182,'Tablas auxiliares'!$AD$2:$AH$27,5,FALSE),0),1)</f>
        <v>0</v>
      </c>
      <c r="G3182" s="9">
        <f>VLOOKUP(E3182,'Tablas auxiliares'!$H$1:$Q$28,Calculadora!$J$2+1,FALSE)*IF(VLOOKUP($A3182,'Tablas auxiliares'!$B$2:$C$6,2,FALSE)-Calculadora!$K$2=0,1,0)*IF($L$2=2,IFERROR(VLOOKUP(B3182,'Tablas auxiliares'!$AD$2:$AH$27,5,FALSE),0),1)</f>
        <v>0</v>
      </c>
      <c r="H3182" s="9">
        <f t="shared" si="59"/>
        <v>0</v>
      </c>
    </row>
    <row r="3183" spans="1:8" x14ac:dyDescent="0.25">
      <c r="A3183" s="9">
        <v>2016</v>
      </c>
      <c r="B3183" t="s">
        <v>36</v>
      </c>
      <c r="C3183" t="s">
        <v>8</v>
      </c>
      <c r="D3183" s="9">
        <v>10</v>
      </c>
      <c r="E3183" s="9">
        <v>9</v>
      </c>
      <c r="F3183" s="9">
        <f>VLOOKUP(D3183,'Tablas auxiliares'!$H$1:$Q$28,Calculadora!$J$2+1,FALSE)*IF(VLOOKUP($A3183,'Tablas auxiliares'!$B$2:$C$6,2,FALSE)-Calculadora!$K$2=0,1,0)*IF($L$2=2,IFERROR(VLOOKUP(B3183,'Tablas auxiliares'!$AD$2:$AH$27,5,FALSE),0),1)</f>
        <v>0</v>
      </c>
      <c r="G3183" s="9">
        <f>VLOOKUP(E3183,'Tablas auxiliares'!$H$1:$Q$28,Calculadora!$J$2+1,FALSE)*IF(VLOOKUP($A3183,'Tablas auxiliares'!$B$2:$C$6,2,FALSE)-Calculadora!$K$2=0,1,0)*IF($L$2=2,IFERROR(VLOOKUP(B3183,'Tablas auxiliares'!$AD$2:$AH$27,5,FALSE),0),1)</f>
        <v>0</v>
      </c>
      <c r="H3183" s="9">
        <f t="shared" si="59"/>
        <v>0</v>
      </c>
    </row>
    <row r="3184" spans="1:8" x14ac:dyDescent="0.25">
      <c r="A3184" s="9">
        <v>2016</v>
      </c>
      <c r="B3184" t="s">
        <v>36</v>
      </c>
      <c r="C3184" t="s">
        <v>26</v>
      </c>
      <c r="D3184" s="9">
        <v>7</v>
      </c>
      <c r="E3184" s="9">
        <v>10</v>
      </c>
      <c r="F3184" s="9">
        <f>VLOOKUP(D3184,'Tablas auxiliares'!$H$1:$Q$28,Calculadora!$J$2+1,FALSE)*IF(VLOOKUP($A3184,'Tablas auxiliares'!$B$2:$C$6,2,FALSE)-Calculadora!$K$2=0,1,0)*IF($L$2=2,IFERROR(VLOOKUP(B3184,'Tablas auxiliares'!$AD$2:$AH$27,5,FALSE),0),1)</f>
        <v>0</v>
      </c>
      <c r="G3184" s="9">
        <f>VLOOKUP(E3184,'Tablas auxiliares'!$H$1:$Q$28,Calculadora!$J$2+1,FALSE)*IF(VLOOKUP($A3184,'Tablas auxiliares'!$B$2:$C$6,2,FALSE)-Calculadora!$K$2=0,1,0)*IF($L$2=2,IFERROR(VLOOKUP(B3184,'Tablas auxiliares'!$AD$2:$AH$27,5,FALSE),0),1)</f>
        <v>0</v>
      </c>
      <c r="H3184" s="9">
        <f t="shared" si="59"/>
        <v>0</v>
      </c>
    </row>
    <row r="3185" spans="1:8" x14ac:dyDescent="0.25">
      <c r="A3185" s="9">
        <v>2016</v>
      </c>
      <c r="B3185" t="s">
        <v>36</v>
      </c>
      <c r="C3185" t="s">
        <v>27</v>
      </c>
      <c r="D3185" s="9">
        <v>24</v>
      </c>
      <c r="E3185" s="9">
        <v>20</v>
      </c>
      <c r="F3185" s="9">
        <f>VLOOKUP(D3185,'Tablas auxiliares'!$H$1:$Q$28,Calculadora!$J$2+1,FALSE)*IF(VLOOKUP($A3185,'Tablas auxiliares'!$B$2:$C$6,2,FALSE)-Calculadora!$K$2=0,1,0)*IF($L$2=2,IFERROR(VLOOKUP(B3185,'Tablas auxiliares'!$AD$2:$AH$27,5,FALSE),0),1)</f>
        <v>0</v>
      </c>
      <c r="G3185" s="9">
        <f>VLOOKUP(E3185,'Tablas auxiliares'!$H$1:$Q$28,Calculadora!$J$2+1,FALSE)*IF(VLOOKUP($A3185,'Tablas auxiliares'!$B$2:$C$6,2,FALSE)-Calculadora!$K$2=0,1,0)*IF($L$2=2,IFERROR(VLOOKUP(B3185,'Tablas auxiliares'!$AD$2:$AH$27,5,FALSE),0),1)</f>
        <v>0</v>
      </c>
      <c r="H3185" s="9">
        <f t="shared" si="59"/>
        <v>0</v>
      </c>
    </row>
    <row r="3186" spans="1:8" x14ac:dyDescent="0.25">
      <c r="A3186" s="9">
        <v>2016</v>
      </c>
      <c r="B3186" t="s">
        <v>36</v>
      </c>
      <c r="C3186" t="s">
        <v>28</v>
      </c>
      <c r="D3186" s="9">
        <v>13</v>
      </c>
      <c r="E3186" s="9">
        <v>14</v>
      </c>
      <c r="F3186" s="9">
        <f>VLOOKUP(D3186,'Tablas auxiliares'!$H$1:$Q$28,Calculadora!$J$2+1,FALSE)*IF(VLOOKUP($A3186,'Tablas auxiliares'!$B$2:$C$6,2,FALSE)-Calculadora!$K$2=0,1,0)*IF($L$2=2,IFERROR(VLOOKUP(B3186,'Tablas auxiliares'!$AD$2:$AH$27,5,FALSE),0),1)</f>
        <v>0</v>
      </c>
      <c r="G3186" s="9">
        <f>VLOOKUP(E3186,'Tablas auxiliares'!$H$1:$Q$28,Calculadora!$J$2+1,FALSE)*IF(VLOOKUP($A3186,'Tablas auxiliares'!$B$2:$C$6,2,FALSE)-Calculadora!$K$2=0,1,0)*IF($L$2=2,IFERROR(VLOOKUP(B3186,'Tablas auxiliares'!$AD$2:$AH$27,5,FALSE),0),1)</f>
        <v>0</v>
      </c>
      <c r="H3186" s="9">
        <f t="shared" si="59"/>
        <v>0</v>
      </c>
    </row>
    <row r="3187" spans="1:8" x14ac:dyDescent="0.25">
      <c r="A3187" s="9">
        <v>2016</v>
      </c>
      <c r="B3187" t="s">
        <v>36</v>
      </c>
      <c r="C3187" t="s">
        <v>29</v>
      </c>
      <c r="D3187" s="9">
        <v>11</v>
      </c>
      <c r="E3187" s="9">
        <v>3</v>
      </c>
      <c r="F3187" s="9">
        <f>VLOOKUP(D3187,'Tablas auxiliares'!$H$1:$Q$28,Calculadora!$J$2+1,FALSE)*IF(VLOOKUP($A3187,'Tablas auxiliares'!$B$2:$C$6,2,FALSE)-Calculadora!$K$2=0,1,0)*IF($L$2=2,IFERROR(VLOOKUP(B3187,'Tablas auxiliares'!$AD$2:$AH$27,5,FALSE),0),1)</f>
        <v>0</v>
      </c>
      <c r="G3187" s="9">
        <f>VLOOKUP(E3187,'Tablas auxiliares'!$H$1:$Q$28,Calculadora!$J$2+1,FALSE)*IF(VLOOKUP($A3187,'Tablas auxiliares'!$B$2:$C$6,2,FALSE)-Calculadora!$K$2=0,1,0)*IF($L$2=2,IFERROR(VLOOKUP(B3187,'Tablas auxiliares'!$AD$2:$AH$27,5,FALSE),0),1)</f>
        <v>0</v>
      </c>
      <c r="H3187" s="9">
        <f t="shared" si="59"/>
        <v>0</v>
      </c>
    </row>
    <row r="3188" spans="1:8" x14ac:dyDescent="0.25">
      <c r="A3188" s="9">
        <v>2016</v>
      </c>
      <c r="B3188" t="s">
        <v>36</v>
      </c>
      <c r="C3188" t="s">
        <v>9</v>
      </c>
      <c r="D3188" s="9">
        <v>6</v>
      </c>
      <c r="E3188" s="9">
        <v>7</v>
      </c>
      <c r="F3188" s="9">
        <f>VLOOKUP(D3188,'Tablas auxiliares'!$H$1:$Q$28,Calculadora!$J$2+1,FALSE)*IF(VLOOKUP($A3188,'Tablas auxiliares'!$B$2:$C$6,2,FALSE)-Calculadora!$K$2=0,1,0)*IF($L$2=2,IFERROR(VLOOKUP(B3188,'Tablas auxiliares'!$AD$2:$AH$27,5,FALSE),0),1)</f>
        <v>0</v>
      </c>
      <c r="G3188" s="9">
        <f>VLOOKUP(E3188,'Tablas auxiliares'!$H$1:$Q$28,Calculadora!$J$2+1,FALSE)*IF(VLOOKUP($A3188,'Tablas auxiliares'!$B$2:$C$6,2,FALSE)-Calculadora!$K$2=0,1,0)*IF($L$2=2,IFERROR(VLOOKUP(B3188,'Tablas auxiliares'!$AD$2:$AH$27,5,FALSE),0),1)</f>
        <v>0</v>
      </c>
      <c r="H3188" s="9">
        <f t="shared" si="59"/>
        <v>0</v>
      </c>
    </row>
    <row r="3189" spans="1:8" x14ac:dyDescent="0.25">
      <c r="A3189" s="9">
        <v>2016</v>
      </c>
      <c r="B3189" t="s">
        <v>36</v>
      </c>
      <c r="C3189" t="s">
        <v>30</v>
      </c>
      <c r="D3189" s="9">
        <v>25</v>
      </c>
      <c r="E3189" s="9">
        <v>11</v>
      </c>
      <c r="F3189" s="9">
        <f>VLOOKUP(D3189,'Tablas auxiliares'!$H$1:$Q$28,Calculadora!$J$2+1,FALSE)*IF(VLOOKUP($A3189,'Tablas auxiliares'!$B$2:$C$6,2,FALSE)-Calculadora!$K$2=0,1,0)*IF($L$2=2,IFERROR(VLOOKUP(B3189,'Tablas auxiliares'!$AD$2:$AH$27,5,FALSE),0),1)</f>
        <v>0</v>
      </c>
      <c r="G3189" s="9">
        <f>VLOOKUP(E3189,'Tablas auxiliares'!$H$1:$Q$28,Calculadora!$J$2+1,FALSE)*IF(VLOOKUP($A3189,'Tablas auxiliares'!$B$2:$C$6,2,FALSE)-Calculadora!$K$2=0,1,0)*IF($L$2=2,IFERROR(VLOOKUP(B3189,'Tablas auxiliares'!$AD$2:$AH$27,5,FALSE),0),1)</f>
        <v>0</v>
      </c>
      <c r="H3189" s="9">
        <f t="shared" si="59"/>
        <v>0</v>
      </c>
    </row>
    <row r="3190" spans="1:8" x14ac:dyDescent="0.25">
      <c r="A3190" s="9">
        <v>2016</v>
      </c>
      <c r="B3190" t="s">
        <v>36</v>
      </c>
      <c r="C3190" t="s">
        <v>10</v>
      </c>
      <c r="D3190" s="9">
        <v>17</v>
      </c>
      <c r="E3190" s="9">
        <v>25</v>
      </c>
      <c r="F3190" s="9">
        <f>VLOOKUP(D3190,'Tablas auxiliares'!$H$1:$Q$28,Calculadora!$J$2+1,FALSE)*IF(VLOOKUP($A3190,'Tablas auxiliares'!$B$2:$C$6,2,FALSE)-Calculadora!$K$2=0,1,0)*IF($L$2=2,IFERROR(VLOOKUP(B3190,'Tablas auxiliares'!$AD$2:$AH$27,5,FALSE),0),1)</f>
        <v>0</v>
      </c>
      <c r="G3190" s="9">
        <f>VLOOKUP(E3190,'Tablas auxiliares'!$H$1:$Q$28,Calculadora!$J$2+1,FALSE)*IF(VLOOKUP($A3190,'Tablas auxiliares'!$B$2:$C$6,2,FALSE)-Calculadora!$K$2=0,1,0)*IF($L$2=2,IFERROR(VLOOKUP(B3190,'Tablas auxiliares'!$AD$2:$AH$27,5,FALSE),0),1)</f>
        <v>0</v>
      </c>
      <c r="H3190" s="9">
        <f t="shared" si="59"/>
        <v>0</v>
      </c>
    </row>
    <row r="3191" spans="1:8" x14ac:dyDescent="0.25">
      <c r="A3191" s="9">
        <v>2016</v>
      </c>
      <c r="B3191" t="s">
        <v>36</v>
      </c>
      <c r="C3191" t="s">
        <v>31</v>
      </c>
      <c r="D3191" s="9">
        <v>1</v>
      </c>
      <c r="E3191" s="9">
        <v>8</v>
      </c>
      <c r="F3191" s="9">
        <f>VLOOKUP(D3191,'Tablas auxiliares'!$H$1:$Q$28,Calculadora!$J$2+1,FALSE)*IF(VLOOKUP($A3191,'Tablas auxiliares'!$B$2:$C$6,2,FALSE)-Calculadora!$K$2=0,1,0)*IF($L$2=2,IFERROR(VLOOKUP(B3191,'Tablas auxiliares'!$AD$2:$AH$27,5,FALSE),0),1)</f>
        <v>0</v>
      </c>
      <c r="G3191" s="9">
        <f>VLOOKUP(E3191,'Tablas auxiliares'!$H$1:$Q$28,Calculadora!$J$2+1,FALSE)*IF(VLOOKUP($A3191,'Tablas auxiliares'!$B$2:$C$6,2,FALSE)-Calculadora!$K$2=0,1,0)*IF($L$2=2,IFERROR(VLOOKUP(B3191,'Tablas auxiliares'!$AD$2:$AH$27,5,FALSE),0),1)</f>
        <v>0</v>
      </c>
      <c r="H3191" s="9">
        <f t="shared" si="59"/>
        <v>0</v>
      </c>
    </row>
    <row r="3192" spans="1:8" x14ac:dyDescent="0.25">
      <c r="A3192" s="9">
        <v>2016</v>
      </c>
      <c r="B3192" t="s">
        <v>36</v>
      </c>
      <c r="C3192" t="s">
        <v>32</v>
      </c>
      <c r="D3192" s="9">
        <v>23</v>
      </c>
      <c r="E3192" s="9">
        <v>24</v>
      </c>
      <c r="F3192" s="9">
        <f>VLOOKUP(D3192,'Tablas auxiliares'!$H$1:$Q$28,Calculadora!$J$2+1,FALSE)*IF(VLOOKUP($A3192,'Tablas auxiliares'!$B$2:$C$6,2,FALSE)-Calculadora!$K$2=0,1,0)*IF($L$2=2,IFERROR(VLOOKUP(B3192,'Tablas auxiliares'!$AD$2:$AH$27,5,FALSE),0),1)</f>
        <v>0</v>
      </c>
      <c r="G3192" s="9">
        <f>VLOOKUP(E3192,'Tablas auxiliares'!$H$1:$Q$28,Calculadora!$J$2+1,FALSE)*IF(VLOOKUP($A3192,'Tablas auxiliares'!$B$2:$C$6,2,FALSE)-Calculadora!$K$2=0,1,0)*IF($L$2=2,IFERROR(VLOOKUP(B3192,'Tablas auxiliares'!$AD$2:$AH$27,5,FALSE),0),1)</f>
        <v>0</v>
      </c>
      <c r="H3192" s="9">
        <f t="shared" si="59"/>
        <v>0</v>
      </c>
    </row>
    <row r="3193" spans="1:8" x14ac:dyDescent="0.25">
      <c r="A3193" s="9">
        <v>2016</v>
      </c>
      <c r="B3193" t="s">
        <v>36</v>
      </c>
      <c r="C3193" t="s">
        <v>33</v>
      </c>
      <c r="D3193" s="9">
        <v>22</v>
      </c>
      <c r="E3193" s="9">
        <v>1</v>
      </c>
      <c r="F3193" s="9">
        <f>VLOOKUP(D3193,'Tablas auxiliares'!$H$1:$Q$28,Calculadora!$J$2+1,FALSE)*IF(VLOOKUP($A3193,'Tablas auxiliares'!$B$2:$C$6,2,FALSE)-Calculadora!$K$2=0,1,0)*IF($L$2=2,IFERROR(VLOOKUP(B3193,'Tablas auxiliares'!$AD$2:$AH$27,5,FALSE),0),1)</f>
        <v>0</v>
      </c>
      <c r="G3193" s="9">
        <f>VLOOKUP(E3193,'Tablas auxiliares'!$H$1:$Q$28,Calculadora!$J$2+1,FALSE)*IF(VLOOKUP($A3193,'Tablas auxiliares'!$B$2:$C$6,2,FALSE)-Calculadora!$K$2=0,1,0)*IF($L$2=2,IFERROR(VLOOKUP(B3193,'Tablas auxiliares'!$AD$2:$AH$27,5,FALSE),0),1)</f>
        <v>0</v>
      </c>
      <c r="H3193" s="9">
        <f t="shared" si="59"/>
        <v>0</v>
      </c>
    </row>
    <row r="3194" spans="1:8" x14ac:dyDescent="0.25">
      <c r="A3194" s="9">
        <v>2016</v>
      </c>
      <c r="B3194" t="s">
        <v>36</v>
      </c>
      <c r="C3194" t="s">
        <v>34</v>
      </c>
      <c r="D3194" s="9">
        <v>16</v>
      </c>
      <c r="E3194" s="9">
        <v>15</v>
      </c>
      <c r="F3194" s="9">
        <f>VLOOKUP(D3194,'Tablas auxiliares'!$H$1:$Q$28,Calculadora!$J$2+1,FALSE)*IF(VLOOKUP($A3194,'Tablas auxiliares'!$B$2:$C$6,2,FALSE)-Calculadora!$K$2=0,1,0)*IF($L$2=2,IFERROR(VLOOKUP(B3194,'Tablas auxiliares'!$AD$2:$AH$27,5,FALSE),0),1)</f>
        <v>0</v>
      </c>
      <c r="G3194" s="9">
        <f>VLOOKUP(E3194,'Tablas auxiliares'!$H$1:$Q$28,Calculadora!$J$2+1,FALSE)*IF(VLOOKUP($A3194,'Tablas auxiliares'!$B$2:$C$6,2,FALSE)-Calculadora!$K$2=0,1,0)*IF($L$2=2,IFERROR(VLOOKUP(B3194,'Tablas auxiliares'!$AD$2:$AH$27,5,FALSE),0),1)</f>
        <v>0</v>
      </c>
      <c r="H3194" s="9">
        <f t="shared" si="59"/>
        <v>0</v>
      </c>
    </row>
    <row r="3195" spans="1:8" x14ac:dyDescent="0.25">
      <c r="A3195" s="9">
        <v>2016</v>
      </c>
      <c r="B3195" t="s">
        <v>36</v>
      </c>
      <c r="C3195" t="s">
        <v>35</v>
      </c>
      <c r="D3195" s="9">
        <v>3</v>
      </c>
      <c r="E3195" s="9">
        <v>6</v>
      </c>
      <c r="F3195" s="9">
        <f>VLOOKUP(D3195,'Tablas auxiliares'!$H$1:$Q$28,Calculadora!$J$2+1,FALSE)*IF(VLOOKUP($A3195,'Tablas auxiliares'!$B$2:$C$6,2,FALSE)-Calculadora!$K$2=0,1,0)*IF($L$2=2,IFERROR(VLOOKUP(B3195,'Tablas auxiliares'!$AD$2:$AH$27,5,FALSE),0),1)</f>
        <v>0</v>
      </c>
      <c r="G3195" s="9">
        <f>VLOOKUP(E3195,'Tablas auxiliares'!$H$1:$Q$28,Calculadora!$J$2+1,FALSE)*IF(VLOOKUP($A3195,'Tablas auxiliares'!$B$2:$C$6,2,FALSE)-Calculadora!$K$2=0,1,0)*IF($L$2=2,IFERROR(VLOOKUP(B3195,'Tablas auxiliares'!$AD$2:$AH$27,5,FALSE),0),1)</f>
        <v>0</v>
      </c>
      <c r="H3195" s="9">
        <f t="shared" si="59"/>
        <v>0</v>
      </c>
    </row>
    <row r="3196" spans="1:8" x14ac:dyDescent="0.25">
      <c r="A3196" s="9">
        <v>2016</v>
      </c>
      <c r="B3196" t="s">
        <v>36</v>
      </c>
      <c r="C3196" t="s">
        <v>11</v>
      </c>
      <c r="D3196" s="9">
        <v>20</v>
      </c>
      <c r="E3196" s="9">
        <v>19</v>
      </c>
      <c r="F3196" s="9">
        <f>VLOOKUP(D3196,'Tablas auxiliares'!$H$1:$Q$28,Calculadora!$J$2+1,FALSE)*IF(VLOOKUP($A3196,'Tablas auxiliares'!$B$2:$C$6,2,FALSE)-Calculadora!$K$2=0,1,0)*IF($L$2=2,IFERROR(VLOOKUP(B3196,'Tablas auxiliares'!$AD$2:$AH$27,5,FALSE),0),1)</f>
        <v>0</v>
      </c>
      <c r="G3196" s="9">
        <f>VLOOKUP(E3196,'Tablas auxiliares'!$H$1:$Q$28,Calculadora!$J$2+1,FALSE)*IF(VLOOKUP($A3196,'Tablas auxiliares'!$B$2:$C$6,2,FALSE)-Calculadora!$K$2=0,1,0)*IF($L$2=2,IFERROR(VLOOKUP(B3196,'Tablas auxiliares'!$AD$2:$AH$27,5,FALSE),0),1)</f>
        <v>0</v>
      </c>
      <c r="H3196" s="9">
        <f t="shared" si="59"/>
        <v>0</v>
      </c>
    </row>
    <row r="3197" spans="1:8" x14ac:dyDescent="0.25">
      <c r="A3197" s="9">
        <v>2016</v>
      </c>
      <c r="B3197" t="s">
        <v>36</v>
      </c>
      <c r="C3197" t="s">
        <v>12</v>
      </c>
      <c r="D3197" s="9">
        <v>8</v>
      </c>
      <c r="E3197" s="9">
        <v>5</v>
      </c>
      <c r="F3197" s="9">
        <f>VLOOKUP(D3197,'Tablas auxiliares'!$H$1:$Q$28,Calculadora!$J$2+1,FALSE)*IF(VLOOKUP($A3197,'Tablas auxiliares'!$B$2:$C$6,2,FALSE)-Calculadora!$K$2=0,1,0)*IF($L$2=2,IFERROR(VLOOKUP(B3197,'Tablas auxiliares'!$AD$2:$AH$27,5,FALSE),0),1)</f>
        <v>0</v>
      </c>
      <c r="G3197" s="9">
        <f>VLOOKUP(E3197,'Tablas auxiliares'!$H$1:$Q$28,Calculadora!$J$2+1,FALSE)*IF(VLOOKUP($A3197,'Tablas auxiliares'!$B$2:$C$6,2,FALSE)-Calculadora!$K$2=0,1,0)*IF($L$2=2,IFERROR(VLOOKUP(B3197,'Tablas auxiliares'!$AD$2:$AH$27,5,FALSE),0),1)</f>
        <v>0</v>
      </c>
      <c r="H3197" s="9">
        <f t="shared" si="59"/>
        <v>0</v>
      </c>
    </row>
    <row r="3198" spans="1:8" x14ac:dyDescent="0.25">
      <c r="A3198" s="9">
        <v>2016</v>
      </c>
      <c r="B3198" t="s">
        <v>36</v>
      </c>
      <c r="C3198" t="s">
        <v>13</v>
      </c>
      <c r="D3198" s="9">
        <v>19</v>
      </c>
      <c r="E3198" s="9">
        <v>12</v>
      </c>
      <c r="F3198" s="9">
        <f>VLOOKUP(D3198,'Tablas auxiliares'!$H$1:$Q$28,Calculadora!$J$2+1,FALSE)*IF(VLOOKUP($A3198,'Tablas auxiliares'!$B$2:$C$6,2,FALSE)-Calculadora!$K$2=0,1,0)*IF($L$2=2,IFERROR(VLOOKUP(B3198,'Tablas auxiliares'!$AD$2:$AH$27,5,FALSE),0),1)</f>
        <v>0</v>
      </c>
      <c r="G3198" s="9">
        <f>VLOOKUP(E3198,'Tablas auxiliares'!$H$1:$Q$28,Calculadora!$J$2+1,FALSE)*IF(VLOOKUP($A3198,'Tablas auxiliares'!$B$2:$C$6,2,FALSE)-Calculadora!$K$2=0,1,0)*IF($L$2=2,IFERROR(VLOOKUP(B3198,'Tablas auxiliares'!$AD$2:$AH$27,5,FALSE),0),1)</f>
        <v>0</v>
      </c>
      <c r="H3198" s="9">
        <f t="shared" si="59"/>
        <v>0</v>
      </c>
    </row>
    <row r="3199" spans="1:8" x14ac:dyDescent="0.25">
      <c r="A3199" s="9">
        <v>2016</v>
      </c>
      <c r="B3199" t="s">
        <v>36</v>
      </c>
      <c r="C3199" t="s">
        <v>37</v>
      </c>
      <c r="D3199" s="9">
        <v>18</v>
      </c>
      <c r="E3199" s="9">
        <v>23</v>
      </c>
      <c r="F3199" s="9">
        <f>VLOOKUP(D3199,'Tablas auxiliares'!$H$1:$Q$28,Calculadora!$J$2+1,FALSE)*IF(VLOOKUP($A3199,'Tablas auxiliares'!$B$2:$C$6,2,FALSE)-Calculadora!$K$2=0,1,0)*IF($L$2=2,IFERROR(VLOOKUP(B3199,'Tablas auxiliares'!$AD$2:$AH$27,5,FALSE),0),1)</f>
        <v>0</v>
      </c>
      <c r="G3199" s="9">
        <f>VLOOKUP(E3199,'Tablas auxiliares'!$H$1:$Q$28,Calculadora!$J$2+1,FALSE)*IF(VLOOKUP($A3199,'Tablas auxiliares'!$B$2:$C$6,2,FALSE)-Calculadora!$K$2=0,1,0)*IF($L$2=2,IFERROR(VLOOKUP(B3199,'Tablas auxiliares'!$AD$2:$AH$27,5,FALSE),0),1)</f>
        <v>0</v>
      </c>
      <c r="H3199" s="9">
        <f t="shared" si="59"/>
        <v>0</v>
      </c>
    </row>
    <row r="3200" spans="1:8" x14ac:dyDescent="0.25">
      <c r="A3200" s="9">
        <v>2016</v>
      </c>
      <c r="B3200" t="s">
        <v>36</v>
      </c>
      <c r="C3200" t="s">
        <v>14</v>
      </c>
      <c r="D3200" s="9">
        <v>15</v>
      </c>
      <c r="E3200" s="9">
        <v>4</v>
      </c>
      <c r="F3200" s="9">
        <f>VLOOKUP(D3200,'Tablas auxiliares'!$H$1:$Q$28,Calculadora!$J$2+1,FALSE)*IF(VLOOKUP($A3200,'Tablas auxiliares'!$B$2:$C$6,2,FALSE)-Calculadora!$K$2=0,1,0)*IF($L$2=2,IFERROR(VLOOKUP(B3200,'Tablas auxiliares'!$AD$2:$AH$27,5,FALSE),0),1)</f>
        <v>0</v>
      </c>
      <c r="G3200" s="9">
        <f>VLOOKUP(E3200,'Tablas auxiliares'!$H$1:$Q$28,Calculadora!$J$2+1,FALSE)*IF(VLOOKUP($A3200,'Tablas auxiliares'!$B$2:$C$6,2,FALSE)-Calculadora!$K$2=0,1,0)*IF($L$2=2,IFERROR(VLOOKUP(B3200,'Tablas auxiliares'!$AD$2:$AH$27,5,FALSE),0),1)</f>
        <v>0</v>
      </c>
      <c r="H3200" s="9">
        <f t="shared" si="59"/>
        <v>0</v>
      </c>
    </row>
    <row r="3201" spans="1:8" x14ac:dyDescent="0.25">
      <c r="A3201" s="9">
        <v>2016</v>
      </c>
      <c r="B3201" t="s">
        <v>37</v>
      </c>
      <c r="C3201" t="s">
        <v>20</v>
      </c>
      <c r="D3201" s="9">
        <v>11</v>
      </c>
      <c r="E3201" s="9">
        <v>14</v>
      </c>
      <c r="F3201" s="9">
        <f>VLOOKUP(D3201,'Tablas auxiliares'!$H$1:$Q$28,Calculadora!$J$2+1,FALSE)*IF(VLOOKUP($A3201,'Tablas auxiliares'!$B$2:$C$6,2,FALSE)-Calculadora!$K$2=0,1,0)*IF($L$2=2,IFERROR(VLOOKUP(B3201,'Tablas auxiliares'!$AD$2:$AH$27,5,FALSE),0),1)</f>
        <v>0</v>
      </c>
      <c r="G3201" s="9">
        <f>VLOOKUP(E3201,'Tablas auxiliares'!$H$1:$Q$28,Calculadora!$J$2+1,FALSE)*IF(VLOOKUP($A3201,'Tablas auxiliares'!$B$2:$C$6,2,FALSE)-Calculadora!$K$2=0,1,0)*IF($L$2=2,IFERROR(VLOOKUP(B3201,'Tablas auxiliares'!$AD$2:$AH$27,5,FALSE),0),1)</f>
        <v>0</v>
      </c>
      <c r="H3201" s="9">
        <f t="shared" si="59"/>
        <v>0</v>
      </c>
    </row>
    <row r="3202" spans="1:8" x14ac:dyDescent="0.25">
      <c r="A3202" s="9">
        <v>2016</v>
      </c>
      <c r="B3202" t="s">
        <v>37</v>
      </c>
      <c r="C3202" t="s">
        <v>21</v>
      </c>
      <c r="D3202" s="9">
        <v>19</v>
      </c>
      <c r="E3202" s="9">
        <v>22</v>
      </c>
      <c r="F3202" s="9">
        <f>VLOOKUP(D3202,'Tablas auxiliares'!$H$1:$Q$28,Calculadora!$J$2+1,FALSE)*IF(VLOOKUP($A3202,'Tablas auxiliares'!$B$2:$C$6,2,FALSE)-Calculadora!$K$2=0,1,0)*IF($L$2=2,IFERROR(VLOOKUP(B3202,'Tablas auxiliares'!$AD$2:$AH$27,5,FALSE),0),1)</f>
        <v>0</v>
      </c>
      <c r="G3202" s="9">
        <f>VLOOKUP(E3202,'Tablas auxiliares'!$H$1:$Q$28,Calculadora!$J$2+1,FALSE)*IF(VLOOKUP($A3202,'Tablas auxiliares'!$B$2:$C$6,2,FALSE)-Calculadora!$K$2=0,1,0)*IF($L$2=2,IFERROR(VLOOKUP(B3202,'Tablas auxiliares'!$AD$2:$AH$27,5,FALSE),0),1)</f>
        <v>0</v>
      </c>
      <c r="H3202" s="9">
        <f t="shared" si="59"/>
        <v>0</v>
      </c>
    </row>
    <row r="3203" spans="1:8" x14ac:dyDescent="0.25">
      <c r="A3203" s="9">
        <v>2016</v>
      </c>
      <c r="B3203" t="s">
        <v>37</v>
      </c>
      <c r="C3203" t="s">
        <v>22</v>
      </c>
      <c r="D3203" s="9">
        <v>14</v>
      </c>
      <c r="E3203" s="9">
        <v>12</v>
      </c>
      <c r="F3203" s="9">
        <f>VLOOKUP(D3203,'Tablas auxiliares'!$H$1:$Q$28,Calculadora!$J$2+1,FALSE)*IF(VLOOKUP($A3203,'Tablas auxiliares'!$B$2:$C$6,2,FALSE)-Calculadora!$K$2=0,1,0)*IF($L$2=2,IFERROR(VLOOKUP(B3203,'Tablas auxiliares'!$AD$2:$AH$27,5,FALSE),0),1)</f>
        <v>0</v>
      </c>
      <c r="G3203" s="9">
        <f>VLOOKUP(E3203,'Tablas auxiliares'!$H$1:$Q$28,Calculadora!$J$2+1,FALSE)*IF(VLOOKUP($A3203,'Tablas auxiliares'!$B$2:$C$6,2,FALSE)-Calculadora!$K$2=0,1,0)*IF($L$2=2,IFERROR(VLOOKUP(B3203,'Tablas auxiliares'!$AD$2:$AH$27,5,FALSE),0),1)</f>
        <v>0</v>
      </c>
      <c r="H3203" s="9">
        <f t="shared" ref="H3203:H3266" si="60">IF($M$2=2,0,F3203)+IF($M$2=3,0,G3203)</f>
        <v>0</v>
      </c>
    </row>
    <row r="3204" spans="1:8" x14ac:dyDescent="0.25">
      <c r="A3204" s="9">
        <v>2016</v>
      </c>
      <c r="B3204" t="s">
        <v>37</v>
      </c>
      <c r="C3204" t="s">
        <v>23</v>
      </c>
      <c r="D3204" s="9">
        <v>25</v>
      </c>
      <c r="E3204" s="9">
        <v>23</v>
      </c>
      <c r="F3204" s="9">
        <f>VLOOKUP(D3204,'Tablas auxiliares'!$H$1:$Q$28,Calculadora!$J$2+1,FALSE)*IF(VLOOKUP($A3204,'Tablas auxiliares'!$B$2:$C$6,2,FALSE)-Calculadora!$K$2=0,1,0)*IF($L$2=2,IFERROR(VLOOKUP(B3204,'Tablas auxiliares'!$AD$2:$AH$27,5,FALSE),0),1)</f>
        <v>0</v>
      </c>
      <c r="G3204" s="9">
        <f>VLOOKUP(E3204,'Tablas auxiliares'!$H$1:$Q$28,Calculadora!$J$2+1,FALSE)*IF(VLOOKUP($A3204,'Tablas auxiliares'!$B$2:$C$6,2,FALSE)-Calculadora!$K$2=0,1,0)*IF($L$2=2,IFERROR(VLOOKUP(B3204,'Tablas auxiliares'!$AD$2:$AH$27,5,FALSE),0),1)</f>
        <v>0</v>
      </c>
      <c r="H3204" s="9">
        <f t="shared" si="60"/>
        <v>0</v>
      </c>
    </row>
    <row r="3205" spans="1:8" x14ac:dyDescent="0.25">
      <c r="A3205" s="9">
        <v>2016</v>
      </c>
      <c r="B3205" t="s">
        <v>37</v>
      </c>
      <c r="C3205" t="s">
        <v>24</v>
      </c>
      <c r="D3205" s="9">
        <v>16</v>
      </c>
      <c r="E3205" s="9">
        <v>16</v>
      </c>
      <c r="F3205" s="9">
        <f>VLOOKUP(D3205,'Tablas auxiliares'!$H$1:$Q$28,Calculadora!$J$2+1,FALSE)*IF(VLOOKUP($A3205,'Tablas auxiliares'!$B$2:$C$6,2,FALSE)-Calculadora!$K$2=0,1,0)*IF($L$2=2,IFERROR(VLOOKUP(B3205,'Tablas auxiliares'!$AD$2:$AH$27,5,FALSE),0),1)</f>
        <v>0</v>
      </c>
      <c r="G3205" s="9">
        <f>VLOOKUP(E3205,'Tablas auxiliares'!$H$1:$Q$28,Calculadora!$J$2+1,FALSE)*IF(VLOOKUP($A3205,'Tablas auxiliares'!$B$2:$C$6,2,FALSE)-Calculadora!$K$2=0,1,0)*IF($L$2=2,IFERROR(VLOOKUP(B3205,'Tablas auxiliares'!$AD$2:$AH$27,5,FALSE),0),1)</f>
        <v>0</v>
      </c>
      <c r="H3205" s="9">
        <f t="shared" si="60"/>
        <v>0</v>
      </c>
    </row>
    <row r="3206" spans="1:8" x14ac:dyDescent="0.25">
      <c r="A3206" s="9">
        <v>2016</v>
      </c>
      <c r="B3206" t="s">
        <v>37</v>
      </c>
      <c r="C3206" t="s">
        <v>25</v>
      </c>
      <c r="D3206" s="9">
        <v>22</v>
      </c>
      <c r="E3206" s="9">
        <v>20</v>
      </c>
      <c r="F3206" s="9">
        <f>VLOOKUP(D3206,'Tablas auxiliares'!$H$1:$Q$28,Calculadora!$J$2+1,FALSE)*IF(VLOOKUP($A3206,'Tablas auxiliares'!$B$2:$C$6,2,FALSE)-Calculadora!$K$2=0,1,0)*IF($L$2=2,IFERROR(VLOOKUP(B3206,'Tablas auxiliares'!$AD$2:$AH$27,5,FALSE),0),1)</f>
        <v>0</v>
      </c>
      <c r="G3206" s="9">
        <f>VLOOKUP(E3206,'Tablas auxiliares'!$H$1:$Q$28,Calculadora!$J$2+1,FALSE)*IF(VLOOKUP($A3206,'Tablas auxiliares'!$B$2:$C$6,2,FALSE)-Calculadora!$K$2=0,1,0)*IF($L$2=2,IFERROR(VLOOKUP(B3206,'Tablas auxiliares'!$AD$2:$AH$27,5,FALSE),0),1)</f>
        <v>0</v>
      </c>
      <c r="H3206" s="9">
        <f t="shared" si="60"/>
        <v>0</v>
      </c>
    </row>
    <row r="3207" spans="1:8" x14ac:dyDescent="0.25">
      <c r="A3207" s="9">
        <v>2016</v>
      </c>
      <c r="B3207" t="s">
        <v>37</v>
      </c>
      <c r="C3207" t="s">
        <v>7</v>
      </c>
      <c r="D3207" s="9">
        <v>8</v>
      </c>
      <c r="E3207" s="9">
        <v>17</v>
      </c>
      <c r="F3207" s="9">
        <f>VLOOKUP(D3207,'Tablas auxiliares'!$H$1:$Q$28,Calculadora!$J$2+1,FALSE)*IF(VLOOKUP($A3207,'Tablas auxiliares'!$B$2:$C$6,2,FALSE)-Calculadora!$K$2=0,1,0)*IF($L$2=2,IFERROR(VLOOKUP(B3207,'Tablas auxiliares'!$AD$2:$AH$27,5,FALSE),0),1)</f>
        <v>0</v>
      </c>
      <c r="G3207" s="9">
        <f>VLOOKUP(E3207,'Tablas auxiliares'!$H$1:$Q$28,Calculadora!$J$2+1,FALSE)*IF(VLOOKUP($A3207,'Tablas auxiliares'!$B$2:$C$6,2,FALSE)-Calculadora!$K$2=0,1,0)*IF($L$2=2,IFERROR(VLOOKUP(B3207,'Tablas auxiliares'!$AD$2:$AH$27,5,FALSE),0),1)</f>
        <v>0</v>
      </c>
      <c r="H3207" s="9">
        <f t="shared" si="60"/>
        <v>0</v>
      </c>
    </row>
    <row r="3208" spans="1:8" x14ac:dyDescent="0.25">
      <c r="A3208" s="9">
        <v>2016</v>
      </c>
      <c r="B3208" t="s">
        <v>37</v>
      </c>
      <c r="C3208" t="s">
        <v>8</v>
      </c>
      <c r="D3208" s="9">
        <v>6</v>
      </c>
      <c r="E3208" s="9">
        <v>3</v>
      </c>
      <c r="F3208" s="9">
        <f>VLOOKUP(D3208,'Tablas auxiliares'!$H$1:$Q$28,Calculadora!$J$2+1,FALSE)*IF(VLOOKUP($A3208,'Tablas auxiliares'!$B$2:$C$6,2,FALSE)-Calculadora!$K$2=0,1,0)*IF($L$2=2,IFERROR(VLOOKUP(B3208,'Tablas auxiliares'!$AD$2:$AH$27,5,FALSE),0),1)</f>
        <v>0</v>
      </c>
      <c r="G3208" s="9">
        <f>VLOOKUP(E3208,'Tablas auxiliares'!$H$1:$Q$28,Calculadora!$J$2+1,FALSE)*IF(VLOOKUP($A3208,'Tablas auxiliares'!$B$2:$C$6,2,FALSE)-Calculadora!$K$2=0,1,0)*IF($L$2=2,IFERROR(VLOOKUP(B3208,'Tablas auxiliares'!$AD$2:$AH$27,5,FALSE),0),1)</f>
        <v>0</v>
      </c>
      <c r="H3208" s="9">
        <f t="shared" si="60"/>
        <v>0</v>
      </c>
    </row>
    <row r="3209" spans="1:8" x14ac:dyDescent="0.25">
      <c r="A3209" s="9">
        <v>2016</v>
      </c>
      <c r="B3209" t="s">
        <v>37</v>
      </c>
      <c r="C3209" t="s">
        <v>26</v>
      </c>
      <c r="D3209" s="9">
        <v>24</v>
      </c>
      <c r="E3209" s="9">
        <v>10</v>
      </c>
      <c r="F3209" s="9">
        <f>VLOOKUP(D3209,'Tablas auxiliares'!$H$1:$Q$28,Calculadora!$J$2+1,FALSE)*IF(VLOOKUP($A3209,'Tablas auxiliares'!$B$2:$C$6,2,FALSE)-Calculadora!$K$2=0,1,0)*IF($L$2=2,IFERROR(VLOOKUP(B3209,'Tablas auxiliares'!$AD$2:$AH$27,5,FALSE),0),1)</f>
        <v>0</v>
      </c>
      <c r="G3209" s="9">
        <f>VLOOKUP(E3209,'Tablas auxiliares'!$H$1:$Q$28,Calculadora!$J$2+1,FALSE)*IF(VLOOKUP($A3209,'Tablas auxiliares'!$B$2:$C$6,2,FALSE)-Calculadora!$K$2=0,1,0)*IF($L$2=2,IFERROR(VLOOKUP(B3209,'Tablas auxiliares'!$AD$2:$AH$27,5,FALSE),0),1)</f>
        <v>0</v>
      </c>
      <c r="H3209" s="9">
        <f t="shared" si="60"/>
        <v>0</v>
      </c>
    </row>
    <row r="3210" spans="1:8" x14ac:dyDescent="0.25">
      <c r="A3210" s="9">
        <v>2016</v>
      </c>
      <c r="B3210" t="s">
        <v>37</v>
      </c>
      <c r="C3210" t="s">
        <v>27</v>
      </c>
      <c r="D3210" s="9">
        <v>23</v>
      </c>
      <c r="E3210" s="9">
        <v>21</v>
      </c>
      <c r="F3210" s="9">
        <f>VLOOKUP(D3210,'Tablas auxiliares'!$H$1:$Q$28,Calculadora!$J$2+1,FALSE)*IF(VLOOKUP($A3210,'Tablas auxiliares'!$B$2:$C$6,2,FALSE)-Calculadora!$K$2=0,1,0)*IF($L$2=2,IFERROR(VLOOKUP(B3210,'Tablas auxiliares'!$AD$2:$AH$27,5,FALSE),0),1)</f>
        <v>0</v>
      </c>
      <c r="G3210" s="9">
        <f>VLOOKUP(E3210,'Tablas auxiliares'!$H$1:$Q$28,Calculadora!$J$2+1,FALSE)*IF(VLOOKUP($A3210,'Tablas auxiliares'!$B$2:$C$6,2,FALSE)-Calculadora!$K$2=0,1,0)*IF($L$2=2,IFERROR(VLOOKUP(B3210,'Tablas auxiliares'!$AD$2:$AH$27,5,FALSE),0),1)</f>
        <v>0</v>
      </c>
      <c r="H3210" s="9">
        <f t="shared" si="60"/>
        <v>0</v>
      </c>
    </row>
    <row r="3211" spans="1:8" x14ac:dyDescent="0.25">
      <c r="A3211" s="9">
        <v>2016</v>
      </c>
      <c r="B3211" t="s">
        <v>37</v>
      </c>
      <c r="C3211" t="s">
        <v>28</v>
      </c>
      <c r="D3211" s="9">
        <v>5</v>
      </c>
      <c r="E3211" s="9">
        <v>11</v>
      </c>
      <c r="F3211" s="9">
        <f>VLOOKUP(D3211,'Tablas auxiliares'!$H$1:$Q$28,Calculadora!$J$2+1,FALSE)*IF(VLOOKUP($A3211,'Tablas auxiliares'!$B$2:$C$6,2,FALSE)-Calculadora!$K$2=0,1,0)*IF($L$2=2,IFERROR(VLOOKUP(B3211,'Tablas auxiliares'!$AD$2:$AH$27,5,FALSE),0),1)</f>
        <v>0</v>
      </c>
      <c r="G3211" s="9">
        <f>VLOOKUP(E3211,'Tablas auxiliares'!$H$1:$Q$28,Calculadora!$J$2+1,FALSE)*IF(VLOOKUP($A3211,'Tablas auxiliares'!$B$2:$C$6,2,FALSE)-Calculadora!$K$2=0,1,0)*IF($L$2=2,IFERROR(VLOOKUP(B3211,'Tablas auxiliares'!$AD$2:$AH$27,5,FALSE),0),1)</f>
        <v>0</v>
      </c>
      <c r="H3211" s="9">
        <f t="shared" si="60"/>
        <v>0</v>
      </c>
    </row>
    <row r="3212" spans="1:8" x14ac:dyDescent="0.25">
      <c r="A3212" s="9">
        <v>2016</v>
      </c>
      <c r="B3212" t="s">
        <v>37</v>
      </c>
      <c r="C3212" t="s">
        <v>29</v>
      </c>
      <c r="D3212" s="9">
        <v>18</v>
      </c>
      <c r="E3212" s="9">
        <v>2</v>
      </c>
      <c r="F3212" s="9">
        <f>VLOOKUP(D3212,'Tablas auxiliares'!$H$1:$Q$28,Calculadora!$J$2+1,FALSE)*IF(VLOOKUP($A3212,'Tablas auxiliares'!$B$2:$C$6,2,FALSE)-Calculadora!$K$2=0,1,0)*IF($L$2=2,IFERROR(VLOOKUP(B3212,'Tablas auxiliares'!$AD$2:$AH$27,5,FALSE),0),1)</f>
        <v>0</v>
      </c>
      <c r="G3212" s="9">
        <f>VLOOKUP(E3212,'Tablas auxiliares'!$H$1:$Q$28,Calculadora!$J$2+1,FALSE)*IF(VLOOKUP($A3212,'Tablas auxiliares'!$B$2:$C$6,2,FALSE)-Calculadora!$K$2=0,1,0)*IF($L$2=2,IFERROR(VLOOKUP(B3212,'Tablas auxiliares'!$AD$2:$AH$27,5,FALSE),0),1)</f>
        <v>0</v>
      </c>
      <c r="H3212" s="9">
        <f t="shared" si="60"/>
        <v>0</v>
      </c>
    </row>
    <row r="3213" spans="1:8" x14ac:dyDescent="0.25">
      <c r="A3213" s="9">
        <v>2016</v>
      </c>
      <c r="B3213" t="s">
        <v>37</v>
      </c>
      <c r="C3213" t="s">
        <v>9</v>
      </c>
      <c r="D3213" s="9">
        <v>3</v>
      </c>
      <c r="E3213" s="9">
        <v>5</v>
      </c>
      <c r="F3213" s="9">
        <f>VLOOKUP(D3213,'Tablas auxiliares'!$H$1:$Q$28,Calculadora!$J$2+1,FALSE)*IF(VLOOKUP($A3213,'Tablas auxiliares'!$B$2:$C$6,2,FALSE)-Calculadora!$K$2=0,1,0)*IF($L$2=2,IFERROR(VLOOKUP(B3213,'Tablas auxiliares'!$AD$2:$AH$27,5,FALSE),0),1)</f>
        <v>0</v>
      </c>
      <c r="G3213" s="9">
        <f>VLOOKUP(E3213,'Tablas auxiliares'!$H$1:$Q$28,Calculadora!$J$2+1,FALSE)*IF(VLOOKUP($A3213,'Tablas auxiliares'!$B$2:$C$6,2,FALSE)-Calculadora!$K$2=0,1,0)*IF($L$2=2,IFERROR(VLOOKUP(B3213,'Tablas auxiliares'!$AD$2:$AH$27,5,FALSE),0),1)</f>
        <v>0</v>
      </c>
      <c r="H3213" s="9">
        <f t="shared" si="60"/>
        <v>0</v>
      </c>
    </row>
    <row r="3214" spans="1:8" x14ac:dyDescent="0.25">
      <c r="A3214" s="9">
        <v>2016</v>
      </c>
      <c r="B3214" t="s">
        <v>37</v>
      </c>
      <c r="C3214" t="s">
        <v>30</v>
      </c>
      <c r="D3214" s="9">
        <v>4</v>
      </c>
      <c r="E3214" s="9">
        <v>9</v>
      </c>
      <c r="F3214" s="9">
        <f>VLOOKUP(D3214,'Tablas auxiliares'!$H$1:$Q$28,Calculadora!$J$2+1,FALSE)*IF(VLOOKUP($A3214,'Tablas auxiliares'!$B$2:$C$6,2,FALSE)-Calculadora!$K$2=0,1,0)*IF($L$2=2,IFERROR(VLOOKUP(B3214,'Tablas auxiliares'!$AD$2:$AH$27,5,FALSE),0),1)</f>
        <v>0</v>
      </c>
      <c r="G3214" s="9">
        <f>VLOOKUP(E3214,'Tablas auxiliares'!$H$1:$Q$28,Calculadora!$J$2+1,FALSE)*IF(VLOOKUP($A3214,'Tablas auxiliares'!$B$2:$C$6,2,FALSE)-Calculadora!$K$2=0,1,0)*IF($L$2=2,IFERROR(VLOOKUP(B3214,'Tablas auxiliares'!$AD$2:$AH$27,5,FALSE),0),1)</f>
        <v>0</v>
      </c>
      <c r="H3214" s="9">
        <f t="shared" si="60"/>
        <v>0</v>
      </c>
    </row>
    <row r="3215" spans="1:8" x14ac:dyDescent="0.25">
      <c r="A3215" s="9">
        <v>2016</v>
      </c>
      <c r="B3215" t="s">
        <v>37</v>
      </c>
      <c r="C3215" t="s">
        <v>10</v>
      </c>
      <c r="D3215" s="9">
        <v>9</v>
      </c>
      <c r="E3215" s="9">
        <v>24</v>
      </c>
      <c r="F3215" s="9">
        <f>VLOOKUP(D3215,'Tablas auxiliares'!$H$1:$Q$28,Calculadora!$J$2+1,FALSE)*IF(VLOOKUP($A3215,'Tablas auxiliares'!$B$2:$C$6,2,FALSE)-Calculadora!$K$2=0,1,0)*IF($L$2=2,IFERROR(VLOOKUP(B3215,'Tablas auxiliares'!$AD$2:$AH$27,5,FALSE),0),1)</f>
        <v>0</v>
      </c>
      <c r="G3215" s="9">
        <f>VLOOKUP(E3215,'Tablas auxiliares'!$H$1:$Q$28,Calculadora!$J$2+1,FALSE)*IF(VLOOKUP($A3215,'Tablas auxiliares'!$B$2:$C$6,2,FALSE)-Calculadora!$K$2=0,1,0)*IF($L$2=2,IFERROR(VLOOKUP(B3215,'Tablas auxiliares'!$AD$2:$AH$27,5,FALSE),0),1)</f>
        <v>0</v>
      </c>
      <c r="H3215" s="9">
        <f t="shared" si="60"/>
        <v>0</v>
      </c>
    </row>
    <row r="3216" spans="1:8" x14ac:dyDescent="0.25">
      <c r="A3216" s="9">
        <v>2016</v>
      </c>
      <c r="B3216" t="s">
        <v>37</v>
      </c>
      <c r="C3216" t="s">
        <v>31</v>
      </c>
      <c r="D3216" s="9">
        <v>7</v>
      </c>
      <c r="E3216" s="9">
        <v>1</v>
      </c>
      <c r="F3216" s="9">
        <f>VLOOKUP(D3216,'Tablas auxiliares'!$H$1:$Q$28,Calculadora!$J$2+1,FALSE)*IF(VLOOKUP($A3216,'Tablas auxiliares'!$B$2:$C$6,2,FALSE)-Calculadora!$K$2=0,1,0)*IF($L$2=2,IFERROR(VLOOKUP(B3216,'Tablas auxiliares'!$AD$2:$AH$27,5,FALSE),0),1)</f>
        <v>0</v>
      </c>
      <c r="G3216" s="9">
        <f>VLOOKUP(E3216,'Tablas auxiliares'!$H$1:$Q$28,Calculadora!$J$2+1,FALSE)*IF(VLOOKUP($A3216,'Tablas auxiliares'!$B$2:$C$6,2,FALSE)-Calculadora!$K$2=0,1,0)*IF($L$2=2,IFERROR(VLOOKUP(B3216,'Tablas auxiliares'!$AD$2:$AH$27,5,FALSE),0),1)</f>
        <v>0</v>
      </c>
      <c r="H3216" s="9">
        <f t="shared" si="60"/>
        <v>0</v>
      </c>
    </row>
    <row r="3217" spans="1:16" x14ac:dyDescent="0.25">
      <c r="A3217" s="9">
        <v>2016</v>
      </c>
      <c r="B3217" t="s">
        <v>37</v>
      </c>
      <c r="C3217" t="s">
        <v>32</v>
      </c>
      <c r="D3217" s="9">
        <v>10</v>
      </c>
      <c r="E3217" s="9">
        <v>25</v>
      </c>
      <c r="F3217" s="9">
        <f>VLOOKUP(D3217,'Tablas auxiliares'!$H$1:$Q$28,Calculadora!$J$2+1,FALSE)*IF(VLOOKUP($A3217,'Tablas auxiliares'!$B$2:$C$6,2,FALSE)-Calculadora!$K$2=0,1,0)*IF($L$2=2,IFERROR(VLOOKUP(B3217,'Tablas auxiliares'!$AD$2:$AH$27,5,FALSE),0),1)</f>
        <v>0</v>
      </c>
      <c r="G3217" s="9">
        <f>VLOOKUP(E3217,'Tablas auxiliares'!$H$1:$Q$28,Calculadora!$J$2+1,FALSE)*IF(VLOOKUP($A3217,'Tablas auxiliares'!$B$2:$C$6,2,FALSE)-Calculadora!$K$2=0,1,0)*IF($L$2=2,IFERROR(VLOOKUP(B3217,'Tablas auxiliares'!$AD$2:$AH$27,5,FALSE),0),1)</f>
        <v>0</v>
      </c>
      <c r="H3217" s="9">
        <f t="shared" si="60"/>
        <v>0</v>
      </c>
    </row>
    <row r="3218" spans="1:16" x14ac:dyDescent="0.25">
      <c r="A3218" s="9">
        <v>2016</v>
      </c>
      <c r="B3218" t="s">
        <v>37</v>
      </c>
      <c r="C3218" t="s">
        <v>33</v>
      </c>
      <c r="D3218" s="9">
        <v>13</v>
      </c>
      <c r="E3218" s="9">
        <v>4</v>
      </c>
      <c r="F3218" s="9">
        <f>VLOOKUP(D3218,'Tablas auxiliares'!$H$1:$Q$28,Calculadora!$J$2+1,FALSE)*IF(VLOOKUP($A3218,'Tablas auxiliares'!$B$2:$C$6,2,FALSE)-Calculadora!$K$2=0,1,0)*IF($L$2=2,IFERROR(VLOOKUP(B3218,'Tablas auxiliares'!$AD$2:$AH$27,5,FALSE),0),1)</f>
        <v>0</v>
      </c>
      <c r="G3218" s="9">
        <f>VLOOKUP(E3218,'Tablas auxiliares'!$H$1:$Q$28,Calculadora!$J$2+1,FALSE)*IF(VLOOKUP($A3218,'Tablas auxiliares'!$B$2:$C$6,2,FALSE)-Calculadora!$K$2=0,1,0)*IF($L$2=2,IFERROR(VLOOKUP(B3218,'Tablas auxiliares'!$AD$2:$AH$27,5,FALSE),0),1)</f>
        <v>0</v>
      </c>
      <c r="H3218" s="9">
        <f t="shared" si="60"/>
        <v>0</v>
      </c>
    </row>
    <row r="3219" spans="1:16" x14ac:dyDescent="0.25">
      <c r="A3219" s="9">
        <v>2016</v>
      </c>
      <c r="B3219" t="s">
        <v>37</v>
      </c>
      <c r="C3219" t="s">
        <v>34</v>
      </c>
      <c r="D3219" s="9">
        <v>21</v>
      </c>
      <c r="E3219" s="9">
        <v>7</v>
      </c>
      <c r="F3219" s="9">
        <f>VLOOKUP(D3219,'Tablas auxiliares'!$H$1:$Q$28,Calculadora!$J$2+1,FALSE)*IF(VLOOKUP($A3219,'Tablas auxiliares'!$B$2:$C$6,2,FALSE)-Calculadora!$K$2=0,1,0)*IF($L$2=2,IFERROR(VLOOKUP(B3219,'Tablas auxiliares'!$AD$2:$AH$27,5,FALSE),0),1)</f>
        <v>0</v>
      </c>
      <c r="G3219" s="9">
        <f>VLOOKUP(E3219,'Tablas auxiliares'!$H$1:$Q$28,Calculadora!$J$2+1,FALSE)*IF(VLOOKUP($A3219,'Tablas auxiliares'!$B$2:$C$6,2,FALSE)-Calculadora!$K$2=0,1,0)*IF($L$2=2,IFERROR(VLOOKUP(B3219,'Tablas auxiliares'!$AD$2:$AH$27,5,FALSE),0),1)</f>
        <v>0</v>
      </c>
      <c r="H3219" s="9">
        <f t="shared" si="60"/>
        <v>0</v>
      </c>
    </row>
    <row r="3220" spans="1:16" x14ac:dyDescent="0.25">
      <c r="A3220" s="9">
        <v>2016</v>
      </c>
      <c r="B3220" t="s">
        <v>37</v>
      </c>
      <c r="C3220" t="s">
        <v>35</v>
      </c>
      <c r="D3220" s="9">
        <v>15</v>
      </c>
      <c r="E3220" s="9">
        <v>8</v>
      </c>
      <c r="F3220" s="9">
        <f>VLOOKUP(D3220,'Tablas auxiliares'!$H$1:$Q$28,Calculadora!$J$2+1,FALSE)*IF(VLOOKUP($A3220,'Tablas auxiliares'!$B$2:$C$6,2,FALSE)-Calculadora!$K$2=0,1,0)*IF($L$2=2,IFERROR(VLOOKUP(B3220,'Tablas auxiliares'!$AD$2:$AH$27,5,FALSE),0),1)</f>
        <v>0</v>
      </c>
      <c r="G3220" s="9">
        <f>VLOOKUP(E3220,'Tablas auxiliares'!$H$1:$Q$28,Calculadora!$J$2+1,FALSE)*IF(VLOOKUP($A3220,'Tablas auxiliares'!$B$2:$C$6,2,FALSE)-Calculadora!$K$2=0,1,0)*IF($L$2=2,IFERROR(VLOOKUP(B3220,'Tablas auxiliares'!$AD$2:$AH$27,5,FALSE),0),1)</f>
        <v>0</v>
      </c>
      <c r="H3220" s="9">
        <f t="shared" si="60"/>
        <v>0</v>
      </c>
    </row>
    <row r="3221" spans="1:16" x14ac:dyDescent="0.25">
      <c r="A3221" s="9">
        <v>2016</v>
      </c>
      <c r="B3221" t="s">
        <v>37</v>
      </c>
      <c r="C3221" t="s">
        <v>36</v>
      </c>
      <c r="D3221" s="9">
        <v>2</v>
      </c>
      <c r="E3221" s="9">
        <v>6</v>
      </c>
      <c r="F3221" s="9">
        <f>VLOOKUP(D3221,'Tablas auxiliares'!$H$1:$Q$28,Calculadora!$J$2+1,FALSE)*IF(VLOOKUP($A3221,'Tablas auxiliares'!$B$2:$C$6,2,FALSE)-Calculadora!$K$2=0,1,0)*IF($L$2=2,IFERROR(VLOOKUP(B3221,'Tablas auxiliares'!$AD$2:$AH$27,5,FALSE),0),1)</f>
        <v>0</v>
      </c>
      <c r="G3221" s="9">
        <f>VLOOKUP(E3221,'Tablas auxiliares'!$H$1:$Q$28,Calculadora!$J$2+1,FALSE)*IF(VLOOKUP($A3221,'Tablas auxiliares'!$B$2:$C$6,2,FALSE)-Calculadora!$K$2=0,1,0)*IF($L$2=2,IFERROR(VLOOKUP(B3221,'Tablas auxiliares'!$AD$2:$AH$27,5,FALSE),0),1)</f>
        <v>0</v>
      </c>
      <c r="H3221" s="9">
        <f t="shared" si="60"/>
        <v>0</v>
      </c>
    </row>
    <row r="3222" spans="1:16" x14ac:dyDescent="0.25">
      <c r="A3222" s="9">
        <v>2016</v>
      </c>
      <c r="B3222" t="s">
        <v>37</v>
      </c>
      <c r="C3222" t="s">
        <v>11</v>
      </c>
      <c r="D3222" s="9">
        <v>12</v>
      </c>
      <c r="E3222" s="9">
        <v>15</v>
      </c>
      <c r="F3222" s="9">
        <f>VLOOKUP(D3222,'Tablas auxiliares'!$H$1:$Q$28,Calculadora!$J$2+1,FALSE)*IF(VLOOKUP($A3222,'Tablas auxiliares'!$B$2:$C$6,2,FALSE)-Calculadora!$K$2=0,1,0)*IF($L$2=2,IFERROR(VLOOKUP(B3222,'Tablas auxiliares'!$AD$2:$AH$27,5,FALSE),0),1)</f>
        <v>0</v>
      </c>
      <c r="G3222" s="9">
        <f>VLOOKUP(E3222,'Tablas auxiliares'!$H$1:$Q$28,Calculadora!$J$2+1,FALSE)*IF(VLOOKUP($A3222,'Tablas auxiliares'!$B$2:$C$6,2,FALSE)-Calculadora!$K$2=0,1,0)*IF($L$2=2,IFERROR(VLOOKUP(B3222,'Tablas auxiliares'!$AD$2:$AH$27,5,FALSE),0),1)</f>
        <v>0</v>
      </c>
      <c r="H3222" s="9">
        <f t="shared" si="60"/>
        <v>0</v>
      </c>
    </row>
    <row r="3223" spans="1:16" x14ac:dyDescent="0.25">
      <c r="A3223" s="9">
        <v>2016</v>
      </c>
      <c r="B3223" t="s">
        <v>37</v>
      </c>
      <c r="C3223" t="s">
        <v>12</v>
      </c>
      <c r="D3223" s="9">
        <v>1</v>
      </c>
      <c r="E3223" s="9">
        <v>19</v>
      </c>
      <c r="F3223" s="9">
        <f>VLOOKUP(D3223,'Tablas auxiliares'!$H$1:$Q$28,Calculadora!$J$2+1,FALSE)*IF(VLOOKUP($A3223,'Tablas auxiliares'!$B$2:$C$6,2,FALSE)-Calculadora!$K$2=0,1,0)*IF($L$2=2,IFERROR(VLOOKUP(B3223,'Tablas auxiliares'!$AD$2:$AH$27,5,FALSE),0),1)</f>
        <v>0</v>
      </c>
      <c r="G3223" s="9">
        <f>VLOOKUP(E3223,'Tablas auxiliares'!$H$1:$Q$28,Calculadora!$J$2+1,FALSE)*IF(VLOOKUP($A3223,'Tablas auxiliares'!$B$2:$C$6,2,FALSE)-Calculadora!$K$2=0,1,0)*IF($L$2=2,IFERROR(VLOOKUP(B3223,'Tablas auxiliares'!$AD$2:$AH$27,5,FALSE),0),1)</f>
        <v>0</v>
      </c>
      <c r="H3223" s="9">
        <f t="shared" si="60"/>
        <v>0</v>
      </c>
    </row>
    <row r="3224" spans="1:16" x14ac:dyDescent="0.25">
      <c r="A3224" s="9">
        <v>2016</v>
      </c>
      <c r="B3224" t="s">
        <v>37</v>
      </c>
      <c r="C3224" t="s">
        <v>13</v>
      </c>
      <c r="D3224" s="9">
        <v>17</v>
      </c>
      <c r="E3224" s="9">
        <v>13</v>
      </c>
      <c r="F3224" s="9">
        <f>VLOOKUP(D3224,'Tablas auxiliares'!$H$1:$Q$28,Calculadora!$J$2+1,FALSE)*IF(VLOOKUP($A3224,'Tablas auxiliares'!$B$2:$C$6,2,FALSE)-Calculadora!$K$2=0,1,0)*IF($L$2=2,IFERROR(VLOOKUP(B3224,'Tablas auxiliares'!$AD$2:$AH$27,5,FALSE),0),1)</f>
        <v>0</v>
      </c>
      <c r="G3224" s="9">
        <f>VLOOKUP(E3224,'Tablas auxiliares'!$H$1:$Q$28,Calculadora!$J$2+1,FALSE)*IF(VLOOKUP($A3224,'Tablas auxiliares'!$B$2:$C$6,2,FALSE)-Calculadora!$K$2=0,1,0)*IF($L$2=2,IFERROR(VLOOKUP(B3224,'Tablas auxiliares'!$AD$2:$AH$27,5,FALSE),0),1)</f>
        <v>0</v>
      </c>
      <c r="H3224" s="9">
        <f t="shared" si="60"/>
        <v>0</v>
      </c>
    </row>
    <row r="3225" spans="1:16" x14ac:dyDescent="0.25">
      <c r="A3225" s="9">
        <v>2016</v>
      </c>
      <c r="B3225" t="s">
        <v>37</v>
      </c>
      <c r="C3225" t="s">
        <v>14</v>
      </c>
      <c r="D3225" s="9">
        <v>20</v>
      </c>
      <c r="E3225" s="9">
        <v>18</v>
      </c>
      <c r="F3225" s="9">
        <f>VLOOKUP(D3225,'Tablas auxiliares'!$H$1:$Q$28,Calculadora!$J$2+1,FALSE)*IF(VLOOKUP($A3225,'Tablas auxiliares'!$B$2:$C$6,2,FALSE)-Calculadora!$K$2=0,1,0)*IF($L$2=2,IFERROR(VLOOKUP(B3225,'Tablas auxiliares'!$AD$2:$AH$27,5,FALSE),0),1)</f>
        <v>0</v>
      </c>
      <c r="G3225" s="9">
        <f>VLOOKUP(E3225,'Tablas auxiliares'!$H$1:$Q$28,Calculadora!$J$2+1,FALSE)*IF(VLOOKUP($A3225,'Tablas auxiliares'!$B$2:$C$6,2,FALSE)-Calculadora!$K$2=0,1,0)*IF($L$2=2,IFERROR(VLOOKUP(B3225,'Tablas auxiliares'!$AD$2:$AH$27,5,FALSE),0),1)</f>
        <v>0</v>
      </c>
      <c r="H3225" s="9">
        <f t="shared" si="60"/>
        <v>0</v>
      </c>
    </row>
    <row r="3226" spans="1:16" x14ac:dyDescent="0.25">
      <c r="A3226" s="9">
        <v>2015</v>
      </c>
      <c r="B3226" t="s">
        <v>6</v>
      </c>
      <c r="C3226" t="s">
        <v>89</v>
      </c>
      <c r="D3226" s="9">
        <v>14</v>
      </c>
      <c r="E3226" s="9">
        <v>24</v>
      </c>
      <c r="F3226" s="9">
        <f>VLOOKUP(D3226,'Tablas auxiliares'!$H$1:$Q$28,Calculadora!$J$2+1,FALSE)*IF(VLOOKUP($A3226,'Tablas auxiliares'!$B$2:$C$6,2,FALSE)-Calculadora!$K$2=0,1,0)*IF($L$2=2,IFERROR(VLOOKUP(B3226,'Tablas auxiliares'!$AB$2:$AH$27,7,FALSE),0),1)</f>
        <v>0</v>
      </c>
      <c r="G3226" s="9">
        <f>VLOOKUP(E3226,'Tablas auxiliares'!$H$1:$Q$28,Calculadora!$J$2+1,FALSE)*IF(VLOOKUP($A3226,'Tablas auxiliares'!$B$2:$C$6,2,FALSE)-Calculadora!$K$2=0,1,0)*IF($L$2=2,IFERROR(VLOOKUP(B3226,'Tablas auxiliares'!$AB$2:$AH$27,7,FALSE),0),1)</f>
        <v>0</v>
      </c>
      <c r="H3226" s="9">
        <f t="shared" si="60"/>
        <v>0</v>
      </c>
      <c r="O3226" s="9"/>
      <c r="P3226"/>
    </row>
    <row r="3227" spans="1:16" x14ac:dyDescent="0.25">
      <c r="A3227" s="9">
        <v>2015</v>
      </c>
      <c r="B3227" t="s">
        <v>6</v>
      </c>
      <c r="C3227" t="s">
        <v>28</v>
      </c>
      <c r="D3227" s="9">
        <v>15</v>
      </c>
      <c r="E3227" s="9">
        <v>19</v>
      </c>
      <c r="F3227" s="9">
        <f>VLOOKUP(D3227,'Tablas auxiliares'!$H$1:$Q$28,Calculadora!$J$2+1,FALSE)*IF(VLOOKUP($A3227,'Tablas auxiliares'!$B$2:$C$6,2,FALSE)-Calculadora!$K$2=0,1,0)*IF($L$2=2,IFERROR(VLOOKUP(B3227,'Tablas auxiliares'!$AB$2:$AH$27,7,FALSE),0),1)</f>
        <v>0</v>
      </c>
      <c r="G3227" s="9">
        <f>VLOOKUP(E3227,'Tablas auxiliares'!$H$1:$Q$28,Calculadora!$J$2+1,FALSE)*IF(VLOOKUP($A3227,'Tablas auxiliares'!$B$2:$C$6,2,FALSE)-Calculadora!$K$2=0,1,0)*IF($L$2=2,IFERROR(VLOOKUP(B3227,'Tablas auxiliares'!$AB$2:$AH$27,7,FALSE),0),1)</f>
        <v>0</v>
      </c>
      <c r="H3227" s="9">
        <f t="shared" si="60"/>
        <v>0</v>
      </c>
      <c r="O3227" s="9"/>
      <c r="P3227"/>
    </row>
    <row r="3228" spans="1:16" x14ac:dyDescent="0.25">
      <c r="A3228" s="9">
        <v>2015</v>
      </c>
      <c r="B3228" t="s">
        <v>6</v>
      </c>
      <c r="C3228" t="s">
        <v>7</v>
      </c>
      <c r="D3228" s="9">
        <v>11</v>
      </c>
      <c r="E3228" s="9">
        <v>6</v>
      </c>
      <c r="F3228" s="9">
        <f>VLOOKUP(D3228,'Tablas auxiliares'!$H$1:$Q$28,Calculadora!$J$2+1,FALSE)*IF(VLOOKUP($A3228,'Tablas auxiliares'!$B$2:$C$6,2,FALSE)-Calculadora!$K$2=0,1,0)*IF($L$2=2,IFERROR(VLOOKUP(B3228,'Tablas auxiliares'!$AB$2:$AH$27,7,FALSE),0),1)</f>
        <v>0</v>
      </c>
      <c r="G3228" s="9">
        <f>VLOOKUP(E3228,'Tablas auxiliares'!$H$1:$Q$28,Calculadora!$J$2+1,FALSE)*IF(VLOOKUP($A3228,'Tablas auxiliares'!$B$2:$C$6,2,FALSE)-Calculadora!$K$2=0,1,0)*IF($L$2=2,IFERROR(VLOOKUP(B3228,'Tablas auxiliares'!$AB$2:$AH$27,7,FALSE),0),1)</f>
        <v>0</v>
      </c>
      <c r="H3228" s="9">
        <f t="shared" si="60"/>
        <v>0</v>
      </c>
      <c r="O3228" s="9"/>
      <c r="P3228"/>
    </row>
    <row r="3229" spans="1:16" x14ac:dyDescent="0.25">
      <c r="A3229" s="9">
        <v>2015</v>
      </c>
      <c r="B3229" t="s">
        <v>6</v>
      </c>
      <c r="C3229" t="s">
        <v>16</v>
      </c>
      <c r="D3229" s="9">
        <v>10</v>
      </c>
      <c r="E3229" s="9">
        <v>8</v>
      </c>
      <c r="F3229" s="9">
        <f>VLOOKUP(D3229,'Tablas auxiliares'!$H$1:$Q$28,Calculadora!$J$2+1,FALSE)*IF(VLOOKUP($A3229,'Tablas auxiliares'!$B$2:$C$6,2,FALSE)-Calculadora!$K$2=0,1,0)*IF($L$2=2,IFERROR(VLOOKUP(B3229,'Tablas auxiliares'!$AB$2:$AH$27,7,FALSE),0),1)</f>
        <v>0</v>
      </c>
      <c r="G3229" s="9">
        <f>VLOOKUP(E3229,'Tablas auxiliares'!$H$1:$Q$28,Calculadora!$J$2+1,FALSE)*IF(VLOOKUP($A3229,'Tablas auxiliares'!$B$2:$C$6,2,FALSE)-Calculadora!$K$2=0,1,0)*IF($L$2=2,IFERROR(VLOOKUP(B3229,'Tablas auxiliares'!$AB$2:$AH$27,7,FALSE),0),1)</f>
        <v>0</v>
      </c>
      <c r="H3229" s="9">
        <f t="shared" si="60"/>
        <v>0</v>
      </c>
      <c r="O3229" s="9"/>
      <c r="P3229"/>
    </row>
    <row r="3230" spans="1:16" x14ac:dyDescent="0.25">
      <c r="A3230" s="9">
        <v>2015</v>
      </c>
      <c r="B3230" t="s">
        <v>6</v>
      </c>
      <c r="C3230" t="s">
        <v>37</v>
      </c>
      <c r="D3230" s="9">
        <v>26</v>
      </c>
      <c r="E3230" s="9">
        <v>17</v>
      </c>
      <c r="F3230" s="9">
        <f>VLOOKUP(D3230,'Tablas auxiliares'!$H$1:$Q$28,Calculadora!$J$2+1,FALSE)*IF(VLOOKUP($A3230,'Tablas auxiliares'!$B$2:$C$6,2,FALSE)-Calculadora!$K$2=0,1,0)*IF($L$2=2,IFERROR(VLOOKUP(B3230,'Tablas auxiliares'!$AB$2:$AH$27,7,FALSE),0),1)</f>
        <v>0</v>
      </c>
      <c r="G3230" s="9">
        <f>VLOOKUP(E3230,'Tablas auxiliares'!$H$1:$Q$28,Calculadora!$J$2+1,FALSE)*IF(VLOOKUP($A3230,'Tablas auxiliares'!$B$2:$C$6,2,FALSE)-Calculadora!$K$2=0,1,0)*IF($L$2=2,IFERROR(VLOOKUP(B3230,'Tablas auxiliares'!$AB$2:$AH$27,7,FALSE),0),1)</f>
        <v>0</v>
      </c>
      <c r="H3230" s="9">
        <f t="shared" si="60"/>
        <v>0</v>
      </c>
      <c r="O3230" s="9"/>
      <c r="P3230"/>
    </row>
    <row r="3231" spans="1:16" x14ac:dyDescent="0.25">
      <c r="A3231" s="9">
        <v>2015</v>
      </c>
      <c r="B3231" t="s">
        <v>6</v>
      </c>
      <c r="C3231" t="s">
        <v>14</v>
      </c>
      <c r="D3231" s="9">
        <v>20</v>
      </c>
      <c r="E3231" s="9">
        <v>25</v>
      </c>
      <c r="F3231" s="9">
        <f>VLOOKUP(D3231,'Tablas auxiliares'!$H$1:$Q$28,Calculadora!$J$2+1,FALSE)*IF(VLOOKUP($A3231,'Tablas auxiliares'!$B$2:$C$6,2,FALSE)-Calculadora!$K$2=0,1,0)*IF($L$2=2,IFERROR(VLOOKUP(B3231,'Tablas auxiliares'!$AB$2:$AH$27,7,FALSE),0),1)</f>
        <v>0</v>
      </c>
      <c r="G3231" s="9">
        <f>VLOOKUP(E3231,'Tablas auxiliares'!$H$1:$Q$28,Calculadora!$J$2+1,FALSE)*IF(VLOOKUP($A3231,'Tablas auxiliares'!$B$2:$C$6,2,FALSE)-Calculadora!$K$2=0,1,0)*IF($L$2=2,IFERROR(VLOOKUP(B3231,'Tablas auxiliares'!$AB$2:$AH$27,7,FALSE),0),1)</f>
        <v>0</v>
      </c>
      <c r="H3231" s="9">
        <f t="shared" si="60"/>
        <v>0</v>
      </c>
      <c r="O3231" s="9"/>
      <c r="P3231"/>
    </row>
    <row r="3232" spans="1:16" x14ac:dyDescent="0.25">
      <c r="A3232" s="9">
        <v>2015</v>
      </c>
      <c r="B3232" t="s">
        <v>6</v>
      </c>
      <c r="C3232" t="s">
        <v>31</v>
      </c>
      <c r="D3232" s="9">
        <v>23</v>
      </c>
      <c r="E3232" s="9">
        <v>23</v>
      </c>
      <c r="F3232" s="9">
        <f>VLOOKUP(D3232,'Tablas auxiliares'!$H$1:$Q$28,Calculadora!$J$2+1,FALSE)*IF(VLOOKUP($A3232,'Tablas auxiliares'!$B$2:$C$6,2,FALSE)-Calculadora!$K$2=0,1,0)*IF($L$2=2,IFERROR(VLOOKUP(B3232,'Tablas auxiliares'!$AB$2:$AH$27,7,FALSE),0),1)</f>
        <v>0</v>
      </c>
      <c r="G3232" s="9">
        <f>VLOOKUP(E3232,'Tablas auxiliares'!$H$1:$Q$28,Calculadora!$J$2+1,FALSE)*IF(VLOOKUP($A3232,'Tablas auxiliares'!$B$2:$C$6,2,FALSE)-Calculadora!$K$2=0,1,0)*IF($L$2=2,IFERROR(VLOOKUP(B3232,'Tablas auxiliares'!$AB$2:$AH$27,7,FALSE),0),1)</f>
        <v>0</v>
      </c>
      <c r="H3232" s="9">
        <f t="shared" si="60"/>
        <v>0</v>
      </c>
      <c r="O3232" s="9"/>
      <c r="P3232"/>
    </row>
    <row r="3233" spans="1:16" x14ac:dyDescent="0.25">
      <c r="A3233" s="9">
        <v>2015</v>
      </c>
      <c r="B3233" t="s">
        <v>6</v>
      </c>
      <c r="C3233" t="s">
        <v>10</v>
      </c>
      <c r="D3233" s="9">
        <v>6</v>
      </c>
      <c r="E3233" s="9">
        <v>14</v>
      </c>
      <c r="F3233" s="9">
        <f>VLOOKUP(D3233,'Tablas auxiliares'!$H$1:$Q$28,Calculadora!$J$2+1,FALSE)*IF(VLOOKUP($A3233,'Tablas auxiliares'!$B$2:$C$6,2,FALSE)-Calculadora!$K$2=0,1,0)*IF($L$2=2,IFERROR(VLOOKUP(B3233,'Tablas auxiliares'!$AB$2:$AH$27,7,FALSE),0),1)</f>
        <v>0</v>
      </c>
      <c r="G3233" s="9">
        <f>VLOOKUP(E3233,'Tablas auxiliares'!$H$1:$Q$28,Calculadora!$J$2+1,FALSE)*IF(VLOOKUP($A3233,'Tablas auxiliares'!$B$2:$C$6,2,FALSE)-Calculadora!$K$2=0,1,0)*IF($L$2=2,IFERROR(VLOOKUP(B3233,'Tablas auxiliares'!$AB$2:$AH$27,7,FALSE),0),1)</f>
        <v>0</v>
      </c>
      <c r="H3233" s="9">
        <f t="shared" si="60"/>
        <v>0</v>
      </c>
      <c r="O3233" s="9"/>
      <c r="P3233"/>
    </row>
    <row r="3234" spans="1:16" x14ac:dyDescent="0.25">
      <c r="A3234" s="9">
        <v>2015</v>
      </c>
      <c r="B3234" t="s">
        <v>6</v>
      </c>
      <c r="C3234" t="s">
        <v>69</v>
      </c>
      <c r="D3234" s="9">
        <v>17</v>
      </c>
      <c r="E3234" s="9">
        <v>21</v>
      </c>
      <c r="F3234" s="9">
        <f>VLOOKUP(D3234,'Tablas auxiliares'!$H$1:$Q$28,Calculadora!$J$2+1,FALSE)*IF(VLOOKUP($A3234,'Tablas auxiliares'!$B$2:$C$6,2,FALSE)-Calculadora!$K$2=0,1,0)*IF($L$2=2,IFERROR(VLOOKUP(B3234,'Tablas auxiliares'!$AB$2:$AH$27,7,FALSE),0),1)</f>
        <v>0</v>
      </c>
      <c r="G3234" s="9">
        <f>VLOOKUP(E3234,'Tablas auxiliares'!$H$1:$Q$28,Calculadora!$J$2+1,FALSE)*IF(VLOOKUP($A3234,'Tablas auxiliares'!$B$2:$C$6,2,FALSE)-Calculadora!$K$2=0,1,0)*IF($L$2=2,IFERROR(VLOOKUP(B3234,'Tablas auxiliares'!$AB$2:$AH$27,7,FALSE),0),1)</f>
        <v>0</v>
      </c>
      <c r="H3234" s="9">
        <f t="shared" si="60"/>
        <v>0</v>
      </c>
      <c r="O3234" s="9"/>
      <c r="P3234"/>
    </row>
    <row r="3235" spans="1:16" x14ac:dyDescent="0.25">
      <c r="A3235" s="9">
        <v>2015</v>
      </c>
      <c r="B3235" t="s">
        <v>6</v>
      </c>
      <c r="C3235" t="s">
        <v>26</v>
      </c>
      <c r="D3235" s="9">
        <v>5</v>
      </c>
      <c r="E3235" s="9">
        <v>5</v>
      </c>
      <c r="F3235" s="9">
        <f>VLOOKUP(D3235,'Tablas auxiliares'!$H$1:$Q$28,Calculadora!$J$2+1,FALSE)*IF(VLOOKUP($A3235,'Tablas auxiliares'!$B$2:$C$6,2,FALSE)-Calculadora!$K$2=0,1,0)*IF($L$2=2,IFERROR(VLOOKUP(B3235,'Tablas auxiliares'!$AB$2:$AH$27,7,FALSE),0),1)</f>
        <v>0</v>
      </c>
      <c r="G3235" s="9">
        <f>VLOOKUP(E3235,'Tablas auxiliares'!$H$1:$Q$28,Calculadora!$J$2+1,FALSE)*IF(VLOOKUP($A3235,'Tablas auxiliares'!$B$2:$C$6,2,FALSE)-Calculadora!$K$2=0,1,0)*IF($L$2=2,IFERROR(VLOOKUP(B3235,'Tablas auxiliares'!$AB$2:$AH$27,7,FALSE),0),1)</f>
        <v>0</v>
      </c>
      <c r="H3235" s="9">
        <f t="shared" si="60"/>
        <v>0</v>
      </c>
      <c r="O3235" s="9"/>
      <c r="P3235"/>
    </row>
    <row r="3236" spans="1:16" x14ac:dyDescent="0.25">
      <c r="A3236" s="9">
        <v>2015</v>
      </c>
      <c r="B3236" t="s">
        <v>6</v>
      </c>
      <c r="C3236" t="s">
        <v>30</v>
      </c>
      <c r="D3236" s="9">
        <v>25</v>
      </c>
      <c r="E3236" s="9">
        <v>22</v>
      </c>
      <c r="F3236" s="9">
        <f>VLOOKUP(D3236,'Tablas auxiliares'!$H$1:$Q$28,Calculadora!$J$2+1,FALSE)*IF(VLOOKUP($A3236,'Tablas auxiliares'!$B$2:$C$6,2,FALSE)-Calculadora!$K$2=0,1,0)*IF($L$2=2,IFERROR(VLOOKUP(B3236,'Tablas auxiliares'!$AB$2:$AH$27,7,FALSE),0),1)</f>
        <v>0</v>
      </c>
      <c r="G3236" s="9">
        <f>VLOOKUP(E3236,'Tablas auxiliares'!$H$1:$Q$28,Calculadora!$J$2+1,FALSE)*IF(VLOOKUP($A3236,'Tablas auxiliares'!$B$2:$C$6,2,FALSE)-Calculadora!$K$2=0,1,0)*IF($L$2=2,IFERROR(VLOOKUP(B3236,'Tablas auxiliares'!$AB$2:$AH$27,7,FALSE),0),1)</f>
        <v>0</v>
      </c>
      <c r="H3236" s="9">
        <f t="shared" si="60"/>
        <v>0</v>
      </c>
      <c r="O3236" s="9"/>
      <c r="P3236"/>
    </row>
    <row r="3237" spans="1:16" x14ac:dyDescent="0.25">
      <c r="A3237" s="9">
        <v>2015</v>
      </c>
      <c r="B3237" t="s">
        <v>6</v>
      </c>
      <c r="C3237" t="s">
        <v>9</v>
      </c>
      <c r="D3237" s="9">
        <v>8</v>
      </c>
      <c r="E3237" s="9">
        <v>10</v>
      </c>
      <c r="F3237" s="9">
        <f>VLOOKUP(D3237,'Tablas auxiliares'!$H$1:$Q$28,Calculadora!$J$2+1,FALSE)*IF(VLOOKUP($A3237,'Tablas auxiliares'!$B$2:$C$6,2,FALSE)-Calculadora!$K$2=0,1,0)*IF($L$2=2,IFERROR(VLOOKUP(B3237,'Tablas auxiliares'!$AB$2:$AH$27,7,FALSE),0),1)</f>
        <v>0</v>
      </c>
      <c r="G3237" s="9">
        <f>VLOOKUP(E3237,'Tablas auxiliares'!$H$1:$Q$28,Calculadora!$J$2+1,FALSE)*IF(VLOOKUP($A3237,'Tablas auxiliares'!$B$2:$C$6,2,FALSE)-Calculadora!$K$2=0,1,0)*IF($L$2=2,IFERROR(VLOOKUP(B3237,'Tablas auxiliares'!$AB$2:$AH$27,7,FALSE),0),1)</f>
        <v>0</v>
      </c>
      <c r="H3237" s="9">
        <f t="shared" si="60"/>
        <v>0</v>
      </c>
      <c r="O3237" s="9"/>
      <c r="P3237"/>
    </row>
    <row r="3238" spans="1:16" x14ac:dyDescent="0.25">
      <c r="A3238" s="9">
        <v>2015</v>
      </c>
      <c r="B3238" t="s">
        <v>6</v>
      </c>
      <c r="C3238" t="s">
        <v>20</v>
      </c>
      <c r="D3238" s="9">
        <v>12</v>
      </c>
      <c r="E3238" s="9">
        <v>9</v>
      </c>
      <c r="F3238" s="9">
        <f>VLOOKUP(D3238,'Tablas auxiliares'!$H$1:$Q$28,Calculadora!$J$2+1,FALSE)*IF(VLOOKUP($A3238,'Tablas auxiliares'!$B$2:$C$6,2,FALSE)-Calculadora!$K$2=0,1,0)*IF($L$2=2,IFERROR(VLOOKUP(B3238,'Tablas auxiliares'!$AB$2:$AH$27,7,FALSE),0),1)</f>
        <v>0</v>
      </c>
      <c r="G3238" s="9">
        <f>VLOOKUP(E3238,'Tablas auxiliares'!$H$1:$Q$28,Calculadora!$J$2+1,FALSE)*IF(VLOOKUP($A3238,'Tablas auxiliares'!$B$2:$C$6,2,FALSE)-Calculadora!$K$2=0,1,0)*IF($L$2=2,IFERROR(VLOOKUP(B3238,'Tablas auxiliares'!$AB$2:$AH$27,7,FALSE),0),1)</f>
        <v>0</v>
      </c>
      <c r="H3238" s="9">
        <f t="shared" si="60"/>
        <v>0</v>
      </c>
      <c r="O3238" s="9"/>
      <c r="P3238"/>
    </row>
    <row r="3239" spans="1:16" x14ac:dyDescent="0.25">
      <c r="A3239" s="9">
        <v>2015</v>
      </c>
      <c r="B3239" t="s">
        <v>6</v>
      </c>
      <c r="C3239" t="s">
        <v>13</v>
      </c>
      <c r="D3239" s="9">
        <v>22</v>
      </c>
      <c r="E3239" s="9">
        <v>15</v>
      </c>
      <c r="F3239" s="9">
        <f>VLOOKUP(D3239,'Tablas auxiliares'!$H$1:$Q$28,Calculadora!$J$2+1,FALSE)*IF(VLOOKUP($A3239,'Tablas auxiliares'!$B$2:$C$6,2,FALSE)-Calculadora!$K$2=0,1,0)*IF($L$2=2,IFERROR(VLOOKUP(B3239,'Tablas auxiliares'!$AB$2:$AH$27,7,FALSE),0),1)</f>
        <v>0</v>
      </c>
      <c r="G3239" s="9">
        <f>VLOOKUP(E3239,'Tablas auxiliares'!$H$1:$Q$28,Calculadora!$J$2+1,FALSE)*IF(VLOOKUP($A3239,'Tablas auxiliares'!$B$2:$C$6,2,FALSE)-Calculadora!$K$2=0,1,0)*IF($L$2=2,IFERROR(VLOOKUP(B3239,'Tablas auxiliares'!$AB$2:$AH$27,7,FALSE),0),1)</f>
        <v>0</v>
      </c>
      <c r="H3239" s="9">
        <f t="shared" si="60"/>
        <v>0</v>
      </c>
      <c r="O3239" s="9"/>
      <c r="P3239"/>
    </row>
    <row r="3240" spans="1:16" x14ac:dyDescent="0.25">
      <c r="A3240" s="9">
        <v>2015</v>
      </c>
      <c r="B3240" t="s">
        <v>6</v>
      </c>
      <c r="C3240" t="s">
        <v>68</v>
      </c>
      <c r="D3240" s="9">
        <v>2</v>
      </c>
      <c r="E3240" s="9">
        <v>2</v>
      </c>
      <c r="F3240" s="9">
        <f>VLOOKUP(D3240,'Tablas auxiliares'!$H$1:$Q$28,Calculadora!$J$2+1,FALSE)*IF(VLOOKUP($A3240,'Tablas auxiliares'!$B$2:$C$6,2,FALSE)-Calculadora!$K$2=0,1,0)*IF($L$2=2,IFERROR(VLOOKUP(B3240,'Tablas auxiliares'!$AB$2:$AH$27,7,FALSE),0),1)</f>
        <v>0</v>
      </c>
      <c r="G3240" s="9">
        <f>VLOOKUP(E3240,'Tablas auxiliares'!$H$1:$Q$28,Calculadora!$J$2+1,FALSE)*IF(VLOOKUP($A3240,'Tablas auxiliares'!$B$2:$C$6,2,FALSE)-Calculadora!$K$2=0,1,0)*IF($L$2=2,IFERROR(VLOOKUP(B3240,'Tablas auxiliares'!$AB$2:$AH$27,7,FALSE),0),1)</f>
        <v>0</v>
      </c>
      <c r="H3240" s="9">
        <f t="shared" si="60"/>
        <v>0</v>
      </c>
      <c r="O3240" s="9"/>
      <c r="P3240"/>
    </row>
    <row r="3241" spans="1:16" x14ac:dyDescent="0.25">
      <c r="A3241" s="9">
        <v>2015</v>
      </c>
      <c r="B3241" t="s">
        <v>6</v>
      </c>
      <c r="C3241" t="s">
        <v>18</v>
      </c>
      <c r="D3241" s="9">
        <v>3</v>
      </c>
      <c r="E3241" s="9">
        <v>13</v>
      </c>
      <c r="F3241" s="9">
        <f>VLOOKUP(D3241,'Tablas auxiliares'!$H$1:$Q$28,Calculadora!$J$2+1,FALSE)*IF(VLOOKUP($A3241,'Tablas auxiliares'!$B$2:$C$6,2,FALSE)-Calculadora!$K$2=0,1,0)*IF($L$2=2,IFERROR(VLOOKUP(B3241,'Tablas auxiliares'!$AB$2:$AH$27,7,FALSE),0),1)</f>
        <v>0</v>
      </c>
      <c r="G3241" s="9">
        <f>VLOOKUP(E3241,'Tablas auxiliares'!$H$1:$Q$28,Calculadora!$J$2+1,FALSE)*IF(VLOOKUP($A3241,'Tablas auxiliares'!$B$2:$C$6,2,FALSE)-Calculadora!$K$2=0,1,0)*IF($L$2=2,IFERROR(VLOOKUP(B3241,'Tablas auxiliares'!$AB$2:$AH$27,7,FALSE),0),1)</f>
        <v>0</v>
      </c>
      <c r="H3241" s="9">
        <f t="shared" si="60"/>
        <v>0</v>
      </c>
      <c r="O3241" s="9"/>
      <c r="P3241"/>
    </row>
    <row r="3242" spans="1:16" x14ac:dyDescent="0.25">
      <c r="A3242" s="9">
        <v>2015</v>
      </c>
      <c r="B3242" t="s">
        <v>6</v>
      </c>
      <c r="C3242" t="s">
        <v>27</v>
      </c>
      <c r="D3242" s="9">
        <v>16</v>
      </c>
      <c r="E3242" s="9">
        <v>7</v>
      </c>
      <c r="F3242" s="9">
        <f>VLOOKUP(D3242,'Tablas auxiliares'!$H$1:$Q$28,Calculadora!$J$2+1,FALSE)*IF(VLOOKUP($A3242,'Tablas auxiliares'!$B$2:$C$6,2,FALSE)-Calculadora!$K$2=0,1,0)*IF($L$2=2,IFERROR(VLOOKUP(B3242,'Tablas auxiliares'!$AB$2:$AH$27,7,FALSE),0),1)</f>
        <v>0</v>
      </c>
      <c r="G3242" s="9">
        <f>VLOOKUP(E3242,'Tablas auxiliares'!$H$1:$Q$28,Calculadora!$J$2+1,FALSE)*IF(VLOOKUP($A3242,'Tablas auxiliares'!$B$2:$C$6,2,FALSE)-Calculadora!$K$2=0,1,0)*IF($L$2=2,IFERROR(VLOOKUP(B3242,'Tablas auxiliares'!$AB$2:$AH$27,7,FALSE),0),1)</f>
        <v>0</v>
      </c>
      <c r="H3242" s="9">
        <f t="shared" si="60"/>
        <v>0</v>
      </c>
      <c r="O3242" s="9"/>
      <c r="P3242"/>
    </row>
    <row r="3243" spans="1:16" x14ac:dyDescent="0.25">
      <c r="A3243" s="9">
        <v>2015</v>
      </c>
      <c r="B3243" t="s">
        <v>6</v>
      </c>
      <c r="C3243" t="s">
        <v>29</v>
      </c>
      <c r="D3243" s="9">
        <v>24</v>
      </c>
      <c r="E3243" s="9">
        <v>20</v>
      </c>
      <c r="F3243" s="9">
        <f>VLOOKUP(D3243,'Tablas auxiliares'!$H$1:$Q$28,Calculadora!$J$2+1,FALSE)*IF(VLOOKUP($A3243,'Tablas auxiliares'!$B$2:$C$6,2,FALSE)-Calculadora!$K$2=0,1,0)*IF($L$2=2,IFERROR(VLOOKUP(B3243,'Tablas auxiliares'!$AB$2:$AH$27,7,FALSE),0),1)</f>
        <v>0</v>
      </c>
      <c r="G3243" s="9">
        <f>VLOOKUP(E3243,'Tablas auxiliares'!$H$1:$Q$28,Calculadora!$J$2+1,FALSE)*IF(VLOOKUP($A3243,'Tablas auxiliares'!$B$2:$C$6,2,FALSE)-Calculadora!$K$2=0,1,0)*IF($L$2=2,IFERROR(VLOOKUP(B3243,'Tablas auxiliares'!$AB$2:$AH$27,7,FALSE),0),1)</f>
        <v>0</v>
      </c>
      <c r="H3243" s="9">
        <f t="shared" si="60"/>
        <v>0</v>
      </c>
      <c r="O3243" s="9"/>
      <c r="P3243"/>
    </row>
    <row r="3244" spans="1:16" x14ac:dyDescent="0.25">
      <c r="A3244" s="9">
        <v>2015</v>
      </c>
      <c r="B3244" t="s">
        <v>6</v>
      </c>
      <c r="C3244" t="s">
        <v>35</v>
      </c>
      <c r="D3244" s="9">
        <v>7</v>
      </c>
      <c r="E3244" s="9">
        <v>16</v>
      </c>
      <c r="F3244" s="9">
        <f>VLOOKUP(D3244,'Tablas auxiliares'!$H$1:$Q$28,Calculadora!$J$2+1,FALSE)*IF(VLOOKUP($A3244,'Tablas auxiliares'!$B$2:$C$6,2,FALSE)-Calculadora!$K$2=0,1,0)*IF($L$2=2,IFERROR(VLOOKUP(B3244,'Tablas auxiliares'!$AB$2:$AH$27,7,FALSE),0),1)</f>
        <v>0</v>
      </c>
      <c r="G3244" s="9">
        <f>VLOOKUP(E3244,'Tablas auxiliares'!$H$1:$Q$28,Calculadora!$J$2+1,FALSE)*IF(VLOOKUP($A3244,'Tablas auxiliares'!$B$2:$C$6,2,FALSE)-Calculadora!$K$2=0,1,0)*IF($L$2=2,IFERROR(VLOOKUP(B3244,'Tablas auxiliares'!$AB$2:$AH$27,7,FALSE),0),1)</f>
        <v>0</v>
      </c>
      <c r="H3244" s="9">
        <f t="shared" si="60"/>
        <v>0</v>
      </c>
      <c r="O3244" s="9"/>
      <c r="P3244"/>
    </row>
    <row r="3245" spans="1:16" x14ac:dyDescent="0.25">
      <c r="A3245" s="9">
        <v>2015</v>
      </c>
      <c r="B3245" t="s">
        <v>6</v>
      </c>
      <c r="C3245" t="s">
        <v>70</v>
      </c>
      <c r="D3245" s="9">
        <v>13</v>
      </c>
      <c r="E3245" s="9">
        <v>12</v>
      </c>
      <c r="F3245" s="9">
        <f>VLOOKUP(D3245,'Tablas auxiliares'!$H$1:$Q$28,Calculadora!$J$2+1,FALSE)*IF(VLOOKUP($A3245,'Tablas auxiliares'!$B$2:$C$6,2,FALSE)-Calculadora!$K$2=0,1,0)*IF($L$2=2,IFERROR(VLOOKUP(B3245,'Tablas auxiliares'!$AB$2:$AH$27,7,FALSE),0),1)</f>
        <v>0</v>
      </c>
      <c r="G3245" s="9">
        <f>VLOOKUP(E3245,'Tablas auxiliares'!$H$1:$Q$28,Calculadora!$J$2+1,FALSE)*IF(VLOOKUP($A3245,'Tablas auxiliares'!$B$2:$C$6,2,FALSE)-Calculadora!$K$2=0,1,0)*IF($L$2=2,IFERROR(VLOOKUP(B3245,'Tablas auxiliares'!$AB$2:$AH$27,7,FALSE),0),1)</f>
        <v>0</v>
      </c>
      <c r="H3245" s="9">
        <f t="shared" si="60"/>
        <v>0</v>
      </c>
      <c r="O3245" s="9"/>
      <c r="P3245"/>
    </row>
    <row r="3246" spans="1:16" x14ac:dyDescent="0.25">
      <c r="A3246" s="9">
        <v>2015</v>
      </c>
      <c r="B3246" t="s">
        <v>6</v>
      </c>
      <c r="C3246" t="s">
        <v>34</v>
      </c>
      <c r="D3246" s="9">
        <v>19</v>
      </c>
      <c r="E3246" s="9">
        <v>11</v>
      </c>
      <c r="F3246" s="9">
        <f>VLOOKUP(D3246,'Tablas auxiliares'!$H$1:$Q$28,Calculadora!$J$2+1,FALSE)*IF(VLOOKUP($A3246,'Tablas auxiliares'!$B$2:$C$6,2,FALSE)-Calculadora!$K$2=0,1,0)*IF($L$2=2,IFERROR(VLOOKUP(B3246,'Tablas auxiliares'!$AB$2:$AH$27,7,FALSE),0),1)</f>
        <v>0</v>
      </c>
      <c r="G3246" s="9">
        <f>VLOOKUP(E3246,'Tablas auxiliares'!$H$1:$Q$28,Calculadora!$J$2+1,FALSE)*IF(VLOOKUP($A3246,'Tablas auxiliares'!$B$2:$C$6,2,FALSE)-Calculadora!$K$2=0,1,0)*IF($L$2=2,IFERROR(VLOOKUP(B3246,'Tablas auxiliares'!$AB$2:$AH$27,7,FALSE),0),1)</f>
        <v>0</v>
      </c>
      <c r="H3246" s="9">
        <f t="shared" si="60"/>
        <v>0</v>
      </c>
      <c r="O3246" s="9"/>
      <c r="P3246"/>
    </row>
    <row r="3247" spans="1:16" x14ac:dyDescent="0.25">
      <c r="A3247" s="9">
        <v>2015</v>
      </c>
      <c r="B3247" t="s">
        <v>6</v>
      </c>
      <c r="C3247" t="s">
        <v>24</v>
      </c>
      <c r="D3247" s="9">
        <v>9</v>
      </c>
      <c r="E3247" s="9">
        <v>18</v>
      </c>
      <c r="F3247" s="9">
        <f>VLOOKUP(D3247,'Tablas auxiliares'!$H$1:$Q$28,Calculadora!$J$2+1,FALSE)*IF(VLOOKUP($A3247,'Tablas auxiliares'!$B$2:$C$6,2,FALSE)-Calculadora!$K$2=0,1,0)*IF($L$2=2,IFERROR(VLOOKUP(B3247,'Tablas auxiliares'!$AB$2:$AH$27,7,FALSE),0),1)</f>
        <v>0</v>
      </c>
      <c r="G3247" s="9">
        <f>VLOOKUP(E3247,'Tablas auxiliares'!$H$1:$Q$28,Calculadora!$J$2+1,FALSE)*IF(VLOOKUP($A3247,'Tablas auxiliares'!$B$2:$C$6,2,FALSE)-Calculadora!$K$2=0,1,0)*IF($L$2=2,IFERROR(VLOOKUP(B3247,'Tablas auxiliares'!$AB$2:$AH$27,7,FALSE),0),1)</f>
        <v>0</v>
      </c>
      <c r="H3247" s="9">
        <f t="shared" si="60"/>
        <v>0</v>
      </c>
      <c r="O3247" s="9"/>
      <c r="P3247"/>
    </row>
    <row r="3248" spans="1:16" x14ac:dyDescent="0.25">
      <c r="A3248" s="9">
        <v>2015</v>
      </c>
      <c r="B3248" t="s">
        <v>6</v>
      </c>
      <c r="C3248" t="s">
        <v>12</v>
      </c>
      <c r="D3248" s="9">
        <v>18</v>
      </c>
      <c r="E3248" s="9">
        <v>4</v>
      </c>
      <c r="F3248" s="9">
        <f>VLOOKUP(D3248,'Tablas auxiliares'!$H$1:$Q$28,Calculadora!$J$2+1,FALSE)*IF(VLOOKUP($A3248,'Tablas auxiliares'!$B$2:$C$6,2,FALSE)-Calculadora!$K$2=0,1,0)*IF($L$2=2,IFERROR(VLOOKUP(B3248,'Tablas auxiliares'!$AB$2:$AH$27,7,FALSE),0),1)</f>
        <v>0</v>
      </c>
      <c r="G3248" s="9">
        <f>VLOOKUP(E3248,'Tablas auxiliares'!$H$1:$Q$28,Calculadora!$J$2+1,FALSE)*IF(VLOOKUP($A3248,'Tablas auxiliares'!$B$2:$C$6,2,FALSE)-Calculadora!$K$2=0,1,0)*IF($L$2=2,IFERROR(VLOOKUP(B3248,'Tablas auxiliares'!$AB$2:$AH$27,7,FALSE),0),1)</f>
        <v>0</v>
      </c>
      <c r="H3248" s="9">
        <f t="shared" si="60"/>
        <v>0</v>
      </c>
      <c r="O3248" s="9"/>
      <c r="P3248"/>
    </row>
    <row r="3249" spans="1:16" x14ac:dyDescent="0.25">
      <c r="A3249" s="9">
        <v>2015</v>
      </c>
      <c r="B3249" t="s">
        <v>6</v>
      </c>
      <c r="C3249" t="s">
        <v>23</v>
      </c>
      <c r="D3249" s="9">
        <v>21</v>
      </c>
      <c r="E3249" s="9">
        <v>26</v>
      </c>
      <c r="F3249" s="9">
        <f>VLOOKUP(D3249,'Tablas auxiliares'!$H$1:$Q$28,Calculadora!$J$2+1,FALSE)*IF(VLOOKUP($A3249,'Tablas auxiliares'!$B$2:$C$6,2,FALSE)-Calculadora!$K$2=0,1,0)*IF($L$2=2,IFERROR(VLOOKUP(B3249,'Tablas auxiliares'!$AB$2:$AH$27,7,FALSE),0),1)</f>
        <v>0</v>
      </c>
      <c r="G3249" s="9">
        <f>VLOOKUP(E3249,'Tablas auxiliares'!$H$1:$Q$28,Calculadora!$J$2+1,FALSE)*IF(VLOOKUP($A3249,'Tablas auxiliares'!$B$2:$C$6,2,FALSE)-Calculadora!$K$2=0,1,0)*IF($L$2=2,IFERROR(VLOOKUP(B3249,'Tablas auxiliares'!$AB$2:$AH$27,7,FALSE),0),1)</f>
        <v>0</v>
      </c>
      <c r="H3249" s="9">
        <f t="shared" si="60"/>
        <v>0</v>
      </c>
      <c r="O3249" s="9"/>
      <c r="P3249"/>
    </row>
    <row r="3250" spans="1:16" x14ac:dyDescent="0.25">
      <c r="A3250" s="9">
        <v>2015</v>
      </c>
      <c r="B3250" t="s">
        <v>6</v>
      </c>
      <c r="C3250" t="s">
        <v>33</v>
      </c>
      <c r="D3250" s="9">
        <v>4</v>
      </c>
      <c r="E3250" s="9">
        <v>3</v>
      </c>
      <c r="F3250" s="9">
        <f>VLOOKUP(D3250,'Tablas auxiliares'!$H$1:$Q$28,Calculadora!$J$2+1,FALSE)*IF(VLOOKUP($A3250,'Tablas auxiliares'!$B$2:$C$6,2,FALSE)-Calculadora!$K$2=0,1,0)*IF($L$2=2,IFERROR(VLOOKUP(B3250,'Tablas auxiliares'!$AB$2:$AH$27,7,FALSE),0),1)</f>
        <v>0</v>
      </c>
      <c r="G3250" s="9">
        <f>VLOOKUP(E3250,'Tablas auxiliares'!$H$1:$Q$28,Calculadora!$J$2+1,FALSE)*IF(VLOOKUP($A3250,'Tablas auxiliares'!$B$2:$C$6,2,FALSE)-Calculadora!$K$2=0,1,0)*IF($L$2=2,IFERROR(VLOOKUP(B3250,'Tablas auxiliares'!$AB$2:$AH$27,7,FALSE),0),1)</f>
        <v>0</v>
      </c>
      <c r="H3250" s="9">
        <f t="shared" si="60"/>
        <v>0</v>
      </c>
      <c r="O3250" s="9"/>
      <c r="P3250"/>
    </row>
    <row r="3251" spans="1:16" x14ac:dyDescent="0.25">
      <c r="A3251" s="9">
        <v>2015</v>
      </c>
      <c r="B3251" t="s">
        <v>6</v>
      </c>
      <c r="C3251" t="s">
        <v>25</v>
      </c>
      <c r="D3251" s="9">
        <v>1</v>
      </c>
      <c r="E3251" s="9">
        <v>1</v>
      </c>
      <c r="F3251" s="9">
        <f>VLOOKUP(D3251,'Tablas auxiliares'!$H$1:$Q$28,Calculadora!$J$2+1,FALSE)*IF(VLOOKUP($A3251,'Tablas auxiliares'!$B$2:$C$6,2,FALSE)-Calculadora!$K$2=0,1,0)*IF($L$2=2,IFERROR(VLOOKUP(B3251,'Tablas auxiliares'!$AB$2:$AH$27,7,FALSE),0),1)</f>
        <v>0</v>
      </c>
      <c r="G3251" s="9">
        <f>VLOOKUP(E3251,'Tablas auxiliares'!$H$1:$Q$28,Calculadora!$J$2+1,FALSE)*IF(VLOOKUP($A3251,'Tablas auxiliares'!$B$2:$C$6,2,FALSE)-Calculadora!$K$2=0,1,0)*IF($L$2=2,IFERROR(VLOOKUP(B3251,'Tablas auxiliares'!$AB$2:$AH$27,7,FALSE),0),1)</f>
        <v>0</v>
      </c>
      <c r="H3251" s="9">
        <f t="shared" si="60"/>
        <v>0</v>
      </c>
      <c r="O3251" s="9"/>
      <c r="P3251"/>
    </row>
    <row r="3252" spans="1:16" x14ac:dyDescent="0.25">
      <c r="A3252" s="9">
        <v>2015</v>
      </c>
      <c r="B3252" t="s">
        <v>14</v>
      </c>
      <c r="C3252" t="s">
        <v>89</v>
      </c>
      <c r="D3252" s="9">
        <v>14</v>
      </c>
      <c r="E3252" s="9">
        <v>19</v>
      </c>
      <c r="F3252" s="9">
        <f>VLOOKUP(D3252,'Tablas auxiliares'!$H$1:$Q$28,Calculadora!$J$2+1,FALSE)*IF(VLOOKUP($A3252,'Tablas auxiliares'!$B$2:$C$6,2,FALSE)-Calculadora!$K$2=0,1,0)*IF($L$2=2,IFERROR(VLOOKUP(B3252,'Tablas auxiliares'!$AB$2:$AH$27,7,FALSE),0),1)</f>
        <v>0</v>
      </c>
      <c r="G3252" s="9">
        <f>VLOOKUP(E3252,'Tablas auxiliares'!$H$1:$Q$28,Calculadora!$J$2+1,FALSE)*IF(VLOOKUP($A3252,'Tablas auxiliares'!$B$2:$C$6,2,FALSE)-Calculadora!$K$2=0,1,0)*IF($L$2=2,IFERROR(VLOOKUP(B3252,'Tablas auxiliares'!$AB$2:$AH$27,7,FALSE),0),1)</f>
        <v>0</v>
      </c>
      <c r="H3252" s="9">
        <f t="shared" si="60"/>
        <v>0</v>
      </c>
      <c r="O3252" s="9"/>
      <c r="P3252"/>
    </row>
    <row r="3253" spans="1:16" x14ac:dyDescent="0.25">
      <c r="A3253" s="9">
        <v>2015</v>
      </c>
      <c r="B3253" t="s">
        <v>14</v>
      </c>
      <c r="C3253" t="s">
        <v>28</v>
      </c>
      <c r="D3253" s="9">
        <v>8</v>
      </c>
      <c r="E3253" s="9">
        <v>8</v>
      </c>
      <c r="F3253" s="9">
        <f>VLOOKUP(D3253,'Tablas auxiliares'!$H$1:$Q$28,Calculadora!$J$2+1,FALSE)*IF(VLOOKUP($A3253,'Tablas auxiliares'!$B$2:$C$6,2,FALSE)-Calculadora!$K$2=0,1,0)*IF($L$2=2,IFERROR(VLOOKUP(B3253,'Tablas auxiliares'!$AB$2:$AH$27,7,FALSE),0),1)</f>
        <v>0</v>
      </c>
      <c r="G3253" s="9">
        <f>VLOOKUP(E3253,'Tablas auxiliares'!$H$1:$Q$28,Calculadora!$J$2+1,FALSE)*IF(VLOOKUP($A3253,'Tablas auxiliares'!$B$2:$C$6,2,FALSE)-Calculadora!$K$2=0,1,0)*IF($L$2=2,IFERROR(VLOOKUP(B3253,'Tablas auxiliares'!$AB$2:$AH$27,7,FALSE),0),1)</f>
        <v>0</v>
      </c>
      <c r="H3253" s="9">
        <f t="shared" si="60"/>
        <v>0</v>
      </c>
      <c r="O3253" s="9"/>
      <c r="P3253"/>
    </row>
    <row r="3254" spans="1:16" x14ac:dyDescent="0.25">
      <c r="A3254" s="9">
        <v>2015</v>
      </c>
      <c r="B3254" t="s">
        <v>14</v>
      </c>
      <c r="C3254" t="s">
        <v>7</v>
      </c>
      <c r="D3254" s="9">
        <v>25</v>
      </c>
      <c r="E3254" s="9">
        <v>9</v>
      </c>
      <c r="F3254" s="9">
        <f>VLOOKUP(D3254,'Tablas auxiliares'!$H$1:$Q$28,Calculadora!$J$2+1,FALSE)*IF(VLOOKUP($A3254,'Tablas auxiliares'!$B$2:$C$6,2,FALSE)-Calculadora!$K$2=0,1,0)*IF($L$2=2,IFERROR(VLOOKUP(B3254,'Tablas auxiliares'!$AB$2:$AH$27,7,FALSE),0),1)</f>
        <v>0</v>
      </c>
      <c r="G3254" s="9">
        <f>VLOOKUP(E3254,'Tablas auxiliares'!$H$1:$Q$28,Calculadora!$J$2+1,FALSE)*IF(VLOOKUP($A3254,'Tablas auxiliares'!$B$2:$C$6,2,FALSE)-Calculadora!$K$2=0,1,0)*IF($L$2=2,IFERROR(VLOOKUP(B3254,'Tablas auxiliares'!$AB$2:$AH$27,7,FALSE),0),1)</f>
        <v>0</v>
      </c>
      <c r="H3254" s="9">
        <f t="shared" si="60"/>
        <v>0</v>
      </c>
      <c r="O3254" s="9"/>
      <c r="P3254"/>
    </row>
    <row r="3255" spans="1:16" x14ac:dyDescent="0.25">
      <c r="A3255" s="9">
        <v>2015</v>
      </c>
      <c r="B3255" t="s">
        <v>14</v>
      </c>
      <c r="C3255" t="s">
        <v>16</v>
      </c>
      <c r="D3255" s="9">
        <v>20</v>
      </c>
      <c r="E3255" s="9">
        <v>6</v>
      </c>
      <c r="F3255" s="9">
        <f>VLOOKUP(D3255,'Tablas auxiliares'!$H$1:$Q$28,Calculadora!$J$2+1,FALSE)*IF(VLOOKUP($A3255,'Tablas auxiliares'!$B$2:$C$6,2,FALSE)-Calculadora!$K$2=0,1,0)*IF($L$2=2,IFERROR(VLOOKUP(B3255,'Tablas auxiliares'!$AB$2:$AH$27,7,FALSE),0),1)</f>
        <v>0</v>
      </c>
      <c r="G3255" s="9">
        <f>VLOOKUP(E3255,'Tablas auxiliares'!$H$1:$Q$28,Calculadora!$J$2+1,FALSE)*IF(VLOOKUP($A3255,'Tablas auxiliares'!$B$2:$C$6,2,FALSE)-Calculadora!$K$2=0,1,0)*IF($L$2=2,IFERROR(VLOOKUP(B3255,'Tablas auxiliares'!$AB$2:$AH$27,7,FALSE),0),1)</f>
        <v>0</v>
      </c>
      <c r="H3255" s="9">
        <f t="shared" si="60"/>
        <v>0</v>
      </c>
      <c r="O3255" s="9"/>
      <c r="P3255"/>
    </row>
    <row r="3256" spans="1:16" x14ac:dyDescent="0.25">
      <c r="A3256" s="9">
        <v>2015</v>
      </c>
      <c r="B3256" t="s">
        <v>14</v>
      </c>
      <c r="C3256" t="s">
        <v>37</v>
      </c>
      <c r="D3256" s="9">
        <v>22</v>
      </c>
      <c r="E3256" s="9">
        <v>22</v>
      </c>
      <c r="F3256" s="9">
        <f>VLOOKUP(D3256,'Tablas auxiliares'!$H$1:$Q$28,Calculadora!$J$2+1,FALSE)*IF(VLOOKUP($A3256,'Tablas auxiliares'!$B$2:$C$6,2,FALSE)-Calculadora!$K$2=0,1,0)*IF($L$2=2,IFERROR(VLOOKUP(B3256,'Tablas auxiliares'!$AB$2:$AH$27,7,FALSE),0),1)</f>
        <v>0</v>
      </c>
      <c r="G3256" s="9">
        <f>VLOOKUP(E3256,'Tablas auxiliares'!$H$1:$Q$28,Calculadora!$J$2+1,FALSE)*IF(VLOOKUP($A3256,'Tablas auxiliares'!$B$2:$C$6,2,FALSE)-Calculadora!$K$2=0,1,0)*IF($L$2=2,IFERROR(VLOOKUP(B3256,'Tablas auxiliares'!$AB$2:$AH$27,7,FALSE),0),1)</f>
        <v>0</v>
      </c>
      <c r="H3256" s="9">
        <f t="shared" si="60"/>
        <v>0</v>
      </c>
      <c r="O3256" s="9"/>
      <c r="P3256"/>
    </row>
    <row r="3257" spans="1:16" x14ac:dyDescent="0.25">
      <c r="A3257" s="9">
        <v>2015</v>
      </c>
      <c r="B3257" t="s">
        <v>14</v>
      </c>
      <c r="C3257" t="s">
        <v>31</v>
      </c>
      <c r="D3257" s="9">
        <v>18</v>
      </c>
      <c r="E3257" s="9">
        <v>25</v>
      </c>
      <c r="F3257" s="9">
        <f>VLOOKUP(D3257,'Tablas auxiliares'!$H$1:$Q$28,Calculadora!$J$2+1,FALSE)*IF(VLOOKUP($A3257,'Tablas auxiliares'!$B$2:$C$6,2,FALSE)-Calculadora!$K$2=0,1,0)*IF($L$2=2,IFERROR(VLOOKUP(B3257,'Tablas auxiliares'!$AB$2:$AH$27,7,FALSE),0),1)</f>
        <v>0</v>
      </c>
      <c r="G3257" s="9">
        <f>VLOOKUP(E3257,'Tablas auxiliares'!$H$1:$Q$28,Calculadora!$J$2+1,FALSE)*IF(VLOOKUP($A3257,'Tablas auxiliares'!$B$2:$C$6,2,FALSE)-Calculadora!$K$2=0,1,0)*IF($L$2=2,IFERROR(VLOOKUP(B3257,'Tablas auxiliares'!$AB$2:$AH$27,7,FALSE),0),1)</f>
        <v>0</v>
      </c>
      <c r="H3257" s="9">
        <f t="shared" si="60"/>
        <v>0</v>
      </c>
      <c r="O3257" s="9"/>
      <c r="P3257"/>
    </row>
    <row r="3258" spans="1:16" x14ac:dyDescent="0.25">
      <c r="A3258" s="9">
        <v>2015</v>
      </c>
      <c r="B3258" t="s">
        <v>14</v>
      </c>
      <c r="C3258" t="s">
        <v>10</v>
      </c>
      <c r="D3258" s="9">
        <v>19</v>
      </c>
      <c r="E3258" s="9">
        <v>14</v>
      </c>
      <c r="F3258" s="9">
        <f>VLOOKUP(D3258,'Tablas auxiliares'!$H$1:$Q$28,Calculadora!$J$2+1,FALSE)*IF(VLOOKUP($A3258,'Tablas auxiliares'!$B$2:$C$6,2,FALSE)-Calculadora!$K$2=0,1,0)*IF($L$2=2,IFERROR(VLOOKUP(B3258,'Tablas auxiliares'!$AB$2:$AH$27,7,FALSE),0),1)</f>
        <v>0</v>
      </c>
      <c r="G3258" s="9">
        <f>VLOOKUP(E3258,'Tablas auxiliares'!$H$1:$Q$28,Calculadora!$J$2+1,FALSE)*IF(VLOOKUP($A3258,'Tablas auxiliares'!$B$2:$C$6,2,FALSE)-Calculadora!$K$2=0,1,0)*IF($L$2=2,IFERROR(VLOOKUP(B3258,'Tablas auxiliares'!$AB$2:$AH$27,7,FALSE),0),1)</f>
        <v>0</v>
      </c>
      <c r="H3258" s="9">
        <f t="shared" si="60"/>
        <v>0</v>
      </c>
      <c r="O3258" s="9"/>
      <c r="P3258"/>
    </row>
    <row r="3259" spans="1:16" x14ac:dyDescent="0.25">
      <c r="A3259" s="9">
        <v>2015</v>
      </c>
      <c r="B3259" t="s">
        <v>14</v>
      </c>
      <c r="C3259" t="s">
        <v>69</v>
      </c>
      <c r="D3259" s="9">
        <v>21</v>
      </c>
      <c r="E3259" s="9">
        <v>15</v>
      </c>
      <c r="F3259" s="9">
        <f>VLOOKUP(D3259,'Tablas auxiliares'!$H$1:$Q$28,Calculadora!$J$2+1,FALSE)*IF(VLOOKUP($A3259,'Tablas auxiliares'!$B$2:$C$6,2,FALSE)-Calculadora!$K$2=0,1,0)*IF($L$2=2,IFERROR(VLOOKUP(B3259,'Tablas auxiliares'!$AB$2:$AH$27,7,FALSE),0),1)</f>
        <v>0</v>
      </c>
      <c r="G3259" s="9">
        <f>VLOOKUP(E3259,'Tablas auxiliares'!$H$1:$Q$28,Calculadora!$J$2+1,FALSE)*IF(VLOOKUP($A3259,'Tablas auxiliares'!$B$2:$C$6,2,FALSE)-Calculadora!$K$2=0,1,0)*IF($L$2=2,IFERROR(VLOOKUP(B3259,'Tablas auxiliares'!$AB$2:$AH$27,7,FALSE),0),1)</f>
        <v>0</v>
      </c>
      <c r="H3259" s="9">
        <f t="shared" si="60"/>
        <v>0</v>
      </c>
      <c r="O3259" s="9"/>
      <c r="P3259"/>
    </row>
    <row r="3260" spans="1:16" x14ac:dyDescent="0.25">
      <c r="A3260" s="9">
        <v>2015</v>
      </c>
      <c r="B3260" t="s">
        <v>14</v>
      </c>
      <c r="C3260" t="s">
        <v>26</v>
      </c>
      <c r="D3260" s="9">
        <v>6</v>
      </c>
      <c r="E3260" s="9">
        <v>4</v>
      </c>
      <c r="F3260" s="9">
        <f>VLOOKUP(D3260,'Tablas auxiliares'!$H$1:$Q$28,Calculadora!$J$2+1,FALSE)*IF(VLOOKUP($A3260,'Tablas auxiliares'!$B$2:$C$6,2,FALSE)-Calculadora!$K$2=0,1,0)*IF($L$2=2,IFERROR(VLOOKUP(B3260,'Tablas auxiliares'!$AB$2:$AH$27,7,FALSE),0),1)</f>
        <v>0</v>
      </c>
      <c r="G3260" s="9">
        <f>VLOOKUP(E3260,'Tablas auxiliares'!$H$1:$Q$28,Calculadora!$J$2+1,FALSE)*IF(VLOOKUP($A3260,'Tablas auxiliares'!$B$2:$C$6,2,FALSE)-Calculadora!$K$2=0,1,0)*IF($L$2=2,IFERROR(VLOOKUP(B3260,'Tablas auxiliares'!$AB$2:$AH$27,7,FALSE),0),1)</f>
        <v>0</v>
      </c>
      <c r="H3260" s="9">
        <f t="shared" si="60"/>
        <v>0</v>
      </c>
      <c r="O3260" s="9"/>
      <c r="P3260"/>
    </row>
    <row r="3261" spans="1:16" x14ac:dyDescent="0.25">
      <c r="A3261" s="9">
        <v>2015</v>
      </c>
      <c r="B3261" t="s">
        <v>14</v>
      </c>
      <c r="C3261" t="s">
        <v>30</v>
      </c>
      <c r="D3261" s="9">
        <v>11</v>
      </c>
      <c r="E3261" s="9">
        <v>17</v>
      </c>
      <c r="F3261" s="9">
        <f>VLOOKUP(D3261,'Tablas auxiliares'!$H$1:$Q$28,Calculadora!$J$2+1,FALSE)*IF(VLOOKUP($A3261,'Tablas auxiliares'!$B$2:$C$6,2,FALSE)-Calculadora!$K$2=0,1,0)*IF($L$2=2,IFERROR(VLOOKUP(B3261,'Tablas auxiliares'!$AB$2:$AH$27,7,FALSE),0),1)</f>
        <v>0</v>
      </c>
      <c r="G3261" s="9">
        <f>VLOOKUP(E3261,'Tablas auxiliares'!$H$1:$Q$28,Calculadora!$J$2+1,FALSE)*IF(VLOOKUP($A3261,'Tablas auxiliares'!$B$2:$C$6,2,FALSE)-Calculadora!$K$2=0,1,0)*IF($L$2=2,IFERROR(VLOOKUP(B3261,'Tablas auxiliares'!$AB$2:$AH$27,7,FALSE),0),1)</f>
        <v>0</v>
      </c>
      <c r="H3261" s="9">
        <f t="shared" si="60"/>
        <v>0</v>
      </c>
      <c r="O3261" s="9"/>
      <c r="P3261"/>
    </row>
    <row r="3262" spans="1:16" x14ac:dyDescent="0.25">
      <c r="A3262" s="9">
        <v>2015</v>
      </c>
      <c r="B3262" t="s">
        <v>14</v>
      </c>
      <c r="C3262" t="s">
        <v>9</v>
      </c>
      <c r="D3262" s="9">
        <v>10</v>
      </c>
      <c r="E3262" s="9">
        <v>11</v>
      </c>
      <c r="F3262" s="9">
        <f>VLOOKUP(D3262,'Tablas auxiliares'!$H$1:$Q$28,Calculadora!$J$2+1,FALSE)*IF(VLOOKUP($A3262,'Tablas auxiliares'!$B$2:$C$6,2,FALSE)-Calculadora!$K$2=0,1,0)*IF($L$2=2,IFERROR(VLOOKUP(B3262,'Tablas auxiliares'!$AB$2:$AH$27,7,FALSE),0),1)</f>
        <v>0</v>
      </c>
      <c r="G3262" s="9">
        <f>VLOOKUP(E3262,'Tablas auxiliares'!$H$1:$Q$28,Calculadora!$J$2+1,FALSE)*IF(VLOOKUP($A3262,'Tablas auxiliares'!$B$2:$C$6,2,FALSE)-Calculadora!$K$2=0,1,0)*IF($L$2=2,IFERROR(VLOOKUP(B3262,'Tablas auxiliares'!$AB$2:$AH$27,7,FALSE),0),1)</f>
        <v>0</v>
      </c>
      <c r="H3262" s="9">
        <f t="shared" si="60"/>
        <v>0</v>
      </c>
      <c r="O3262" s="9"/>
      <c r="P3262"/>
    </row>
    <row r="3263" spans="1:16" x14ac:dyDescent="0.25">
      <c r="A3263" s="9">
        <v>2015</v>
      </c>
      <c r="B3263" t="s">
        <v>14</v>
      </c>
      <c r="C3263" t="s">
        <v>20</v>
      </c>
      <c r="D3263" s="9">
        <v>7</v>
      </c>
      <c r="E3263" s="9">
        <v>7</v>
      </c>
      <c r="F3263" s="9">
        <f>VLOOKUP(D3263,'Tablas auxiliares'!$H$1:$Q$28,Calculadora!$J$2+1,FALSE)*IF(VLOOKUP($A3263,'Tablas auxiliares'!$B$2:$C$6,2,FALSE)-Calculadora!$K$2=0,1,0)*IF($L$2=2,IFERROR(VLOOKUP(B3263,'Tablas auxiliares'!$AB$2:$AH$27,7,FALSE),0),1)</f>
        <v>0</v>
      </c>
      <c r="G3263" s="9">
        <f>VLOOKUP(E3263,'Tablas auxiliares'!$H$1:$Q$28,Calculadora!$J$2+1,FALSE)*IF(VLOOKUP($A3263,'Tablas auxiliares'!$B$2:$C$6,2,FALSE)-Calculadora!$K$2=0,1,0)*IF($L$2=2,IFERROR(VLOOKUP(B3263,'Tablas auxiliares'!$AB$2:$AH$27,7,FALSE),0),1)</f>
        <v>0</v>
      </c>
      <c r="H3263" s="9">
        <f t="shared" si="60"/>
        <v>0</v>
      </c>
      <c r="O3263" s="9"/>
      <c r="P3263"/>
    </row>
    <row r="3264" spans="1:16" x14ac:dyDescent="0.25">
      <c r="A3264" s="9">
        <v>2015</v>
      </c>
      <c r="B3264" t="s">
        <v>14</v>
      </c>
      <c r="C3264" t="s">
        <v>13</v>
      </c>
      <c r="D3264" s="9">
        <v>15</v>
      </c>
      <c r="E3264" s="9">
        <v>24</v>
      </c>
      <c r="F3264" s="9">
        <f>VLOOKUP(D3264,'Tablas auxiliares'!$H$1:$Q$28,Calculadora!$J$2+1,FALSE)*IF(VLOOKUP($A3264,'Tablas auxiliares'!$B$2:$C$6,2,FALSE)-Calculadora!$K$2=0,1,0)*IF($L$2=2,IFERROR(VLOOKUP(B3264,'Tablas auxiliares'!$AB$2:$AH$27,7,FALSE),0),1)</f>
        <v>0</v>
      </c>
      <c r="G3264" s="9">
        <f>VLOOKUP(E3264,'Tablas auxiliares'!$H$1:$Q$28,Calculadora!$J$2+1,FALSE)*IF(VLOOKUP($A3264,'Tablas auxiliares'!$B$2:$C$6,2,FALSE)-Calculadora!$K$2=0,1,0)*IF($L$2=2,IFERROR(VLOOKUP(B3264,'Tablas auxiliares'!$AB$2:$AH$27,7,FALSE),0),1)</f>
        <v>0</v>
      </c>
      <c r="H3264" s="9">
        <f t="shared" si="60"/>
        <v>0</v>
      </c>
      <c r="O3264" s="9"/>
      <c r="P3264"/>
    </row>
    <row r="3265" spans="1:16" x14ac:dyDescent="0.25">
      <c r="A3265" s="9">
        <v>2015</v>
      </c>
      <c r="B3265" t="s">
        <v>14</v>
      </c>
      <c r="C3265" t="s">
        <v>68</v>
      </c>
      <c r="D3265" s="9">
        <v>2</v>
      </c>
      <c r="E3265" s="9">
        <v>10</v>
      </c>
      <c r="F3265" s="9">
        <f>VLOOKUP(D3265,'Tablas auxiliares'!$H$1:$Q$28,Calculadora!$J$2+1,FALSE)*IF(VLOOKUP($A3265,'Tablas auxiliares'!$B$2:$C$6,2,FALSE)-Calculadora!$K$2=0,1,0)*IF($L$2=2,IFERROR(VLOOKUP(B3265,'Tablas auxiliares'!$AB$2:$AH$27,7,FALSE),0),1)</f>
        <v>0</v>
      </c>
      <c r="G3265" s="9">
        <f>VLOOKUP(E3265,'Tablas auxiliares'!$H$1:$Q$28,Calculadora!$J$2+1,FALSE)*IF(VLOOKUP($A3265,'Tablas auxiliares'!$B$2:$C$6,2,FALSE)-Calculadora!$K$2=0,1,0)*IF($L$2=2,IFERROR(VLOOKUP(B3265,'Tablas auxiliares'!$AB$2:$AH$27,7,FALSE),0),1)</f>
        <v>0</v>
      </c>
      <c r="H3265" s="9">
        <f t="shared" si="60"/>
        <v>0</v>
      </c>
      <c r="O3265" s="9"/>
      <c r="P3265"/>
    </row>
    <row r="3266" spans="1:16" x14ac:dyDescent="0.25">
      <c r="A3266" s="9">
        <v>2015</v>
      </c>
      <c r="B3266" t="s">
        <v>14</v>
      </c>
      <c r="C3266" t="s">
        <v>18</v>
      </c>
      <c r="D3266" s="9">
        <v>4</v>
      </c>
      <c r="E3266" s="9">
        <v>3</v>
      </c>
      <c r="F3266" s="9">
        <f>VLOOKUP(D3266,'Tablas auxiliares'!$H$1:$Q$28,Calculadora!$J$2+1,FALSE)*IF(VLOOKUP($A3266,'Tablas auxiliares'!$B$2:$C$6,2,FALSE)-Calculadora!$K$2=0,1,0)*IF($L$2=2,IFERROR(VLOOKUP(B3266,'Tablas auxiliares'!$AB$2:$AH$27,7,FALSE),0),1)</f>
        <v>0</v>
      </c>
      <c r="G3266" s="9">
        <f>VLOOKUP(E3266,'Tablas auxiliares'!$H$1:$Q$28,Calculadora!$J$2+1,FALSE)*IF(VLOOKUP($A3266,'Tablas auxiliares'!$B$2:$C$6,2,FALSE)-Calculadora!$K$2=0,1,0)*IF($L$2=2,IFERROR(VLOOKUP(B3266,'Tablas auxiliares'!$AB$2:$AH$27,7,FALSE),0),1)</f>
        <v>0</v>
      </c>
      <c r="H3266" s="9">
        <f t="shared" si="60"/>
        <v>0</v>
      </c>
      <c r="O3266" s="9"/>
      <c r="P3266"/>
    </row>
    <row r="3267" spans="1:16" x14ac:dyDescent="0.25">
      <c r="A3267" s="9">
        <v>2015</v>
      </c>
      <c r="B3267" t="s">
        <v>14</v>
      </c>
      <c r="C3267" t="s">
        <v>27</v>
      </c>
      <c r="D3267" s="9">
        <v>17</v>
      </c>
      <c r="E3267" s="9">
        <v>20</v>
      </c>
      <c r="F3267" s="9">
        <f>VLOOKUP(D3267,'Tablas auxiliares'!$H$1:$Q$28,Calculadora!$J$2+1,FALSE)*IF(VLOOKUP($A3267,'Tablas auxiliares'!$B$2:$C$6,2,FALSE)-Calculadora!$K$2=0,1,0)*IF($L$2=2,IFERROR(VLOOKUP(B3267,'Tablas auxiliares'!$AB$2:$AH$27,7,FALSE),0),1)</f>
        <v>0</v>
      </c>
      <c r="G3267" s="9">
        <f>VLOOKUP(E3267,'Tablas auxiliares'!$H$1:$Q$28,Calculadora!$J$2+1,FALSE)*IF(VLOOKUP($A3267,'Tablas auxiliares'!$B$2:$C$6,2,FALSE)-Calculadora!$K$2=0,1,0)*IF($L$2=2,IFERROR(VLOOKUP(B3267,'Tablas auxiliares'!$AB$2:$AH$27,7,FALSE),0),1)</f>
        <v>0</v>
      </c>
      <c r="H3267" s="9">
        <f t="shared" ref="H3267:H3330" si="61">IF($M$2=2,0,F3267)+IF($M$2=3,0,G3267)</f>
        <v>0</v>
      </c>
      <c r="O3267" s="9"/>
      <c r="P3267"/>
    </row>
    <row r="3268" spans="1:16" x14ac:dyDescent="0.25">
      <c r="A3268" s="9">
        <v>2015</v>
      </c>
      <c r="B3268" t="s">
        <v>14</v>
      </c>
      <c r="C3268" t="s">
        <v>29</v>
      </c>
      <c r="D3268" s="9">
        <v>12</v>
      </c>
      <c r="E3268" s="9">
        <v>18</v>
      </c>
      <c r="F3268" s="9">
        <f>VLOOKUP(D3268,'Tablas auxiliares'!$H$1:$Q$28,Calculadora!$J$2+1,FALSE)*IF(VLOOKUP($A3268,'Tablas auxiliares'!$B$2:$C$6,2,FALSE)-Calculadora!$K$2=0,1,0)*IF($L$2=2,IFERROR(VLOOKUP(B3268,'Tablas auxiliares'!$AB$2:$AH$27,7,FALSE),0),1)</f>
        <v>0</v>
      </c>
      <c r="G3268" s="9">
        <f>VLOOKUP(E3268,'Tablas auxiliares'!$H$1:$Q$28,Calculadora!$J$2+1,FALSE)*IF(VLOOKUP($A3268,'Tablas auxiliares'!$B$2:$C$6,2,FALSE)-Calculadora!$K$2=0,1,0)*IF($L$2=2,IFERROR(VLOOKUP(B3268,'Tablas auxiliares'!$AB$2:$AH$27,7,FALSE),0),1)</f>
        <v>0</v>
      </c>
      <c r="H3268" s="9">
        <f t="shared" si="61"/>
        <v>0</v>
      </c>
      <c r="O3268" s="9"/>
      <c r="P3268"/>
    </row>
    <row r="3269" spans="1:16" x14ac:dyDescent="0.25">
      <c r="A3269" s="9">
        <v>2015</v>
      </c>
      <c r="B3269" t="s">
        <v>14</v>
      </c>
      <c r="C3269" t="s">
        <v>35</v>
      </c>
      <c r="D3269" s="9">
        <v>5</v>
      </c>
      <c r="E3269" s="9">
        <v>13</v>
      </c>
      <c r="F3269" s="9">
        <f>VLOOKUP(D3269,'Tablas auxiliares'!$H$1:$Q$28,Calculadora!$J$2+1,FALSE)*IF(VLOOKUP($A3269,'Tablas auxiliares'!$B$2:$C$6,2,FALSE)-Calculadora!$K$2=0,1,0)*IF($L$2=2,IFERROR(VLOOKUP(B3269,'Tablas auxiliares'!$AB$2:$AH$27,7,FALSE),0),1)</f>
        <v>0</v>
      </c>
      <c r="G3269" s="9">
        <f>VLOOKUP(E3269,'Tablas auxiliares'!$H$1:$Q$28,Calculadora!$J$2+1,FALSE)*IF(VLOOKUP($A3269,'Tablas auxiliares'!$B$2:$C$6,2,FALSE)-Calculadora!$K$2=0,1,0)*IF($L$2=2,IFERROR(VLOOKUP(B3269,'Tablas auxiliares'!$AB$2:$AH$27,7,FALSE),0),1)</f>
        <v>0</v>
      </c>
      <c r="H3269" s="9">
        <f t="shared" si="61"/>
        <v>0</v>
      </c>
      <c r="O3269" s="9"/>
      <c r="P3269"/>
    </row>
    <row r="3270" spans="1:16" x14ac:dyDescent="0.25">
      <c r="A3270" s="9">
        <v>2015</v>
      </c>
      <c r="B3270" t="s">
        <v>14</v>
      </c>
      <c r="C3270" t="s">
        <v>70</v>
      </c>
      <c r="D3270" s="9">
        <v>13</v>
      </c>
      <c r="E3270" s="9">
        <v>16</v>
      </c>
      <c r="F3270" s="9">
        <f>VLOOKUP(D3270,'Tablas auxiliares'!$H$1:$Q$28,Calculadora!$J$2+1,FALSE)*IF(VLOOKUP($A3270,'Tablas auxiliares'!$B$2:$C$6,2,FALSE)-Calculadora!$K$2=0,1,0)*IF($L$2=2,IFERROR(VLOOKUP(B3270,'Tablas auxiliares'!$AB$2:$AH$27,7,FALSE),0),1)</f>
        <v>0</v>
      </c>
      <c r="G3270" s="9">
        <f>VLOOKUP(E3270,'Tablas auxiliares'!$H$1:$Q$28,Calculadora!$J$2+1,FALSE)*IF(VLOOKUP($A3270,'Tablas auxiliares'!$B$2:$C$6,2,FALSE)-Calculadora!$K$2=0,1,0)*IF($L$2=2,IFERROR(VLOOKUP(B3270,'Tablas auxiliares'!$AB$2:$AH$27,7,FALSE),0),1)</f>
        <v>0</v>
      </c>
      <c r="H3270" s="9">
        <f t="shared" si="61"/>
        <v>0</v>
      </c>
      <c r="O3270" s="9"/>
      <c r="P3270"/>
    </row>
    <row r="3271" spans="1:16" x14ac:dyDescent="0.25">
      <c r="A3271" s="9">
        <v>2015</v>
      </c>
      <c r="B3271" t="s">
        <v>14</v>
      </c>
      <c r="C3271" t="s">
        <v>34</v>
      </c>
      <c r="D3271" s="9">
        <v>16</v>
      </c>
      <c r="E3271" s="9">
        <v>12</v>
      </c>
      <c r="F3271" s="9">
        <f>VLOOKUP(D3271,'Tablas auxiliares'!$H$1:$Q$28,Calculadora!$J$2+1,FALSE)*IF(VLOOKUP($A3271,'Tablas auxiliares'!$B$2:$C$6,2,FALSE)-Calculadora!$K$2=0,1,0)*IF($L$2=2,IFERROR(VLOOKUP(B3271,'Tablas auxiliares'!$AB$2:$AH$27,7,FALSE),0),1)</f>
        <v>0</v>
      </c>
      <c r="G3271" s="9">
        <f>VLOOKUP(E3271,'Tablas auxiliares'!$H$1:$Q$28,Calculadora!$J$2+1,FALSE)*IF(VLOOKUP($A3271,'Tablas auxiliares'!$B$2:$C$6,2,FALSE)-Calculadora!$K$2=0,1,0)*IF($L$2=2,IFERROR(VLOOKUP(B3271,'Tablas auxiliares'!$AB$2:$AH$27,7,FALSE),0),1)</f>
        <v>0</v>
      </c>
      <c r="H3271" s="9">
        <f t="shared" si="61"/>
        <v>0</v>
      </c>
      <c r="O3271" s="9"/>
      <c r="P3271"/>
    </row>
    <row r="3272" spans="1:16" x14ac:dyDescent="0.25">
      <c r="A3272" s="9">
        <v>2015</v>
      </c>
      <c r="B3272" t="s">
        <v>14</v>
      </c>
      <c r="C3272" t="s">
        <v>24</v>
      </c>
      <c r="D3272" s="9">
        <v>24</v>
      </c>
      <c r="E3272" s="9">
        <v>23</v>
      </c>
      <c r="F3272" s="9">
        <f>VLOOKUP(D3272,'Tablas auxiliares'!$H$1:$Q$28,Calculadora!$J$2+1,FALSE)*IF(VLOOKUP($A3272,'Tablas auxiliares'!$B$2:$C$6,2,FALSE)-Calculadora!$K$2=0,1,0)*IF($L$2=2,IFERROR(VLOOKUP(B3272,'Tablas auxiliares'!$AB$2:$AH$27,7,FALSE),0),1)</f>
        <v>0</v>
      </c>
      <c r="G3272" s="9">
        <f>VLOOKUP(E3272,'Tablas auxiliares'!$H$1:$Q$28,Calculadora!$J$2+1,FALSE)*IF(VLOOKUP($A3272,'Tablas auxiliares'!$B$2:$C$6,2,FALSE)-Calculadora!$K$2=0,1,0)*IF($L$2=2,IFERROR(VLOOKUP(B3272,'Tablas auxiliares'!$AB$2:$AH$27,7,FALSE),0),1)</f>
        <v>0</v>
      </c>
      <c r="H3272" s="9">
        <f t="shared" si="61"/>
        <v>0</v>
      </c>
      <c r="O3272" s="9"/>
      <c r="P3272"/>
    </row>
    <row r="3273" spans="1:16" x14ac:dyDescent="0.25">
      <c r="A3273" s="9">
        <v>2015</v>
      </c>
      <c r="B3273" t="s">
        <v>14</v>
      </c>
      <c r="C3273" t="s">
        <v>12</v>
      </c>
      <c r="D3273" s="9">
        <v>1</v>
      </c>
      <c r="E3273" s="9">
        <v>5</v>
      </c>
      <c r="F3273" s="9">
        <f>VLOOKUP(D3273,'Tablas auxiliares'!$H$1:$Q$28,Calculadora!$J$2+1,FALSE)*IF(VLOOKUP($A3273,'Tablas auxiliares'!$B$2:$C$6,2,FALSE)-Calculadora!$K$2=0,1,0)*IF($L$2=2,IFERROR(VLOOKUP(B3273,'Tablas auxiliares'!$AB$2:$AH$27,7,FALSE),0),1)</f>
        <v>0</v>
      </c>
      <c r="G3273" s="9">
        <f>VLOOKUP(E3273,'Tablas auxiliares'!$H$1:$Q$28,Calculadora!$J$2+1,FALSE)*IF(VLOOKUP($A3273,'Tablas auxiliares'!$B$2:$C$6,2,FALSE)-Calculadora!$K$2=0,1,0)*IF($L$2=2,IFERROR(VLOOKUP(B3273,'Tablas auxiliares'!$AB$2:$AH$27,7,FALSE),0),1)</f>
        <v>0</v>
      </c>
      <c r="H3273" s="9">
        <f t="shared" si="61"/>
        <v>0</v>
      </c>
      <c r="O3273" s="9"/>
      <c r="P3273"/>
    </row>
    <row r="3274" spans="1:16" x14ac:dyDescent="0.25">
      <c r="A3274" s="9">
        <v>2015</v>
      </c>
      <c r="B3274" t="s">
        <v>14</v>
      </c>
      <c r="C3274" t="s">
        <v>23</v>
      </c>
      <c r="D3274" s="9">
        <v>26</v>
      </c>
      <c r="E3274" s="9">
        <v>26</v>
      </c>
      <c r="F3274" s="9">
        <f>VLOOKUP(D3274,'Tablas auxiliares'!$H$1:$Q$28,Calculadora!$J$2+1,FALSE)*IF(VLOOKUP($A3274,'Tablas auxiliares'!$B$2:$C$6,2,FALSE)-Calculadora!$K$2=0,1,0)*IF($L$2=2,IFERROR(VLOOKUP(B3274,'Tablas auxiliares'!$AB$2:$AH$27,7,FALSE),0),1)</f>
        <v>0</v>
      </c>
      <c r="G3274" s="9">
        <f>VLOOKUP(E3274,'Tablas auxiliares'!$H$1:$Q$28,Calculadora!$J$2+1,FALSE)*IF(VLOOKUP($A3274,'Tablas auxiliares'!$B$2:$C$6,2,FALSE)-Calculadora!$K$2=0,1,0)*IF($L$2=2,IFERROR(VLOOKUP(B3274,'Tablas auxiliares'!$AB$2:$AH$27,7,FALSE),0),1)</f>
        <v>0</v>
      </c>
      <c r="H3274" s="9">
        <f t="shared" si="61"/>
        <v>0</v>
      </c>
      <c r="O3274" s="9"/>
      <c r="P3274"/>
    </row>
    <row r="3275" spans="1:16" x14ac:dyDescent="0.25">
      <c r="A3275" s="9">
        <v>2015</v>
      </c>
      <c r="B3275" t="s">
        <v>14</v>
      </c>
      <c r="C3275" t="s">
        <v>33</v>
      </c>
      <c r="D3275" s="9">
        <v>3</v>
      </c>
      <c r="E3275" s="9">
        <v>1</v>
      </c>
      <c r="F3275" s="9">
        <f>VLOOKUP(D3275,'Tablas auxiliares'!$H$1:$Q$28,Calculadora!$J$2+1,FALSE)*IF(VLOOKUP($A3275,'Tablas auxiliares'!$B$2:$C$6,2,FALSE)-Calculadora!$K$2=0,1,0)*IF($L$2=2,IFERROR(VLOOKUP(B3275,'Tablas auxiliares'!$AB$2:$AH$27,7,FALSE),0),1)</f>
        <v>0</v>
      </c>
      <c r="G3275" s="9">
        <f>VLOOKUP(E3275,'Tablas auxiliares'!$H$1:$Q$28,Calculadora!$J$2+1,FALSE)*IF(VLOOKUP($A3275,'Tablas auxiliares'!$B$2:$C$6,2,FALSE)-Calculadora!$K$2=0,1,0)*IF($L$2=2,IFERROR(VLOOKUP(B3275,'Tablas auxiliares'!$AB$2:$AH$27,7,FALSE),0),1)</f>
        <v>0</v>
      </c>
      <c r="H3275" s="9">
        <f t="shared" si="61"/>
        <v>0</v>
      </c>
      <c r="O3275" s="9"/>
      <c r="P3275"/>
    </row>
    <row r="3276" spans="1:16" x14ac:dyDescent="0.25">
      <c r="A3276" s="9">
        <v>2015</v>
      </c>
      <c r="B3276" t="s">
        <v>14</v>
      </c>
      <c r="C3276" t="s">
        <v>6</v>
      </c>
      <c r="D3276" s="9">
        <v>23</v>
      </c>
      <c r="E3276" s="9">
        <v>21</v>
      </c>
      <c r="F3276" s="9">
        <f>VLOOKUP(D3276,'Tablas auxiliares'!$H$1:$Q$28,Calculadora!$J$2+1,FALSE)*IF(VLOOKUP($A3276,'Tablas auxiliares'!$B$2:$C$6,2,FALSE)-Calculadora!$K$2=0,1,0)*IF($L$2=2,IFERROR(VLOOKUP(B3276,'Tablas auxiliares'!$AB$2:$AH$27,7,FALSE),0),1)</f>
        <v>0</v>
      </c>
      <c r="G3276" s="9">
        <f>VLOOKUP(E3276,'Tablas auxiliares'!$H$1:$Q$28,Calculadora!$J$2+1,FALSE)*IF(VLOOKUP($A3276,'Tablas auxiliares'!$B$2:$C$6,2,FALSE)-Calculadora!$K$2=0,1,0)*IF($L$2=2,IFERROR(VLOOKUP(B3276,'Tablas auxiliares'!$AB$2:$AH$27,7,FALSE),0),1)</f>
        <v>0</v>
      </c>
      <c r="H3276" s="9">
        <f t="shared" si="61"/>
        <v>0</v>
      </c>
      <c r="O3276" s="9"/>
      <c r="P3276"/>
    </row>
    <row r="3277" spans="1:16" x14ac:dyDescent="0.25">
      <c r="A3277" s="9">
        <v>2015</v>
      </c>
      <c r="B3277" t="s">
        <v>14</v>
      </c>
      <c r="C3277" t="s">
        <v>25</v>
      </c>
      <c r="D3277" s="9">
        <v>9</v>
      </c>
      <c r="E3277" s="9">
        <v>2</v>
      </c>
      <c r="F3277" s="9">
        <f>VLOOKUP(D3277,'Tablas auxiliares'!$H$1:$Q$28,Calculadora!$J$2+1,FALSE)*IF(VLOOKUP($A3277,'Tablas auxiliares'!$B$2:$C$6,2,FALSE)-Calculadora!$K$2=0,1,0)*IF($L$2=2,IFERROR(VLOOKUP(B3277,'Tablas auxiliares'!$AB$2:$AH$27,7,FALSE),0),1)</f>
        <v>0</v>
      </c>
      <c r="G3277" s="9">
        <f>VLOOKUP(E3277,'Tablas auxiliares'!$H$1:$Q$28,Calculadora!$J$2+1,FALSE)*IF(VLOOKUP($A3277,'Tablas auxiliares'!$B$2:$C$6,2,FALSE)-Calculadora!$K$2=0,1,0)*IF($L$2=2,IFERROR(VLOOKUP(B3277,'Tablas auxiliares'!$AB$2:$AH$27,7,FALSE),0),1)</f>
        <v>0</v>
      </c>
      <c r="H3277" s="9">
        <f t="shared" si="61"/>
        <v>0</v>
      </c>
      <c r="O3277" s="9"/>
      <c r="P3277"/>
    </row>
    <row r="3278" spans="1:16" x14ac:dyDescent="0.25">
      <c r="A3278" s="9">
        <v>2015</v>
      </c>
      <c r="B3278" t="s">
        <v>9</v>
      </c>
      <c r="C3278" t="s">
        <v>89</v>
      </c>
      <c r="D3278" s="9">
        <v>24</v>
      </c>
      <c r="E3278" s="9">
        <v>19</v>
      </c>
      <c r="F3278" s="9">
        <f>VLOOKUP(D3278,'Tablas auxiliares'!$H$1:$Q$28,Calculadora!$J$2+1,FALSE)*IF(VLOOKUP($A3278,'Tablas auxiliares'!$B$2:$C$6,2,FALSE)-Calculadora!$K$2=0,1,0)*IF($L$2=2,IFERROR(VLOOKUP(B3278,'Tablas auxiliares'!$AB$2:$AH$27,7,FALSE),0),1)</f>
        <v>0</v>
      </c>
      <c r="G3278" s="9">
        <f>VLOOKUP(E3278,'Tablas auxiliares'!$H$1:$Q$28,Calculadora!$J$2+1,FALSE)*IF(VLOOKUP($A3278,'Tablas auxiliares'!$B$2:$C$6,2,FALSE)-Calculadora!$K$2=0,1,0)*IF($L$2=2,IFERROR(VLOOKUP(B3278,'Tablas auxiliares'!$AB$2:$AH$27,7,FALSE),0),1)</f>
        <v>0</v>
      </c>
      <c r="H3278" s="9">
        <f t="shared" si="61"/>
        <v>0</v>
      </c>
      <c r="O3278" s="9"/>
      <c r="P3278"/>
    </row>
    <row r="3279" spans="1:16" x14ac:dyDescent="0.25">
      <c r="A3279" s="9">
        <v>2015</v>
      </c>
      <c r="B3279" t="s">
        <v>9</v>
      </c>
      <c r="C3279" t="s">
        <v>28</v>
      </c>
      <c r="D3279" s="9">
        <v>21</v>
      </c>
      <c r="E3279" s="9">
        <v>24</v>
      </c>
      <c r="F3279" s="9">
        <f>VLOOKUP(D3279,'Tablas auxiliares'!$H$1:$Q$28,Calculadora!$J$2+1,FALSE)*IF(VLOOKUP($A3279,'Tablas auxiliares'!$B$2:$C$6,2,FALSE)-Calculadora!$K$2=0,1,0)*IF($L$2=2,IFERROR(VLOOKUP(B3279,'Tablas auxiliares'!$AB$2:$AH$27,7,FALSE),0),1)</f>
        <v>0</v>
      </c>
      <c r="G3279" s="9">
        <f>VLOOKUP(E3279,'Tablas auxiliares'!$H$1:$Q$28,Calculadora!$J$2+1,FALSE)*IF(VLOOKUP($A3279,'Tablas auxiliares'!$B$2:$C$6,2,FALSE)-Calculadora!$K$2=0,1,0)*IF($L$2=2,IFERROR(VLOOKUP(B3279,'Tablas auxiliares'!$AB$2:$AH$27,7,FALSE),0),1)</f>
        <v>0</v>
      </c>
      <c r="H3279" s="9">
        <f t="shared" si="61"/>
        <v>0</v>
      </c>
      <c r="O3279" s="9"/>
      <c r="P3279"/>
    </row>
    <row r="3280" spans="1:16" x14ac:dyDescent="0.25">
      <c r="A3280" s="9">
        <v>2015</v>
      </c>
      <c r="B3280" t="s">
        <v>9</v>
      </c>
      <c r="C3280" t="s">
        <v>7</v>
      </c>
      <c r="D3280" s="9">
        <v>11</v>
      </c>
      <c r="E3280" s="9">
        <v>8</v>
      </c>
      <c r="F3280" s="9">
        <f>VLOOKUP(D3280,'Tablas auxiliares'!$H$1:$Q$28,Calculadora!$J$2+1,FALSE)*IF(VLOOKUP($A3280,'Tablas auxiliares'!$B$2:$C$6,2,FALSE)-Calculadora!$K$2=0,1,0)*IF($L$2=2,IFERROR(VLOOKUP(B3280,'Tablas auxiliares'!$AB$2:$AH$27,7,FALSE),0),1)</f>
        <v>0</v>
      </c>
      <c r="G3280" s="9">
        <f>VLOOKUP(E3280,'Tablas auxiliares'!$H$1:$Q$28,Calculadora!$J$2+1,FALSE)*IF(VLOOKUP($A3280,'Tablas auxiliares'!$B$2:$C$6,2,FALSE)-Calculadora!$K$2=0,1,0)*IF($L$2=2,IFERROR(VLOOKUP(B3280,'Tablas auxiliares'!$AB$2:$AH$27,7,FALSE),0),1)</f>
        <v>0</v>
      </c>
      <c r="H3280" s="9">
        <f t="shared" si="61"/>
        <v>0</v>
      </c>
      <c r="O3280" s="9"/>
      <c r="P3280"/>
    </row>
    <row r="3281" spans="1:16" x14ac:dyDescent="0.25">
      <c r="A3281" s="9">
        <v>2015</v>
      </c>
      <c r="B3281" t="s">
        <v>9</v>
      </c>
      <c r="C3281" t="s">
        <v>16</v>
      </c>
      <c r="D3281" s="9">
        <v>13</v>
      </c>
      <c r="E3281" s="9">
        <v>6</v>
      </c>
      <c r="F3281" s="9">
        <f>VLOOKUP(D3281,'Tablas auxiliares'!$H$1:$Q$28,Calculadora!$J$2+1,FALSE)*IF(VLOOKUP($A3281,'Tablas auxiliares'!$B$2:$C$6,2,FALSE)-Calculadora!$K$2=0,1,0)*IF($L$2=2,IFERROR(VLOOKUP(B3281,'Tablas auxiliares'!$AB$2:$AH$27,7,FALSE),0),1)</f>
        <v>0</v>
      </c>
      <c r="G3281" s="9">
        <f>VLOOKUP(E3281,'Tablas auxiliares'!$H$1:$Q$28,Calculadora!$J$2+1,FALSE)*IF(VLOOKUP($A3281,'Tablas auxiliares'!$B$2:$C$6,2,FALSE)-Calculadora!$K$2=0,1,0)*IF($L$2=2,IFERROR(VLOOKUP(B3281,'Tablas auxiliares'!$AB$2:$AH$27,7,FALSE),0),1)</f>
        <v>0</v>
      </c>
      <c r="H3281" s="9">
        <f t="shared" si="61"/>
        <v>0</v>
      </c>
      <c r="O3281" s="9"/>
      <c r="P3281"/>
    </row>
    <row r="3282" spans="1:16" x14ac:dyDescent="0.25">
      <c r="A3282" s="9">
        <v>2015</v>
      </c>
      <c r="B3282" t="s">
        <v>9</v>
      </c>
      <c r="C3282" t="s">
        <v>37</v>
      </c>
      <c r="D3282" s="9">
        <v>18</v>
      </c>
      <c r="E3282" s="9">
        <v>9</v>
      </c>
      <c r="F3282" s="9">
        <f>VLOOKUP(D3282,'Tablas auxiliares'!$H$1:$Q$28,Calculadora!$J$2+1,FALSE)*IF(VLOOKUP($A3282,'Tablas auxiliares'!$B$2:$C$6,2,FALSE)-Calculadora!$K$2=0,1,0)*IF($L$2=2,IFERROR(VLOOKUP(B3282,'Tablas auxiliares'!$AB$2:$AH$27,7,FALSE),0),1)</f>
        <v>0</v>
      </c>
      <c r="G3282" s="9">
        <f>VLOOKUP(E3282,'Tablas auxiliares'!$H$1:$Q$28,Calculadora!$J$2+1,FALSE)*IF(VLOOKUP($A3282,'Tablas auxiliares'!$B$2:$C$6,2,FALSE)-Calculadora!$K$2=0,1,0)*IF($L$2=2,IFERROR(VLOOKUP(B3282,'Tablas auxiliares'!$AB$2:$AH$27,7,FALSE),0),1)</f>
        <v>0</v>
      </c>
      <c r="H3282" s="9">
        <f t="shared" si="61"/>
        <v>0</v>
      </c>
      <c r="O3282" s="9"/>
      <c r="P3282"/>
    </row>
    <row r="3283" spans="1:16" x14ac:dyDescent="0.25">
      <c r="A3283" s="9">
        <v>2015</v>
      </c>
      <c r="B3283" t="s">
        <v>9</v>
      </c>
      <c r="C3283" t="s">
        <v>14</v>
      </c>
      <c r="D3283" s="9">
        <v>26</v>
      </c>
      <c r="E3283" s="9">
        <v>13</v>
      </c>
      <c r="F3283" s="9">
        <f>VLOOKUP(D3283,'Tablas auxiliares'!$H$1:$Q$28,Calculadora!$J$2+1,FALSE)*IF(VLOOKUP($A3283,'Tablas auxiliares'!$B$2:$C$6,2,FALSE)-Calculadora!$K$2=0,1,0)*IF($L$2=2,IFERROR(VLOOKUP(B3283,'Tablas auxiliares'!$AB$2:$AH$27,7,FALSE),0),1)</f>
        <v>0</v>
      </c>
      <c r="G3283" s="9">
        <f>VLOOKUP(E3283,'Tablas auxiliares'!$H$1:$Q$28,Calculadora!$J$2+1,FALSE)*IF(VLOOKUP($A3283,'Tablas auxiliares'!$B$2:$C$6,2,FALSE)-Calculadora!$K$2=0,1,0)*IF($L$2=2,IFERROR(VLOOKUP(B3283,'Tablas auxiliares'!$AB$2:$AH$27,7,FALSE),0),1)</f>
        <v>0</v>
      </c>
      <c r="H3283" s="9">
        <f t="shared" si="61"/>
        <v>0</v>
      </c>
      <c r="O3283" s="9"/>
      <c r="P3283"/>
    </row>
    <row r="3284" spans="1:16" x14ac:dyDescent="0.25">
      <c r="A3284" s="9">
        <v>2015</v>
      </c>
      <c r="B3284" t="s">
        <v>9</v>
      </c>
      <c r="C3284" t="s">
        <v>31</v>
      </c>
      <c r="D3284" s="9">
        <v>17</v>
      </c>
      <c r="E3284" s="9">
        <v>12</v>
      </c>
      <c r="F3284" s="9">
        <f>VLOOKUP(D3284,'Tablas auxiliares'!$H$1:$Q$28,Calculadora!$J$2+1,FALSE)*IF(VLOOKUP($A3284,'Tablas auxiliares'!$B$2:$C$6,2,FALSE)-Calculadora!$K$2=0,1,0)*IF($L$2=2,IFERROR(VLOOKUP(B3284,'Tablas auxiliares'!$AB$2:$AH$27,7,FALSE),0),1)</f>
        <v>0</v>
      </c>
      <c r="G3284" s="9">
        <f>VLOOKUP(E3284,'Tablas auxiliares'!$H$1:$Q$28,Calculadora!$J$2+1,FALSE)*IF(VLOOKUP($A3284,'Tablas auxiliares'!$B$2:$C$6,2,FALSE)-Calculadora!$K$2=0,1,0)*IF($L$2=2,IFERROR(VLOOKUP(B3284,'Tablas auxiliares'!$AB$2:$AH$27,7,FALSE),0),1)</f>
        <v>0</v>
      </c>
      <c r="H3284" s="9">
        <f t="shared" si="61"/>
        <v>0</v>
      </c>
      <c r="O3284" s="9"/>
      <c r="P3284"/>
    </row>
    <row r="3285" spans="1:16" x14ac:dyDescent="0.25">
      <c r="A3285" s="9">
        <v>2015</v>
      </c>
      <c r="B3285" t="s">
        <v>9</v>
      </c>
      <c r="C3285" t="s">
        <v>10</v>
      </c>
      <c r="D3285" s="9">
        <v>9</v>
      </c>
      <c r="E3285" s="9">
        <v>3</v>
      </c>
      <c r="F3285" s="9">
        <f>VLOOKUP(D3285,'Tablas auxiliares'!$H$1:$Q$28,Calculadora!$J$2+1,FALSE)*IF(VLOOKUP($A3285,'Tablas auxiliares'!$B$2:$C$6,2,FALSE)-Calculadora!$K$2=0,1,0)*IF($L$2=2,IFERROR(VLOOKUP(B3285,'Tablas auxiliares'!$AB$2:$AH$27,7,FALSE),0),1)</f>
        <v>0</v>
      </c>
      <c r="G3285" s="9">
        <f>VLOOKUP(E3285,'Tablas auxiliares'!$H$1:$Q$28,Calculadora!$J$2+1,FALSE)*IF(VLOOKUP($A3285,'Tablas auxiliares'!$B$2:$C$6,2,FALSE)-Calculadora!$K$2=0,1,0)*IF($L$2=2,IFERROR(VLOOKUP(B3285,'Tablas auxiliares'!$AB$2:$AH$27,7,FALSE),0),1)</f>
        <v>0</v>
      </c>
      <c r="H3285" s="9">
        <f t="shared" si="61"/>
        <v>0</v>
      </c>
      <c r="O3285" s="9"/>
      <c r="P3285"/>
    </row>
    <row r="3286" spans="1:16" x14ac:dyDescent="0.25">
      <c r="A3286" s="9">
        <v>2015</v>
      </c>
      <c r="B3286" t="s">
        <v>9</v>
      </c>
      <c r="C3286" t="s">
        <v>69</v>
      </c>
      <c r="D3286" s="9">
        <v>3</v>
      </c>
      <c r="E3286" s="9">
        <v>10</v>
      </c>
      <c r="F3286" s="9">
        <f>VLOOKUP(D3286,'Tablas auxiliares'!$H$1:$Q$28,Calculadora!$J$2+1,FALSE)*IF(VLOOKUP($A3286,'Tablas auxiliares'!$B$2:$C$6,2,FALSE)-Calculadora!$K$2=0,1,0)*IF($L$2=2,IFERROR(VLOOKUP(B3286,'Tablas auxiliares'!$AB$2:$AH$27,7,FALSE),0),1)</f>
        <v>0</v>
      </c>
      <c r="G3286" s="9">
        <f>VLOOKUP(E3286,'Tablas auxiliares'!$H$1:$Q$28,Calculadora!$J$2+1,FALSE)*IF(VLOOKUP($A3286,'Tablas auxiliares'!$B$2:$C$6,2,FALSE)-Calculadora!$K$2=0,1,0)*IF($L$2=2,IFERROR(VLOOKUP(B3286,'Tablas auxiliares'!$AB$2:$AH$27,7,FALSE),0),1)</f>
        <v>0</v>
      </c>
      <c r="H3286" s="9">
        <f t="shared" si="61"/>
        <v>0</v>
      </c>
      <c r="O3286" s="9"/>
      <c r="P3286"/>
    </row>
    <row r="3287" spans="1:16" x14ac:dyDescent="0.25">
      <c r="A3287" s="9">
        <v>2015</v>
      </c>
      <c r="B3287" t="s">
        <v>9</v>
      </c>
      <c r="C3287" t="s">
        <v>26</v>
      </c>
      <c r="D3287" s="9">
        <v>2</v>
      </c>
      <c r="E3287" s="9">
        <v>1</v>
      </c>
      <c r="F3287" s="9">
        <f>VLOOKUP(D3287,'Tablas auxiliares'!$H$1:$Q$28,Calculadora!$J$2+1,FALSE)*IF(VLOOKUP($A3287,'Tablas auxiliares'!$B$2:$C$6,2,FALSE)-Calculadora!$K$2=0,1,0)*IF($L$2=2,IFERROR(VLOOKUP(B3287,'Tablas auxiliares'!$AB$2:$AH$27,7,FALSE),0),1)</f>
        <v>0</v>
      </c>
      <c r="G3287" s="9">
        <f>VLOOKUP(E3287,'Tablas auxiliares'!$H$1:$Q$28,Calculadora!$J$2+1,FALSE)*IF(VLOOKUP($A3287,'Tablas auxiliares'!$B$2:$C$6,2,FALSE)-Calculadora!$K$2=0,1,0)*IF($L$2=2,IFERROR(VLOOKUP(B3287,'Tablas auxiliares'!$AB$2:$AH$27,7,FALSE),0),1)</f>
        <v>0</v>
      </c>
      <c r="H3287" s="9">
        <f t="shared" si="61"/>
        <v>0</v>
      </c>
      <c r="O3287" s="9"/>
      <c r="P3287"/>
    </row>
    <row r="3288" spans="1:16" x14ac:dyDescent="0.25">
      <c r="A3288" s="9">
        <v>2015</v>
      </c>
      <c r="B3288" t="s">
        <v>9</v>
      </c>
      <c r="C3288" t="s">
        <v>30</v>
      </c>
      <c r="D3288" s="9">
        <v>10</v>
      </c>
      <c r="E3288" s="9">
        <v>17</v>
      </c>
      <c r="F3288" s="9">
        <f>VLOOKUP(D3288,'Tablas auxiliares'!$H$1:$Q$28,Calculadora!$J$2+1,FALSE)*IF(VLOOKUP($A3288,'Tablas auxiliares'!$B$2:$C$6,2,FALSE)-Calculadora!$K$2=0,1,0)*IF($L$2=2,IFERROR(VLOOKUP(B3288,'Tablas auxiliares'!$AB$2:$AH$27,7,FALSE),0),1)</f>
        <v>0</v>
      </c>
      <c r="G3288" s="9">
        <f>VLOOKUP(E3288,'Tablas auxiliares'!$H$1:$Q$28,Calculadora!$J$2+1,FALSE)*IF(VLOOKUP($A3288,'Tablas auxiliares'!$B$2:$C$6,2,FALSE)-Calculadora!$K$2=0,1,0)*IF($L$2=2,IFERROR(VLOOKUP(B3288,'Tablas auxiliares'!$AB$2:$AH$27,7,FALSE),0),1)</f>
        <v>0</v>
      </c>
      <c r="H3288" s="9">
        <f t="shared" si="61"/>
        <v>0</v>
      </c>
      <c r="O3288" s="9"/>
      <c r="P3288"/>
    </row>
    <row r="3289" spans="1:16" x14ac:dyDescent="0.25">
      <c r="A3289" s="9">
        <v>2015</v>
      </c>
      <c r="B3289" t="s">
        <v>9</v>
      </c>
      <c r="C3289" t="s">
        <v>20</v>
      </c>
      <c r="D3289" s="9">
        <v>8</v>
      </c>
      <c r="E3289" s="9">
        <v>2</v>
      </c>
      <c r="F3289" s="9">
        <f>VLOOKUP(D3289,'Tablas auxiliares'!$H$1:$Q$28,Calculadora!$J$2+1,FALSE)*IF(VLOOKUP($A3289,'Tablas auxiliares'!$B$2:$C$6,2,FALSE)-Calculadora!$K$2=0,1,0)*IF($L$2=2,IFERROR(VLOOKUP(B3289,'Tablas auxiliares'!$AB$2:$AH$27,7,FALSE),0),1)</f>
        <v>0</v>
      </c>
      <c r="G3289" s="9">
        <f>VLOOKUP(E3289,'Tablas auxiliares'!$H$1:$Q$28,Calculadora!$J$2+1,FALSE)*IF(VLOOKUP($A3289,'Tablas auxiliares'!$B$2:$C$6,2,FALSE)-Calculadora!$K$2=0,1,0)*IF($L$2=2,IFERROR(VLOOKUP(B3289,'Tablas auxiliares'!$AB$2:$AH$27,7,FALSE),0),1)</f>
        <v>0</v>
      </c>
      <c r="H3289" s="9">
        <f t="shared" si="61"/>
        <v>0</v>
      </c>
      <c r="O3289" s="9"/>
      <c r="P3289"/>
    </row>
    <row r="3290" spans="1:16" x14ac:dyDescent="0.25">
      <c r="A3290" s="9">
        <v>2015</v>
      </c>
      <c r="B3290" t="s">
        <v>9</v>
      </c>
      <c r="C3290" t="s">
        <v>13</v>
      </c>
      <c r="D3290" s="9">
        <v>15</v>
      </c>
      <c r="E3290" s="9">
        <v>20</v>
      </c>
      <c r="F3290" s="9">
        <f>VLOOKUP(D3290,'Tablas auxiliares'!$H$1:$Q$28,Calculadora!$J$2+1,FALSE)*IF(VLOOKUP($A3290,'Tablas auxiliares'!$B$2:$C$6,2,FALSE)-Calculadora!$K$2=0,1,0)*IF($L$2=2,IFERROR(VLOOKUP(B3290,'Tablas auxiliares'!$AB$2:$AH$27,7,FALSE),0),1)</f>
        <v>0</v>
      </c>
      <c r="G3290" s="9">
        <f>VLOOKUP(E3290,'Tablas auxiliares'!$H$1:$Q$28,Calculadora!$J$2+1,FALSE)*IF(VLOOKUP($A3290,'Tablas auxiliares'!$B$2:$C$6,2,FALSE)-Calculadora!$K$2=0,1,0)*IF($L$2=2,IFERROR(VLOOKUP(B3290,'Tablas auxiliares'!$AB$2:$AH$27,7,FALSE),0),1)</f>
        <v>0</v>
      </c>
      <c r="H3290" s="9">
        <f t="shared" si="61"/>
        <v>0</v>
      </c>
      <c r="O3290" s="9"/>
      <c r="P3290"/>
    </row>
    <row r="3291" spans="1:16" x14ac:dyDescent="0.25">
      <c r="A3291" s="9">
        <v>2015</v>
      </c>
      <c r="B3291" t="s">
        <v>9</v>
      </c>
      <c r="C3291" t="s">
        <v>68</v>
      </c>
      <c r="D3291" s="9">
        <v>20</v>
      </c>
      <c r="E3291" s="9">
        <v>11</v>
      </c>
      <c r="F3291" s="9">
        <f>VLOOKUP(D3291,'Tablas auxiliares'!$H$1:$Q$28,Calculadora!$J$2+1,FALSE)*IF(VLOOKUP($A3291,'Tablas auxiliares'!$B$2:$C$6,2,FALSE)-Calculadora!$K$2=0,1,0)*IF($L$2=2,IFERROR(VLOOKUP(B3291,'Tablas auxiliares'!$AB$2:$AH$27,7,FALSE),0),1)</f>
        <v>0</v>
      </c>
      <c r="G3291" s="9">
        <f>VLOOKUP(E3291,'Tablas auxiliares'!$H$1:$Q$28,Calculadora!$J$2+1,FALSE)*IF(VLOOKUP($A3291,'Tablas auxiliares'!$B$2:$C$6,2,FALSE)-Calculadora!$K$2=0,1,0)*IF($L$2=2,IFERROR(VLOOKUP(B3291,'Tablas auxiliares'!$AB$2:$AH$27,7,FALSE),0),1)</f>
        <v>0</v>
      </c>
      <c r="H3291" s="9">
        <f t="shared" si="61"/>
        <v>0</v>
      </c>
      <c r="O3291" s="9"/>
      <c r="P3291"/>
    </row>
    <row r="3292" spans="1:16" x14ac:dyDescent="0.25">
      <c r="A3292" s="9">
        <v>2015</v>
      </c>
      <c r="B3292" t="s">
        <v>9</v>
      </c>
      <c r="C3292" t="s">
        <v>18</v>
      </c>
      <c r="D3292" s="9">
        <v>25</v>
      </c>
      <c r="E3292" s="9">
        <v>21</v>
      </c>
      <c r="F3292" s="9">
        <f>VLOOKUP(D3292,'Tablas auxiliares'!$H$1:$Q$28,Calculadora!$J$2+1,FALSE)*IF(VLOOKUP($A3292,'Tablas auxiliares'!$B$2:$C$6,2,FALSE)-Calculadora!$K$2=0,1,0)*IF($L$2=2,IFERROR(VLOOKUP(B3292,'Tablas auxiliares'!$AB$2:$AH$27,7,FALSE),0),1)</f>
        <v>0</v>
      </c>
      <c r="G3292" s="9">
        <f>VLOOKUP(E3292,'Tablas auxiliares'!$H$1:$Q$28,Calculadora!$J$2+1,FALSE)*IF(VLOOKUP($A3292,'Tablas auxiliares'!$B$2:$C$6,2,FALSE)-Calculadora!$K$2=0,1,0)*IF($L$2=2,IFERROR(VLOOKUP(B3292,'Tablas auxiliares'!$AB$2:$AH$27,7,FALSE),0),1)</f>
        <v>0</v>
      </c>
      <c r="H3292" s="9">
        <f t="shared" si="61"/>
        <v>0</v>
      </c>
      <c r="O3292" s="9"/>
      <c r="P3292"/>
    </row>
    <row r="3293" spans="1:16" x14ac:dyDescent="0.25">
      <c r="A3293" s="9">
        <v>2015</v>
      </c>
      <c r="B3293" t="s">
        <v>9</v>
      </c>
      <c r="C3293" t="s">
        <v>27</v>
      </c>
      <c r="D3293" s="9">
        <v>12</v>
      </c>
      <c r="E3293" s="9">
        <v>18</v>
      </c>
      <c r="F3293" s="9">
        <f>VLOOKUP(D3293,'Tablas auxiliares'!$H$1:$Q$28,Calculadora!$J$2+1,FALSE)*IF(VLOOKUP($A3293,'Tablas auxiliares'!$B$2:$C$6,2,FALSE)-Calculadora!$K$2=0,1,0)*IF($L$2=2,IFERROR(VLOOKUP(B3293,'Tablas auxiliares'!$AB$2:$AH$27,7,FALSE),0),1)</f>
        <v>0</v>
      </c>
      <c r="G3293" s="9">
        <f>VLOOKUP(E3293,'Tablas auxiliares'!$H$1:$Q$28,Calculadora!$J$2+1,FALSE)*IF(VLOOKUP($A3293,'Tablas auxiliares'!$B$2:$C$6,2,FALSE)-Calculadora!$K$2=0,1,0)*IF($L$2=2,IFERROR(VLOOKUP(B3293,'Tablas auxiliares'!$AB$2:$AH$27,7,FALSE),0),1)</f>
        <v>0</v>
      </c>
      <c r="H3293" s="9">
        <f t="shared" si="61"/>
        <v>0</v>
      </c>
      <c r="O3293" s="9"/>
      <c r="P3293"/>
    </row>
    <row r="3294" spans="1:16" x14ac:dyDescent="0.25">
      <c r="A3294" s="9">
        <v>2015</v>
      </c>
      <c r="B3294" t="s">
        <v>9</v>
      </c>
      <c r="C3294" t="s">
        <v>29</v>
      </c>
      <c r="D3294" s="9">
        <v>22</v>
      </c>
      <c r="E3294" s="9">
        <v>23</v>
      </c>
      <c r="F3294" s="9">
        <f>VLOOKUP(D3294,'Tablas auxiliares'!$H$1:$Q$28,Calculadora!$J$2+1,FALSE)*IF(VLOOKUP($A3294,'Tablas auxiliares'!$B$2:$C$6,2,FALSE)-Calculadora!$K$2=0,1,0)*IF($L$2=2,IFERROR(VLOOKUP(B3294,'Tablas auxiliares'!$AB$2:$AH$27,7,FALSE),0),1)</f>
        <v>0</v>
      </c>
      <c r="G3294" s="9">
        <f>VLOOKUP(E3294,'Tablas auxiliares'!$H$1:$Q$28,Calculadora!$J$2+1,FALSE)*IF(VLOOKUP($A3294,'Tablas auxiliares'!$B$2:$C$6,2,FALSE)-Calculadora!$K$2=0,1,0)*IF($L$2=2,IFERROR(VLOOKUP(B3294,'Tablas auxiliares'!$AB$2:$AH$27,7,FALSE),0),1)</f>
        <v>0</v>
      </c>
      <c r="H3294" s="9">
        <f t="shared" si="61"/>
        <v>0</v>
      </c>
      <c r="O3294" s="9"/>
      <c r="P3294"/>
    </row>
    <row r="3295" spans="1:16" x14ac:dyDescent="0.25">
      <c r="A3295" s="9">
        <v>2015</v>
      </c>
      <c r="B3295" t="s">
        <v>9</v>
      </c>
      <c r="C3295" t="s">
        <v>35</v>
      </c>
      <c r="D3295" s="9">
        <v>4</v>
      </c>
      <c r="E3295" s="9">
        <v>5</v>
      </c>
      <c r="F3295" s="9">
        <f>VLOOKUP(D3295,'Tablas auxiliares'!$H$1:$Q$28,Calculadora!$J$2+1,FALSE)*IF(VLOOKUP($A3295,'Tablas auxiliares'!$B$2:$C$6,2,FALSE)-Calculadora!$K$2=0,1,0)*IF($L$2=2,IFERROR(VLOOKUP(B3295,'Tablas auxiliares'!$AB$2:$AH$27,7,FALSE),0),1)</f>
        <v>0</v>
      </c>
      <c r="G3295" s="9">
        <f>VLOOKUP(E3295,'Tablas auxiliares'!$H$1:$Q$28,Calculadora!$J$2+1,FALSE)*IF(VLOOKUP($A3295,'Tablas auxiliares'!$B$2:$C$6,2,FALSE)-Calculadora!$K$2=0,1,0)*IF($L$2=2,IFERROR(VLOOKUP(B3295,'Tablas auxiliares'!$AB$2:$AH$27,7,FALSE),0),1)</f>
        <v>0</v>
      </c>
      <c r="H3295" s="9">
        <f t="shared" si="61"/>
        <v>0</v>
      </c>
      <c r="O3295" s="9"/>
      <c r="P3295"/>
    </row>
    <row r="3296" spans="1:16" x14ac:dyDescent="0.25">
      <c r="A3296" s="9">
        <v>2015</v>
      </c>
      <c r="B3296" t="s">
        <v>9</v>
      </c>
      <c r="C3296" t="s">
        <v>70</v>
      </c>
      <c r="D3296" s="9">
        <v>19</v>
      </c>
      <c r="E3296" s="9">
        <v>14</v>
      </c>
      <c r="F3296" s="9">
        <f>VLOOKUP(D3296,'Tablas auxiliares'!$H$1:$Q$28,Calculadora!$J$2+1,FALSE)*IF(VLOOKUP($A3296,'Tablas auxiliares'!$B$2:$C$6,2,FALSE)-Calculadora!$K$2=0,1,0)*IF($L$2=2,IFERROR(VLOOKUP(B3296,'Tablas auxiliares'!$AB$2:$AH$27,7,FALSE),0),1)</f>
        <v>0</v>
      </c>
      <c r="G3296" s="9">
        <f>VLOOKUP(E3296,'Tablas auxiliares'!$H$1:$Q$28,Calculadora!$J$2+1,FALSE)*IF(VLOOKUP($A3296,'Tablas auxiliares'!$B$2:$C$6,2,FALSE)-Calculadora!$K$2=0,1,0)*IF($L$2=2,IFERROR(VLOOKUP(B3296,'Tablas auxiliares'!$AB$2:$AH$27,7,FALSE),0),1)</f>
        <v>0</v>
      </c>
      <c r="H3296" s="9">
        <f t="shared" si="61"/>
        <v>0</v>
      </c>
      <c r="O3296" s="9"/>
      <c r="P3296"/>
    </row>
    <row r="3297" spans="1:16" x14ac:dyDescent="0.25">
      <c r="A3297" s="9">
        <v>2015</v>
      </c>
      <c r="B3297" t="s">
        <v>9</v>
      </c>
      <c r="C3297" t="s">
        <v>34</v>
      </c>
      <c r="D3297" s="9">
        <v>16</v>
      </c>
      <c r="E3297" s="9">
        <v>16</v>
      </c>
      <c r="F3297" s="9">
        <f>VLOOKUP(D3297,'Tablas auxiliares'!$H$1:$Q$28,Calculadora!$J$2+1,FALSE)*IF(VLOOKUP($A3297,'Tablas auxiliares'!$B$2:$C$6,2,FALSE)-Calculadora!$K$2=0,1,0)*IF($L$2=2,IFERROR(VLOOKUP(B3297,'Tablas auxiliares'!$AB$2:$AH$27,7,FALSE),0),1)</f>
        <v>0</v>
      </c>
      <c r="G3297" s="9">
        <f>VLOOKUP(E3297,'Tablas auxiliares'!$H$1:$Q$28,Calculadora!$J$2+1,FALSE)*IF(VLOOKUP($A3297,'Tablas auxiliares'!$B$2:$C$6,2,FALSE)-Calculadora!$K$2=0,1,0)*IF($L$2=2,IFERROR(VLOOKUP(B3297,'Tablas auxiliares'!$AB$2:$AH$27,7,FALSE),0),1)</f>
        <v>0</v>
      </c>
      <c r="H3297" s="9">
        <f t="shared" si="61"/>
        <v>0</v>
      </c>
      <c r="O3297" s="9"/>
      <c r="P3297"/>
    </row>
    <row r="3298" spans="1:16" x14ac:dyDescent="0.25">
      <c r="A3298" s="9">
        <v>2015</v>
      </c>
      <c r="B3298" t="s">
        <v>9</v>
      </c>
      <c r="C3298" t="s">
        <v>24</v>
      </c>
      <c r="D3298" s="9">
        <v>14</v>
      </c>
      <c r="E3298" s="9">
        <v>22</v>
      </c>
      <c r="F3298" s="9">
        <f>VLOOKUP(D3298,'Tablas auxiliares'!$H$1:$Q$28,Calculadora!$J$2+1,FALSE)*IF(VLOOKUP($A3298,'Tablas auxiliares'!$B$2:$C$6,2,FALSE)-Calculadora!$K$2=0,1,0)*IF($L$2=2,IFERROR(VLOOKUP(B3298,'Tablas auxiliares'!$AB$2:$AH$27,7,FALSE),0),1)</f>
        <v>0</v>
      </c>
      <c r="G3298" s="9">
        <f>VLOOKUP(E3298,'Tablas auxiliares'!$H$1:$Q$28,Calculadora!$J$2+1,FALSE)*IF(VLOOKUP($A3298,'Tablas auxiliares'!$B$2:$C$6,2,FALSE)-Calculadora!$K$2=0,1,0)*IF($L$2=2,IFERROR(VLOOKUP(B3298,'Tablas auxiliares'!$AB$2:$AH$27,7,FALSE),0),1)</f>
        <v>0</v>
      </c>
      <c r="H3298" s="9">
        <f t="shared" si="61"/>
        <v>0</v>
      </c>
      <c r="O3298" s="9"/>
      <c r="P3298"/>
    </row>
    <row r="3299" spans="1:16" x14ac:dyDescent="0.25">
      <c r="A3299" s="9">
        <v>2015</v>
      </c>
      <c r="B3299" t="s">
        <v>9</v>
      </c>
      <c r="C3299" t="s">
        <v>12</v>
      </c>
      <c r="D3299" s="9">
        <v>7</v>
      </c>
      <c r="E3299" s="9">
        <v>15</v>
      </c>
      <c r="F3299" s="9">
        <f>VLOOKUP(D3299,'Tablas auxiliares'!$H$1:$Q$28,Calculadora!$J$2+1,FALSE)*IF(VLOOKUP($A3299,'Tablas auxiliares'!$B$2:$C$6,2,FALSE)-Calculadora!$K$2=0,1,0)*IF($L$2=2,IFERROR(VLOOKUP(B3299,'Tablas auxiliares'!$AB$2:$AH$27,7,FALSE),0),1)</f>
        <v>0</v>
      </c>
      <c r="G3299" s="9">
        <f>VLOOKUP(E3299,'Tablas auxiliares'!$H$1:$Q$28,Calculadora!$J$2+1,FALSE)*IF(VLOOKUP($A3299,'Tablas auxiliares'!$B$2:$C$6,2,FALSE)-Calculadora!$K$2=0,1,0)*IF($L$2=2,IFERROR(VLOOKUP(B3299,'Tablas auxiliares'!$AB$2:$AH$27,7,FALSE),0),1)</f>
        <v>0</v>
      </c>
      <c r="H3299" s="9">
        <f t="shared" si="61"/>
        <v>0</v>
      </c>
      <c r="O3299" s="9"/>
      <c r="P3299"/>
    </row>
    <row r="3300" spans="1:16" x14ac:dyDescent="0.25">
      <c r="A3300" s="9">
        <v>2015</v>
      </c>
      <c r="B3300" t="s">
        <v>9</v>
      </c>
      <c r="C3300" t="s">
        <v>23</v>
      </c>
      <c r="D3300" s="9">
        <v>6</v>
      </c>
      <c r="E3300" s="9">
        <v>26</v>
      </c>
      <c r="F3300" s="9">
        <f>VLOOKUP(D3300,'Tablas auxiliares'!$H$1:$Q$28,Calculadora!$J$2+1,FALSE)*IF(VLOOKUP($A3300,'Tablas auxiliares'!$B$2:$C$6,2,FALSE)-Calculadora!$K$2=0,1,0)*IF($L$2=2,IFERROR(VLOOKUP(B3300,'Tablas auxiliares'!$AB$2:$AH$27,7,FALSE),0),1)</f>
        <v>0</v>
      </c>
      <c r="G3300" s="9">
        <f>VLOOKUP(E3300,'Tablas auxiliares'!$H$1:$Q$28,Calculadora!$J$2+1,FALSE)*IF(VLOOKUP($A3300,'Tablas auxiliares'!$B$2:$C$6,2,FALSE)-Calculadora!$K$2=0,1,0)*IF($L$2=2,IFERROR(VLOOKUP(B3300,'Tablas auxiliares'!$AB$2:$AH$27,7,FALSE),0),1)</f>
        <v>0</v>
      </c>
      <c r="H3300" s="9">
        <f t="shared" si="61"/>
        <v>0</v>
      </c>
      <c r="O3300" s="9"/>
      <c r="P3300"/>
    </row>
    <row r="3301" spans="1:16" x14ac:dyDescent="0.25">
      <c r="A3301" s="9">
        <v>2015</v>
      </c>
      <c r="B3301" t="s">
        <v>9</v>
      </c>
      <c r="C3301" t="s">
        <v>33</v>
      </c>
      <c r="D3301" s="9">
        <v>1</v>
      </c>
      <c r="E3301" s="9">
        <v>7</v>
      </c>
      <c r="F3301" s="9">
        <f>VLOOKUP(D3301,'Tablas auxiliares'!$H$1:$Q$28,Calculadora!$J$2+1,FALSE)*IF(VLOOKUP($A3301,'Tablas auxiliares'!$B$2:$C$6,2,FALSE)-Calculadora!$K$2=0,1,0)*IF($L$2=2,IFERROR(VLOOKUP(B3301,'Tablas auxiliares'!$AB$2:$AH$27,7,FALSE),0),1)</f>
        <v>0</v>
      </c>
      <c r="G3301" s="9">
        <f>VLOOKUP(E3301,'Tablas auxiliares'!$H$1:$Q$28,Calculadora!$J$2+1,FALSE)*IF(VLOOKUP($A3301,'Tablas auxiliares'!$B$2:$C$6,2,FALSE)-Calculadora!$K$2=0,1,0)*IF($L$2=2,IFERROR(VLOOKUP(B3301,'Tablas auxiliares'!$AB$2:$AH$27,7,FALSE),0),1)</f>
        <v>0</v>
      </c>
      <c r="H3301" s="9">
        <f t="shared" si="61"/>
        <v>0</v>
      </c>
      <c r="O3301" s="9"/>
      <c r="P3301"/>
    </row>
    <row r="3302" spans="1:16" x14ac:dyDescent="0.25">
      <c r="A3302" s="9">
        <v>2015</v>
      </c>
      <c r="B3302" t="s">
        <v>9</v>
      </c>
      <c r="C3302" t="s">
        <v>6</v>
      </c>
      <c r="D3302" s="9">
        <v>23</v>
      </c>
      <c r="E3302" s="9">
        <v>25</v>
      </c>
      <c r="F3302" s="9">
        <f>VLOOKUP(D3302,'Tablas auxiliares'!$H$1:$Q$28,Calculadora!$J$2+1,FALSE)*IF(VLOOKUP($A3302,'Tablas auxiliares'!$B$2:$C$6,2,FALSE)-Calculadora!$K$2=0,1,0)*IF($L$2=2,IFERROR(VLOOKUP(B3302,'Tablas auxiliares'!$AB$2:$AH$27,7,FALSE),0),1)</f>
        <v>0</v>
      </c>
      <c r="G3302" s="9">
        <f>VLOOKUP(E3302,'Tablas auxiliares'!$H$1:$Q$28,Calculadora!$J$2+1,FALSE)*IF(VLOOKUP($A3302,'Tablas auxiliares'!$B$2:$C$6,2,FALSE)-Calculadora!$K$2=0,1,0)*IF($L$2=2,IFERROR(VLOOKUP(B3302,'Tablas auxiliares'!$AB$2:$AH$27,7,FALSE),0),1)</f>
        <v>0</v>
      </c>
      <c r="H3302" s="9">
        <f t="shared" si="61"/>
        <v>0</v>
      </c>
      <c r="O3302" s="9"/>
      <c r="P3302"/>
    </row>
    <row r="3303" spans="1:16" x14ac:dyDescent="0.25">
      <c r="A3303" s="9">
        <v>2015</v>
      </c>
      <c r="B3303" t="s">
        <v>9</v>
      </c>
      <c r="C3303" t="s">
        <v>25</v>
      </c>
      <c r="D3303" s="9">
        <v>5</v>
      </c>
      <c r="E3303" s="9">
        <v>4</v>
      </c>
      <c r="F3303" s="9">
        <f>VLOOKUP(D3303,'Tablas auxiliares'!$H$1:$Q$28,Calculadora!$J$2+1,FALSE)*IF(VLOOKUP($A3303,'Tablas auxiliares'!$B$2:$C$6,2,FALSE)-Calculadora!$K$2=0,1,0)*IF($L$2=2,IFERROR(VLOOKUP(B3303,'Tablas auxiliares'!$AB$2:$AH$27,7,FALSE),0),1)</f>
        <v>0</v>
      </c>
      <c r="G3303" s="9">
        <f>VLOOKUP(E3303,'Tablas auxiliares'!$H$1:$Q$28,Calculadora!$J$2+1,FALSE)*IF(VLOOKUP($A3303,'Tablas auxiliares'!$B$2:$C$6,2,FALSE)-Calculadora!$K$2=0,1,0)*IF($L$2=2,IFERROR(VLOOKUP(B3303,'Tablas auxiliares'!$AB$2:$AH$27,7,FALSE),0),1)</f>
        <v>0</v>
      </c>
      <c r="H3303" s="9">
        <f t="shared" si="61"/>
        <v>0</v>
      </c>
      <c r="O3303" s="9"/>
      <c r="P3303"/>
    </row>
    <row r="3304" spans="1:16" x14ac:dyDescent="0.25">
      <c r="A3304" s="9">
        <v>2015</v>
      </c>
      <c r="B3304" t="s">
        <v>13</v>
      </c>
      <c r="C3304" t="s">
        <v>89</v>
      </c>
      <c r="D3304" s="9">
        <v>11</v>
      </c>
      <c r="E3304" s="9">
        <v>14</v>
      </c>
      <c r="F3304" s="9">
        <f>VLOOKUP(D3304,'Tablas auxiliares'!$H$1:$Q$28,Calculadora!$J$2+1,FALSE)*IF(VLOOKUP($A3304,'Tablas auxiliares'!$B$2:$C$6,2,FALSE)-Calculadora!$K$2=0,1,0)*IF($L$2=2,IFERROR(VLOOKUP(B3304,'Tablas auxiliares'!$AB$2:$AH$27,7,FALSE),0),1)</f>
        <v>0</v>
      </c>
      <c r="G3304" s="9">
        <f>VLOOKUP(E3304,'Tablas auxiliares'!$H$1:$Q$28,Calculadora!$J$2+1,FALSE)*IF(VLOOKUP($A3304,'Tablas auxiliares'!$B$2:$C$6,2,FALSE)-Calculadora!$K$2=0,1,0)*IF($L$2=2,IFERROR(VLOOKUP(B3304,'Tablas auxiliares'!$AB$2:$AH$27,7,FALSE),0),1)</f>
        <v>0</v>
      </c>
      <c r="H3304" s="9">
        <f t="shared" si="61"/>
        <v>0</v>
      </c>
      <c r="O3304" s="9"/>
      <c r="P3304"/>
    </row>
    <row r="3305" spans="1:16" x14ac:dyDescent="0.25">
      <c r="A3305" s="9">
        <v>2015</v>
      </c>
      <c r="B3305" t="s">
        <v>13</v>
      </c>
      <c r="C3305" t="s">
        <v>28</v>
      </c>
      <c r="D3305" s="9">
        <v>19</v>
      </c>
      <c r="E3305" s="9">
        <v>25</v>
      </c>
      <c r="F3305" s="9">
        <f>VLOOKUP(D3305,'Tablas auxiliares'!$H$1:$Q$28,Calculadora!$J$2+1,FALSE)*IF(VLOOKUP($A3305,'Tablas auxiliares'!$B$2:$C$6,2,FALSE)-Calculadora!$K$2=0,1,0)*IF($L$2=2,IFERROR(VLOOKUP(B3305,'Tablas auxiliares'!$AB$2:$AH$27,7,FALSE),0),1)</f>
        <v>0</v>
      </c>
      <c r="G3305" s="9">
        <f>VLOOKUP(E3305,'Tablas auxiliares'!$H$1:$Q$28,Calculadora!$J$2+1,FALSE)*IF(VLOOKUP($A3305,'Tablas auxiliares'!$B$2:$C$6,2,FALSE)-Calculadora!$K$2=0,1,0)*IF($L$2=2,IFERROR(VLOOKUP(B3305,'Tablas auxiliares'!$AB$2:$AH$27,7,FALSE),0),1)</f>
        <v>0</v>
      </c>
      <c r="H3305" s="9">
        <f t="shared" si="61"/>
        <v>0</v>
      </c>
      <c r="O3305" s="9"/>
      <c r="P3305"/>
    </row>
    <row r="3306" spans="1:16" x14ac:dyDescent="0.25">
      <c r="A3306" s="9">
        <v>2015</v>
      </c>
      <c r="B3306" t="s">
        <v>13</v>
      </c>
      <c r="C3306" t="s">
        <v>7</v>
      </c>
      <c r="D3306" s="9">
        <v>13</v>
      </c>
      <c r="E3306" s="9">
        <v>9</v>
      </c>
      <c r="F3306" s="9">
        <f>VLOOKUP(D3306,'Tablas auxiliares'!$H$1:$Q$28,Calculadora!$J$2+1,FALSE)*IF(VLOOKUP($A3306,'Tablas auxiliares'!$B$2:$C$6,2,FALSE)-Calculadora!$K$2=0,1,0)*IF($L$2=2,IFERROR(VLOOKUP(B3306,'Tablas auxiliares'!$AB$2:$AH$27,7,FALSE),0),1)</f>
        <v>0</v>
      </c>
      <c r="G3306" s="9">
        <f>VLOOKUP(E3306,'Tablas auxiliares'!$H$1:$Q$28,Calculadora!$J$2+1,FALSE)*IF(VLOOKUP($A3306,'Tablas auxiliares'!$B$2:$C$6,2,FALSE)-Calculadora!$K$2=0,1,0)*IF($L$2=2,IFERROR(VLOOKUP(B3306,'Tablas auxiliares'!$AB$2:$AH$27,7,FALSE),0),1)</f>
        <v>0</v>
      </c>
      <c r="H3306" s="9">
        <f t="shared" si="61"/>
        <v>0</v>
      </c>
      <c r="O3306" s="9"/>
      <c r="P3306"/>
    </row>
    <row r="3307" spans="1:16" x14ac:dyDescent="0.25">
      <c r="A3307" s="9">
        <v>2015</v>
      </c>
      <c r="B3307" t="s">
        <v>13</v>
      </c>
      <c r="C3307" t="s">
        <v>16</v>
      </c>
      <c r="D3307" s="9">
        <v>4</v>
      </c>
      <c r="E3307" s="9">
        <v>10</v>
      </c>
      <c r="F3307" s="9">
        <f>VLOOKUP(D3307,'Tablas auxiliares'!$H$1:$Q$28,Calculadora!$J$2+1,FALSE)*IF(VLOOKUP($A3307,'Tablas auxiliares'!$B$2:$C$6,2,FALSE)-Calculadora!$K$2=0,1,0)*IF($L$2=2,IFERROR(VLOOKUP(B3307,'Tablas auxiliares'!$AB$2:$AH$27,7,FALSE),0),1)</f>
        <v>0</v>
      </c>
      <c r="G3307" s="9">
        <f>VLOOKUP(E3307,'Tablas auxiliares'!$H$1:$Q$28,Calculadora!$J$2+1,FALSE)*IF(VLOOKUP($A3307,'Tablas auxiliares'!$B$2:$C$6,2,FALSE)-Calculadora!$K$2=0,1,0)*IF($L$2=2,IFERROR(VLOOKUP(B3307,'Tablas auxiliares'!$AB$2:$AH$27,7,FALSE),0),1)</f>
        <v>0</v>
      </c>
      <c r="H3307" s="9">
        <f t="shared" si="61"/>
        <v>0</v>
      </c>
      <c r="O3307" s="9"/>
      <c r="P3307"/>
    </row>
    <row r="3308" spans="1:16" x14ac:dyDescent="0.25">
      <c r="A3308" s="9">
        <v>2015</v>
      </c>
      <c r="B3308" t="s">
        <v>13</v>
      </c>
      <c r="C3308" t="s">
        <v>37</v>
      </c>
      <c r="D3308" s="9">
        <v>24</v>
      </c>
      <c r="E3308" s="9">
        <v>23</v>
      </c>
      <c r="F3308" s="9">
        <f>VLOOKUP(D3308,'Tablas auxiliares'!$H$1:$Q$28,Calculadora!$J$2+1,FALSE)*IF(VLOOKUP($A3308,'Tablas auxiliares'!$B$2:$C$6,2,FALSE)-Calculadora!$K$2=0,1,0)*IF($L$2=2,IFERROR(VLOOKUP(B3308,'Tablas auxiliares'!$AB$2:$AH$27,7,FALSE),0),1)</f>
        <v>0</v>
      </c>
      <c r="G3308" s="9">
        <f>VLOOKUP(E3308,'Tablas auxiliares'!$H$1:$Q$28,Calculadora!$J$2+1,FALSE)*IF(VLOOKUP($A3308,'Tablas auxiliares'!$B$2:$C$6,2,FALSE)-Calculadora!$K$2=0,1,0)*IF($L$2=2,IFERROR(VLOOKUP(B3308,'Tablas auxiliares'!$AB$2:$AH$27,7,FALSE),0),1)</f>
        <v>0</v>
      </c>
      <c r="H3308" s="9">
        <f t="shared" si="61"/>
        <v>0</v>
      </c>
      <c r="O3308" s="9"/>
      <c r="P3308"/>
    </row>
    <row r="3309" spans="1:16" x14ac:dyDescent="0.25">
      <c r="A3309" s="9">
        <v>2015</v>
      </c>
      <c r="B3309" t="s">
        <v>13</v>
      </c>
      <c r="C3309" t="s">
        <v>14</v>
      </c>
      <c r="D3309" s="9">
        <v>25</v>
      </c>
      <c r="E3309" s="9">
        <v>17</v>
      </c>
      <c r="F3309" s="9">
        <f>VLOOKUP(D3309,'Tablas auxiliares'!$H$1:$Q$28,Calculadora!$J$2+1,FALSE)*IF(VLOOKUP($A3309,'Tablas auxiliares'!$B$2:$C$6,2,FALSE)-Calculadora!$K$2=0,1,0)*IF($L$2=2,IFERROR(VLOOKUP(B3309,'Tablas auxiliares'!$AB$2:$AH$27,7,FALSE),0),1)</f>
        <v>0</v>
      </c>
      <c r="G3309" s="9">
        <f>VLOOKUP(E3309,'Tablas auxiliares'!$H$1:$Q$28,Calculadora!$J$2+1,FALSE)*IF(VLOOKUP($A3309,'Tablas auxiliares'!$B$2:$C$6,2,FALSE)-Calculadora!$K$2=0,1,0)*IF($L$2=2,IFERROR(VLOOKUP(B3309,'Tablas auxiliares'!$AB$2:$AH$27,7,FALSE),0),1)</f>
        <v>0</v>
      </c>
      <c r="H3309" s="9">
        <f t="shared" si="61"/>
        <v>0</v>
      </c>
      <c r="O3309" s="9"/>
      <c r="P3309"/>
    </row>
    <row r="3310" spans="1:16" x14ac:dyDescent="0.25">
      <c r="A3310" s="9">
        <v>2015</v>
      </c>
      <c r="B3310" t="s">
        <v>13</v>
      </c>
      <c r="C3310" t="s">
        <v>31</v>
      </c>
      <c r="D3310" s="9">
        <v>12</v>
      </c>
      <c r="E3310" s="9">
        <v>24</v>
      </c>
      <c r="F3310" s="9">
        <f>VLOOKUP(D3310,'Tablas auxiliares'!$H$1:$Q$28,Calculadora!$J$2+1,FALSE)*IF(VLOOKUP($A3310,'Tablas auxiliares'!$B$2:$C$6,2,FALSE)-Calculadora!$K$2=0,1,0)*IF($L$2=2,IFERROR(VLOOKUP(B3310,'Tablas auxiliares'!$AB$2:$AH$27,7,FALSE),0),1)</f>
        <v>0</v>
      </c>
      <c r="G3310" s="9">
        <f>VLOOKUP(E3310,'Tablas auxiliares'!$H$1:$Q$28,Calculadora!$J$2+1,FALSE)*IF(VLOOKUP($A3310,'Tablas auxiliares'!$B$2:$C$6,2,FALSE)-Calculadora!$K$2=0,1,0)*IF($L$2=2,IFERROR(VLOOKUP(B3310,'Tablas auxiliares'!$AB$2:$AH$27,7,FALSE),0),1)</f>
        <v>0</v>
      </c>
      <c r="H3310" s="9">
        <f t="shared" si="61"/>
        <v>0</v>
      </c>
      <c r="O3310" s="9"/>
      <c r="P3310"/>
    </row>
    <row r="3311" spans="1:16" x14ac:dyDescent="0.25">
      <c r="A3311" s="9">
        <v>2015</v>
      </c>
      <c r="B3311" t="s">
        <v>13</v>
      </c>
      <c r="C3311" t="s">
        <v>10</v>
      </c>
      <c r="D3311" s="9">
        <v>20</v>
      </c>
      <c r="E3311" s="9">
        <v>2</v>
      </c>
      <c r="F3311" s="9">
        <f>VLOOKUP(D3311,'Tablas auxiliares'!$H$1:$Q$28,Calculadora!$J$2+1,FALSE)*IF(VLOOKUP($A3311,'Tablas auxiliares'!$B$2:$C$6,2,FALSE)-Calculadora!$K$2=0,1,0)*IF($L$2=2,IFERROR(VLOOKUP(B3311,'Tablas auxiliares'!$AB$2:$AH$27,7,FALSE),0),1)</f>
        <v>0</v>
      </c>
      <c r="G3311" s="9">
        <f>VLOOKUP(E3311,'Tablas auxiliares'!$H$1:$Q$28,Calculadora!$J$2+1,FALSE)*IF(VLOOKUP($A3311,'Tablas auxiliares'!$B$2:$C$6,2,FALSE)-Calculadora!$K$2=0,1,0)*IF($L$2=2,IFERROR(VLOOKUP(B3311,'Tablas auxiliares'!$AB$2:$AH$27,7,FALSE),0),1)</f>
        <v>0</v>
      </c>
      <c r="H3311" s="9">
        <f t="shared" si="61"/>
        <v>0</v>
      </c>
      <c r="O3311" s="9"/>
      <c r="P3311"/>
    </row>
    <row r="3312" spans="1:16" x14ac:dyDescent="0.25">
      <c r="A3312" s="9">
        <v>2015</v>
      </c>
      <c r="B3312" t="s">
        <v>13</v>
      </c>
      <c r="C3312" t="s">
        <v>69</v>
      </c>
      <c r="D3312" s="9">
        <v>5</v>
      </c>
      <c r="E3312" s="9">
        <v>12</v>
      </c>
      <c r="F3312" s="9">
        <f>VLOOKUP(D3312,'Tablas auxiliares'!$H$1:$Q$28,Calculadora!$J$2+1,FALSE)*IF(VLOOKUP($A3312,'Tablas auxiliares'!$B$2:$C$6,2,FALSE)-Calculadora!$K$2=0,1,0)*IF($L$2=2,IFERROR(VLOOKUP(B3312,'Tablas auxiliares'!$AB$2:$AH$27,7,FALSE),0),1)</f>
        <v>0</v>
      </c>
      <c r="G3312" s="9">
        <f>VLOOKUP(E3312,'Tablas auxiliares'!$H$1:$Q$28,Calculadora!$J$2+1,FALSE)*IF(VLOOKUP($A3312,'Tablas auxiliares'!$B$2:$C$6,2,FALSE)-Calculadora!$K$2=0,1,0)*IF($L$2=2,IFERROR(VLOOKUP(B3312,'Tablas auxiliares'!$AB$2:$AH$27,7,FALSE),0),1)</f>
        <v>0</v>
      </c>
      <c r="H3312" s="9">
        <f t="shared" si="61"/>
        <v>0</v>
      </c>
      <c r="O3312" s="9"/>
      <c r="P3312"/>
    </row>
    <row r="3313" spans="1:16" x14ac:dyDescent="0.25">
      <c r="A3313" s="9">
        <v>2015</v>
      </c>
      <c r="B3313" t="s">
        <v>13</v>
      </c>
      <c r="C3313" t="s">
        <v>26</v>
      </c>
      <c r="D3313" s="9">
        <v>2</v>
      </c>
      <c r="E3313" s="9">
        <v>6</v>
      </c>
      <c r="F3313" s="9">
        <f>VLOOKUP(D3313,'Tablas auxiliares'!$H$1:$Q$28,Calculadora!$J$2+1,FALSE)*IF(VLOOKUP($A3313,'Tablas auxiliares'!$B$2:$C$6,2,FALSE)-Calculadora!$K$2=0,1,0)*IF($L$2=2,IFERROR(VLOOKUP(B3313,'Tablas auxiliares'!$AB$2:$AH$27,7,FALSE),0),1)</f>
        <v>0</v>
      </c>
      <c r="G3313" s="9">
        <f>VLOOKUP(E3313,'Tablas auxiliares'!$H$1:$Q$28,Calculadora!$J$2+1,FALSE)*IF(VLOOKUP($A3313,'Tablas auxiliares'!$B$2:$C$6,2,FALSE)-Calculadora!$K$2=0,1,0)*IF($L$2=2,IFERROR(VLOOKUP(B3313,'Tablas auxiliares'!$AB$2:$AH$27,7,FALSE),0),1)</f>
        <v>0</v>
      </c>
      <c r="H3313" s="9">
        <f t="shared" si="61"/>
        <v>0</v>
      </c>
      <c r="O3313" s="9"/>
      <c r="P3313"/>
    </row>
    <row r="3314" spans="1:16" x14ac:dyDescent="0.25">
      <c r="A3314" s="9">
        <v>2015</v>
      </c>
      <c r="B3314" t="s">
        <v>13</v>
      </c>
      <c r="C3314" t="s">
        <v>30</v>
      </c>
      <c r="D3314" s="9">
        <v>9</v>
      </c>
      <c r="E3314" s="9">
        <v>16</v>
      </c>
      <c r="F3314" s="9">
        <f>VLOOKUP(D3314,'Tablas auxiliares'!$H$1:$Q$28,Calculadora!$J$2+1,FALSE)*IF(VLOOKUP($A3314,'Tablas auxiliares'!$B$2:$C$6,2,FALSE)-Calculadora!$K$2=0,1,0)*IF($L$2=2,IFERROR(VLOOKUP(B3314,'Tablas auxiliares'!$AB$2:$AH$27,7,FALSE),0),1)</f>
        <v>0</v>
      </c>
      <c r="G3314" s="9">
        <f>VLOOKUP(E3314,'Tablas auxiliares'!$H$1:$Q$28,Calculadora!$J$2+1,FALSE)*IF(VLOOKUP($A3314,'Tablas auxiliares'!$B$2:$C$6,2,FALSE)-Calculadora!$K$2=0,1,0)*IF($L$2=2,IFERROR(VLOOKUP(B3314,'Tablas auxiliares'!$AB$2:$AH$27,7,FALSE),0),1)</f>
        <v>0</v>
      </c>
      <c r="H3314" s="9">
        <f t="shared" si="61"/>
        <v>0</v>
      </c>
      <c r="O3314" s="9"/>
      <c r="P3314"/>
    </row>
    <row r="3315" spans="1:16" x14ac:dyDescent="0.25">
      <c r="A3315" s="9">
        <v>2015</v>
      </c>
      <c r="B3315" t="s">
        <v>13</v>
      </c>
      <c r="C3315" t="s">
        <v>9</v>
      </c>
      <c r="D3315" s="9">
        <v>1</v>
      </c>
      <c r="E3315" s="9">
        <v>3</v>
      </c>
      <c r="F3315" s="9">
        <f>VLOOKUP(D3315,'Tablas auxiliares'!$H$1:$Q$28,Calculadora!$J$2+1,FALSE)*IF(VLOOKUP($A3315,'Tablas auxiliares'!$B$2:$C$6,2,FALSE)-Calculadora!$K$2=0,1,0)*IF($L$2=2,IFERROR(VLOOKUP(B3315,'Tablas auxiliares'!$AB$2:$AH$27,7,FALSE),0),1)</f>
        <v>0</v>
      </c>
      <c r="G3315" s="9">
        <f>VLOOKUP(E3315,'Tablas auxiliares'!$H$1:$Q$28,Calculadora!$J$2+1,FALSE)*IF(VLOOKUP($A3315,'Tablas auxiliares'!$B$2:$C$6,2,FALSE)-Calculadora!$K$2=0,1,0)*IF($L$2=2,IFERROR(VLOOKUP(B3315,'Tablas auxiliares'!$AB$2:$AH$27,7,FALSE),0),1)</f>
        <v>0</v>
      </c>
      <c r="H3315" s="9">
        <f t="shared" si="61"/>
        <v>0</v>
      </c>
      <c r="O3315" s="9"/>
      <c r="P3315"/>
    </row>
    <row r="3316" spans="1:16" x14ac:dyDescent="0.25">
      <c r="A3316" s="9">
        <v>2015</v>
      </c>
      <c r="B3316" t="s">
        <v>13</v>
      </c>
      <c r="C3316" t="s">
        <v>20</v>
      </c>
      <c r="D3316" s="9">
        <v>8</v>
      </c>
      <c r="E3316" s="9">
        <v>8</v>
      </c>
      <c r="F3316" s="9">
        <f>VLOOKUP(D3316,'Tablas auxiliares'!$H$1:$Q$28,Calculadora!$J$2+1,FALSE)*IF(VLOOKUP($A3316,'Tablas auxiliares'!$B$2:$C$6,2,FALSE)-Calculadora!$K$2=0,1,0)*IF($L$2=2,IFERROR(VLOOKUP(B3316,'Tablas auxiliares'!$AB$2:$AH$27,7,FALSE),0),1)</f>
        <v>0</v>
      </c>
      <c r="G3316" s="9">
        <f>VLOOKUP(E3316,'Tablas auxiliares'!$H$1:$Q$28,Calculadora!$J$2+1,FALSE)*IF(VLOOKUP($A3316,'Tablas auxiliares'!$B$2:$C$6,2,FALSE)-Calculadora!$K$2=0,1,0)*IF($L$2=2,IFERROR(VLOOKUP(B3316,'Tablas auxiliares'!$AB$2:$AH$27,7,FALSE),0),1)</f>
        <v>0</v>
      </c>
      <c r="H3316" s="9">
        <f t="shared" si="61"/>
        <v>0</v>
      </c>
      <c r="O3316" s="9"/>
      <c r="P3316"/>
    </row>
    <row r="3317" spans="1:16" x14ac:dyDescent="0.25">
      <c r="A3317" s="9">
        <v>2015</v>
      </c>
      <c r="B3317" t="s">
        <v>13</v>
      </c>
      <c r="C3317" t="s">
        <v>68</v>
      </c>
      <c r="D3317" s="9">
        <v>10</v>
      </c>
      <c r="E3317" s="9">
        <v>26</v>
      </c>
      <c r="F3317" s="9">
        <f>VLOOKUP(D3317,'Tablas auxiliares'!$H$1:$Q$28,Calculadora!$J$2+1,FALSE)*IF(VLOOKUP($A3317,'Tablas auxiliares'!$B$2:$C$6,2,FALSE)-Calculadora!$K$2=0,1,0)*IF($L$2=2,IFERROR(VLOOKUP(B3317,'Tablas auxiliares'!$AB$2:$AH$27,7,FALSE),0),1)</f>
        <v>0</v>
      </c>
      <c r="G3317" s="9">
        <f>VLOOKUP(E3317,'Tablas auxiliares'!$H$1:$Q$28,Calculadora!$J$2+1,FALSE)*IF(VLOOKUP($A3317,'Tablas auxiliares'!$B$2:$C$6,2,FALSE)-Calculadora!$K$2=0,1,0)*IF($L$2=2,IFERROR(VLOOKUP(B3317,'Tablas auxiliares'!$AB$2:$AH$27,7,FALSE),0),1)</f>
        <v>0</v>
      </c>
      <c r="H3317" s="9">
        <f t="shared" si="61"/>
        <v>0</v>
      </c>
      <c r="O3317" s="9"/>
      <c r="P3317"/>
    </row>
    <row r="3318" spans="1:16" x14ac:dyDescent="0.25">
      <c r="A3318" s="9">
        <v>2015</v>
      </c>
      <c r="B3318" t="s">
        <v>13</v>
      </c>
      <c r="C3318" t="s">
        <v>18</v>
      </c>
      <c r="D3318" s="9">
        <v>22</v>
      </c>
      <c r="E3318" s="9">
        <v>22</v>
      </c>
      <c r="F3318" s="9">
        <f>VLOOKUP(D3318,'Tablas auxiliares'!$H$1:$Q$28,Calculadora!$J$2+1,FALSE)*IF(VLOOKUP($A3318,'Tablas auxiliares'!$B$2:$C$6,2,FALSE)-Calculadora!$K$2=0,1,0)*IF($L$2=2,IFERROR(VLOOKUP(B3318,'Tablas auxiliares'!$AB$2:$AH$27,7,FALSE),0),1)</f>
        <v>0</v>
      </c>
      <c r="G3318" s="9">
        <f>VLOOKUP(E3318,'Tablas auxiliares'!$H$1:$Q$28,Calculadora!$J$2+1,FALSE)*IF(VLOOKUP($A3318,'Tablas auxiliares'!$B$2:$C$6,2,FALSE)-Calculadora!$K$2=0,1,0)*IF($L$2=2,IFERROR(VLOOKUP(B3318,'Tablas auxiliares'!$AB$2:$AH$27,7,FALSE),0),1)</f>
        <v>0</v>
      </c>
      <c r="H3318" s="9">
        <f t="shared" si="61"/>
        <v>0</v>
      </c>
      <c r="O3318" s="9"/>
      <c r="P3318"/>
    </row>
    <row r="3319" spans="1:16" x14ac:dyDescent="0.25">
      <c r="A3319" s="9">
        <v>2015</v>
      </c>
      <c r="B3319" t="s">
        <v>13</v>
      </c>
      <c r="C3319" t="s">
        <v>27</v>
      </c>
      <c r="D3319" s="9">
        <v>16</v>
      </c>
      <c r="E3319" s="9">
        <v>18</v>
      </c>
      <c r="F3319" s="9">
        <f>VLOOKUP(D3319,'Tablas auxiliares'!$H$1:$Q$28,Calculadora!$J$2+1,FALSE)*IF(VLOOKUP($A3319,'Tablas auxiliares'!$B$2:$C$6,2,FALSE)-Calculadora!$K$2=0,1,0)*IF($L$2=2,IFERROR(VLOOKUP(B3319,'Tablas auxiliares'!$AB$2:$AH$27,7,FALSE),0),1)</f>
        <v>0</v>
      </c>
      <c r="G3319" s="9">
        <f>VLOOKUP(E3319,'Tablas auxiliares'!$H$1:$Q$28,Calculadora!$J$2+1,FALSE)*IF(VLOOKUP($A3319,'Tablas auxiliares'!$B$2:$C$6,2,FALSE)-Calculadora!$K$2=0,1,0)*IF($L$2=2,IFERROR(VLOOKUP(B3319,'Tablas auxiliares'!$AB$2:$AH$27,7,FALSE),0),1)</f>
        <v>0</v>
      </c>
      <c r="H3319" s="9">
        <f t="shared" si="61"/>
        <v>0</v>
      </c>
      <c r="O3319" s="9"/>
      <c r="P3319"/>
    </row>
    <row r="3320" spans="1:16" x14ac:dyDescent="0.25">
      <c r="A3320" s="9">
        <v>2015</v>
      </c>
      <c r="B3320" t="s">
        <v>13</v>
      </c>
      <c r="C3320" t="s">
        <v>29</v>
      </c>
      <c r="D3320" s="9">
        <v>21</v>
      </c>
      <c r="E3320" s="9">
        <v>13</v>
      </c>
      <c r="F3320" s="9">
        <f>VLOOKUP(D3320,'Tablas auxiliares'!$H$1:$Q$28,Calculadora!$J$2+1,FALSE)*IF(VLOOKUP($A3320,'Tablas auxiliares'!$B$2:$C$6,2,FALSE)-Calculadora!$K$2=0,1,0)*IF($L$2=2,IFERROR(VLOOKUP(B3320,'Tablas auxiliares'!$AB$2:$AH$27,7,FALSE),0),1)</f>
        <v>0</v>
      </c>
      <c r="G3320" s="9">
        <f>VLOOKUP(E3320,'Tablas auxiliares'!$H$1:$Q$28,Calculadora!$J$2+1,FALSE)*IF(VLOOKUP($A3320,'Tablas auxiliares'!$B$2:$C$6,2,FALSE)-Calculadora!$K$2=0,1,0)*IF($L$2=2,IFERROR(VLOOKUP(B3320,'Tablas auxiliares'!$AB$2:$AH$27,7,FALSE),0),1)</f>
        <v>0</v>
      </c>
      <c r="H3320" s="9">
        <f t="shared" si="61"/>
        <v>0</v>
      </c>
      <c r="O3320" s="9"/>
      <c r="P3320"/>
    </row>
    <row r="3321" spans="1:16" x14ac:dyDescent="0.25">
      <c r="A3321" s="9">
        <v>2015</v>
      </c>
      <c r="B3321" t="s">
        <v>13</v>
      </c>
      <c r="C3321" t="s">
        <v>35</v>
      </c>
      <c r="D3321" s="9">
        <v>7</v>
      </c>
      <c r="E3321" s="9">
        <v>15</v>
      </c>
      <c r="F3321" s="9">
        <f>VLOOKUP(D3321,'Tablas auxiliares'!$H$1:$Q$28,Calculadora!$J$2+1,FALSE)*IF(VLOOKUP($A3321,'Tablas auxiliares'!$B$2:$C$6,2,FALSE)-Calculadora!$K$2=0,1,0)*IF($L$2=2,IFERROR(VLOOKUP(B3321,'Tablas auxiliares'!$AB$2:$AH$27,7,FALSE),0),1)</f>
        <v>0</v>
      </c>
      <c r="G3321" s="9">
        <f>VLOOKUP(E3321,'Tablas auxiliares'!$H$1:$Q$28,Calculadora!$J$2+1,FALSE)*IF(VLOOKUP($A3321,'Tablas auxiliares'!$B$2:$C$6,2,FALSE)-Calculadora!$K$2=0,1,0)*IF($L$2=2,IFERROR(VLOOKUP(B3321,'Tablas auxiliares'!$AB$2:$AH$27,7,FALSE),0),1)</f>
        <v>0</v>
      </c>
      <c r="H3321" s="9">
        <f t="shared" si="61"/>
        <v>0</v>
      </c>
      <c r="O3321" s="9"/>
      <c r="P3321"/>
    </row>
    <row r="3322" spans="1:16" x14ac:dyDescent="0.25">
      <c r="A3322" s="9">
        <v>2015</v>
      </c>
      <c r="B3322" t="s">
        <v>13</v>
      </c>
      <c r="C3322" t="s">
        <v>70</v>
      </c>
      <c r="D3322" s="9">
        <v>23</v>
      </c>
      <c r="E3322" s="9">
        <v>7</v>
      </c>
      <c r="F3322" s="9">
        <f>VLOOKUP(D3322,'Tablas auxiliares'!$H$1:$Q$28,Calculadora!$J$2+1,FALSE)*IF(VLOOKUP($A3322,'Tablas auxiliares'!$B$2:$C$6,2,FALSE)-Calculadora!$K$2=0,1,0)*IF($L$2=2,IFERROR(VLOOKUP(B3322,'Tablas auxiliares'!$AB$2:$AH$27,7,FALSE),0),1)</f>
        <v>0</v>
      </c>
      <c r="G3322" s="9">
        <f>VLOOKUP(E3322,'Tablas auxiliares'!$H$1:$Q$28,Calculadora!$J$2+1,FALSE)*IF(VLOOKUP($A3322,'Tablas auxiliares'!$B$2:$C$6,2,FALSE)-Calculadora!$K$2=0,1,0)*IF($L$2=2,IFERROR(VLOOKUP(B3322,'Tablas auxiliares'!$AB$2:$AH$27,7,FALSE),0),1)</f>
        <v>0</v>
      </c>
      <c r="H3322" s="9">
        <f t="shared" si="61"/>
        <v>0</v>
      </c>
      <c r="O3322" s="9"/>
      <c r="P3322"/>
    </row>
    <row r="3323" spans="1:16" x14ac:dyDescent="0.25">
      <c r="A3323" s="9">
        <v>2015</v>
      </c>
      <c r="B3323" t="s">
        <v>13</v>
      </c>
      <c r="C3323" t="s">
        <v>34</v>
      </c>
      <c r="D3323" s="9">
        <v>14</v>
      </c>
      <c r="E3323" s="9">
        <v>21</v>
      </c>
      <c r="F3323" s="9">
        <f>VLOOKUP(D3323,'Tablas auxiliares'!$H$1:$Q$28,Calculadora!$J$2+1,FALSE)*IF(VLOOKUP($A3323,'Tablas auxiliares'!$B$2:$C$6,2,FALSE)-Calculadora!$K$2=0,1,0)*IF($L$2=2,IFERROR(VLOOKUP(B3323,'Tablas auxiliares'!$AB$2:$AH$27,7,FALSE),0),1)</f>
        <v>0</v>
      </c>
      <c r="G3323" s="9">
        <f>VLOOKUP(E3323,'Tablas auxiliares'!$H$1:$Q$28,Calculadora!$J$2+1,FALSE)*IF(VLOOKUP($A3323,'Tablas auxiliares'!$B$2:$C$6,2,FALSE)-Calculadora!$K$2=0,1,0)*IF($L$2=2,IFERROR(VLOOKUP(B3323,'Tablas auxiliares'!$AB$2:$AH$27,7,FALSE),0),1)</f>
        <v>0</v>
      </c>
      <c r="H3323" s="9">
        <f t="shared" si="61"/>
        <v>0</v>
      </c>
      <c r="O3323" s="9"/>
      <c r="P3323"/>
    </row>
    <row r="3324" spans="1:16" x14ac:dyDescent="0.25">
      <c r="A3324" s="9">
        <v>2015</v>
      </c>
      <c r="B3324" t="s">
        <v>13</v>
      </c>
      <c r="C3324" t="s">
        <v>24</v>
      </c>
      <c r="D3324" s="9">
        <v>15</v>
      </c>
      <c r="E3324" s="9">
        <v>11</v>
      </c>
      <c r="F3324" s="9">
        <f>VLOOKUP(D3324,'Tablas auxiliares'!$H$1:$Q$28,Calculadora!$J$2+1,FALSE)*IF(VLOOKUP($A3324,'Tablas auxiliares'!$B$2:$C$6,2,FALSE)-Calculadora!$K$2=0,1,0)*IF($L$2=2,IFERROR(VLOOKUP(B3324,'Tablas auxiliares'!$AB$2:$AH$27,7,FALSE),0),1)</f>
        <v>0</v>
      </c>
      <c r="G3324" s="9">
        <f>VLOOKUP(E3324,'Tablas auxiliares'!$H$1:$Q$28,Calculadora!$J$2+1,FALSE)*IF(VLOOKUP($A3324,'Tablas auxiliares'!$B$2:$C$6,2,FALSE)-Calculadora!$K$2=0,1,0)*IF($L$2=2,IFERROR(VLOOKUP(B3324,'Tablas auxiliares'!$AB$2:$AH$27,7,FALSE),0),1)</f>
        <v>0</v>
      </c>
      <c r="H3324" s="9">
        <f t="shared" si="61"/>
        <v>0</v>
      </c>
      <c r="O3324" s="9"/>
      <c r="P3324"/>
    </row>
    <row r="3325" spans="1:16" x14ac:dyDescent="0.25">
      <c r="A3325" s="9">
        <v>2015</v>
      </c>
      <c r="B3325" t="s">
        <v>13</v>
      </c>
      <c r="C3325" t="s">
        <v>12</v>
      </c>
      <c r="D3325" s="9">
        <v>17</v>
      </c>
      <c r="E3325" s="9">
        <v>19</v>
      </c>
      <c r="F3325" s="9">
        <f>VLOOKUP(D3325,'Tablas auxiliares'!$H$1:$Q$28,Calculadora!$J$2+1,FALSE)*IF(VLOOKUP($A3325,'Tablas auxiliares'!$B$2:$C$6,2,FALSE)-Calculadora!$K$2=0,1,0)*IF($L$2=2,IFERROR(VLOOKUP(B3325,'Tablas auxiliares'!$AB$2:$AH$27,7,FALSE),0),1)</f>
        <v>0</v>
      </c>
      <c r="G3325" s="9">
        <f>VLOOKUP(E3325,'Tablas auxiliares'!$H$1:$Q$28,Calculadora!$J$2+1,FALSE)*IF(VLOOKUP($A3325,'Tablas auxiliares'!$B$2:$C$6,2,FALSE)-Calculadora!$K$2=0,1,0)*IF($L$2=2,IFERROR(VLOOKUP(B3325,'Tablas auxiliares'!$AB$2:$AH$27,7,FALSE),0),1)</f>
        <v>0</v>
      </c>
      <c r="H3325" s="9">
        <f t="shared" si="61"/>
        <v>0</v>
      </c>
      <c r="O3325" s="9"/>
      <c r="P3325"/>
    </row>
    <row r="3326" spans="1:16" x14ac:dyDescent="0.25">
      <c r="A3326" s="9">
        <v>2015</v>
      </c>
      <c r="B3326" t="s">
        <v>13</v>
      </c>
      <c r="C3326" t="s">
        <v>23</v>
      </c>
      <c r="D3326" s="9">
        <v>18</v>
      </c>
      <c r="E3326" s="9">
        <v>20</v>
      </c>
      <c r="F3326" s="9">
        <f>VLOOKUP(D3326,'Tablas auxiliares'!$H$1:$Q$28,Calculadora!$J$2+1,FALSE)*IF(VLOOKUP($A3326,'Tablas auxiliares'!$B$2:$C$6,2,FALSE)-Calculadora!$K$2=0,1,0)*IF($L$2=2,IFERROR(VLOOKUP(B3326,'Tablas auxiliares'!$AB$2:$AH$27,7,FALSE),0),1)</f>
        <v>0</v>
      </c>
      <c r="G3326" s="9">
        <f>VLOOKUP(E3326,'Tablas auxiliares'!$H$1:$Q$28,Calculadora!$J$2+1,FALSE)*IF(VLOOKUP($A3326,'Tablas auxiliares'!$B$2:$C$6,2,FALSE)-Calculadora!$K$2=0,1,0)*IF($L$2=2,IFERROR(VLOOKUP(B3326,'Tablas auxiliares'!$AB$2:$AH$27,7,FALSE),0),1)</f>
        <v>0</v>
      </c>
      <c r="H3326" s="9">
        <f t="shared" si="61"/>
        <v>0</v>
      </c>
      <c r="O3326" s="9"/>
      <c r="P3326"/>
    </row>
    <row r="3327" spans="1:16" x14ac:dyDescent="0.25">
      <c r="A3327" s="9">
        <v>2015</v>
      </c>
      <c r="B3327" t="s">
        <v>13</v>
      </c>
      <c r="C3327" t="s">
        <v>33</v>
      </c>
      <c r="D3327" s="9">
        <v>3</v>
      </c>
      <c r="E3327" s="9">
        <v>4</v>
      </c>
      <c r="F3327" s="9">
        <f>VLOOKUP(D3327,'Tablas auxiliares'!$H$1:$Q$28,Calculadora!$J$2+1,FALSE)*IF(VLOOKUP($A3327,'Tablas auxiliares'!$B$2:$C$6,2,FALSE)-Calculadora!$K$2=0,1,0)*IF($L$2=2,IFERROR(VLOOKUP(B3327,'Tablas auxiliares'!$AB$2:$AH$27,7,FALSE),0),1)</f>
        <v>0</v>
      </c>
      <c r="G3327" s="9">
        <f>VLOOKUP(E3327,'Tablas auxiliares'!$H$1:$Q$28,Calculadora!$J$2+1,FALSE)*IF(VLOOKUP($A3327,'Tablas auxiliares'!$B$2:$C$6,2,FALSE)-Calculadora!$K$2=0,1,0)*IF($L$2=2,IFERROR(VLOOKUP(B3327,'Tablas auxiliares'!$AB$2:$AH$27,7,FALSE),0),1)</f>
        <v>0</v>
      </c>
      <c r="H3327" s="9">
        <f t="shared" si="61"/>
        <v>0</v>
      </c>
      <c r="O3327" s="9"/>
      <c r="P3327"/>
    </row>
    <row r="3328" spans="1:16" x14ac:dyDescent="0.25">
      <c r="A3328" s="9">
        <v>2015</v>
      </c>
      <c r="B3328" t="s">
        <v>13</v>
      </c>
      <c r="C3328" t="s">
        <v>6</v>
      </c>
      <c r="D3328" s="9">
        <v>26</v>
      </c>
      <c r="E3328" s="9">
        <v>5</v>
      </c>
      <c r="F3328" s="9">
        <f>VLOOKUP(D3328,'Tablas auxiliares'!$H$1:$Q$28,Calculadora!$J$2+1,FALSE)*IF(VLOOKUP($A3328,'Tablas auxiliares'!$B$2:$C$6,2,FALSE)-Calculadora!$K$2=0,1,0)*IF($L$2=2,IFERROR(VLOOKUP(B3328,'Tablas auxiliares'!$AB$2:$AH$27,7,FALSE),0),1)</f>
        <v>0</v>
      </c>
      <c r="G3328" s="9">
        <f>VLOOKUP(E3328,'Tablas auxiliares'!$H$1:$Q$28,Calculadora!$J$2+1,FALSE)*IF(VLOOKUP($A3328,'Tablas auxiliares'!$B$2:$C$6,2,FALSE)-Calculadora!$K$2=0,1,0)*IF($L$2=2,IFERROR(VLOOKUP(B3328,'Tablas auxiliares'!$AB$2:$AH$27,7,FALSE),0),1)</f>
        <v>0</v>
      </c>
      <c r="H3328" s="9">
        <f t="shared" si="61"/>
        <v>0</v>
      </c>
      <c r="O3328" s="9"/>
      <c r="P3328"/>
    </row>
    <row r="3329" spans="1:16" x14ac:dyDescent="0.25">
      <c r="A3329" s="9">
        <v>2015</v>
      </c>
      <c r="B3329" t="s">
        <v>13</v>
      </c>
      <c r="C3329" t="s">
        <v>25</v>
      </c>
      <c r="D3329" s="9">
        <v>6</v>
      </c>
      <c r="E3329" s="9">
        <v>1</v>
      </c>
      <c r="F3329" s="9">
        <f>VLOOKUP(D3329,'Tablas auxiliares'!$H$1:$Q$28,Calculadora!$J$2+1,FALSE)*IF(VLOOKUP($A3329,'Tablas auxiliares'!$B$2:$C$6,2,FALSE)-Calculadora!$K$2=0,1,0)*IF($L$2=2,IFERROR(VLOOKUP(B3329,'Tablas auxiliares'!$AB$2:$AH$27,7,FALSE),0),1)</f>
        <v>0</v>
      </c>
      <c r="G3329" s="9">
        <f>VLOOKUP(E3329,'Tablas auxiliares'!$H$1:$Q$28,Calculadora!$J$2+1,FALSE)*IF(VLOOKUP($A3329,'Tablas auxiliares'!$B$2:$C$6,2,FALSE)-Calculadora!$K$2=0,1,0)*IF($L$2=2,IFERROR(VLOOKUP(B3329,'Tablas auxiliares'!$AB$2:$AH$27,7,FALSE),0),1)</f>
        <v>0</v>
      </c>
      <c r="H3329" s="9">
        <f t="shared" si="61"/>
        <v>0</v>
      </c>
      <c r="O3329" s="9"/>
      <c r="P3329"/>
    </row>
    <row r="3330" spans="1:16" x14ac:dyDescent="0.25">
      <c r="A3330" s="9">
        <v>2015</v>
      </c>
      <c r="B3330" t="s">
        <v>23</v>
      </c>
      <c r="C3330" t="s">
        <v>89</v>
      </c>
      <c r="D3330" s="9">
        <v>4</v>
      </c>
      <c r="E3330" s="9">
        <v>13</v>
      </c>
      <c r="F3330" s="9">
        <f>VLOOKUP(D3330,'Tablas auxiliares'!$H$1:$Q$28,Calculadora!$J$2+1,FALSE)*IF(VLOOKUP($A3330,'Tablas auxiliares'!$B$2:$C$6,2,FALSE)-Calculadora!$K$2=0,1,0)*IF($L$2=2,IFERROR(VLOOKUP(B3330,'Tablas auxiliares'!$AB$2:$AH$27,7,FALSE),0),1)</f>
        <v>0</v>
      </c>
      <c r="G3330" s="9">
        <f>VLOOKUP(E3330,'Tablas auxiliares'!$H$1:$Q$28,Calculadora!$J$2+1,FALSE)*IF(VLOOKUP($A3330,'Tablas auxiliares'!$B$2:$C$6,2,FALSE)-Calculadora!$K$2=0,1,0)*IF($L$2=2,IFERROR(VLOOKUP(B3330,'Tablas auxiliares'!$AB$2:$AH$27,7,FALSE),0),1)</f>
        <v>0</v>
      </c>
      <c r="H3330" s="9">
        <f t="shared" si="61"/>
        <v>0</v>
      </c>
      <c r="O3330" s="9"/>
      <c r="P3330"/>
    </row>
    <row r="3331" spans="1:16" x14ac:dyDescent="0.25">
      <c r="A3331" s="9">
        <v>2015</v>
      </c>
      <c r="B3331" t="s">
        <v>23</v>
      </c>
      <c r="C3331" t="s">
        <v>28</v>
      </c>
      <c r="D3331" s="9">
        <v>22</v>
      </c>
      <c r="E3331" s="9">
        <v>25</v>
      </c>
      <c r="F3331" s="9">
        <f>VLOOKUP(D3331,'Tablas auxiliares'!$H$1:$Q$28,Calculadora!$J$2+1,FALSE)*IF(VLOOKUP($A3331,'Tablas auxiliares'!$B$2:$C$6,2,FALSE)-Calculadora!$K$2=0,1,0)*IF($L$2=2,IFERROR(VLOOKUP(B3331,'Tablas auxiliares'!$AB$2:$AH$27,7,FALSE),0),1)</f>
        <v>0</v>
      </c>
      <c r="G3331" s="9">
        <f>VLOOKUP(E3331,'Tablas auxiliares'!$H$1:$Q$28,Calculadora!$J$2+1,FALSE)*IF(VLOOKUP($A3331,'Tablas auxiliares'!$B$2:$C$6,2,FALSE)-Calculadora!$K$2=0,1,0)*IF($L$2=2,IFERROR(VLOOKUP(B3331,'Tablas auxiliares'!$AB$2:$AH$27,7,FALSE),0),1)</f>
        <v>0</v>
      </c>
      <c r="H3331" s="9">
        <f t="shared" ref="H3331:H3394" si="62">IF($M$2=2,0,F3331)+IF($M$2=3,0,G3331)</f>
        <v>0</v>
      </c>
      <c r="O3331" s="9"/>
      <c r="P3331"/>
    </row>
    <row r="3332" spans="1:16" x14ac:dyDescent="0.25">
      <c r="A3332" s="9">
        <v>2015</v>
      </c>
      <c r="B3332" t="s">
        <v>23</v>
      </c>
      <c r="C3332" t="s">
        <v>7</v>
      </c>
      <c r="D3332" s="9">
        <v>3</v>
      </c>
      <c r="E3332" s="9">
        <v>5</v>
      </c>
      <c r="F3332" s="9">
        <f>VLOOKUP(D3332,'Tablas auxiliares'!$H$1:$Q$28,Calculadora!$J$2+1,FALSE)*IF(VLOOKUP($A3332,'Tablas auxiliares'!$B$2:$C$6,2,FALSE)-Calculadora!$K$2=0,1,0)*IF($L$2=2,IFERROR(VLOOKUP(B3332,'Tablas auxiliares'!$AB$2:$AH$27,7,FALSE),0),1)</f>
        <v>0</v>
      </c>
      <c r="G3332" s="9">
        <f>VLOOKUP(E3332,'Tablas auxiliares'!$H$1:$Q$28,Calculadora!$J$2+1,FALSE)*IF(VLOOKUP($A3332,'Tablas auxiliares'!$B$2:$C$6,2,FALSE)-Calculadora!$K$2=0,1,0)*IF($L$2=2,IFERROR(VLOOKUP(B3332,'Tablas auxiliares'!$AB$2:$AH$27,7,FALSE),0),1)</f>
        <v>0</v>
      </c>
      <c r="H3332" s="9">
        <f t="shared" si="62"/>
        <v>0</v>
      </c>
      <c r="O3332" s="9"/>
      <c r="P3332"/>
    </row>
    <row r="3333" spans="1:16" x14ac:dyDescent="0.25">
      <c r="A3333" s="9">
        <v>2015</v>
      </c>
      <c r="B3333" t="s">
        <v>23</v>
      </c>
      <c r="C3333" t="s">
        <v>16</v>
      </c>
      <c r="D3333" s="9">
        <v>11</v>
      </c>
      <c r="E3333" s="9">
        <v>6</v>
      </c>
      <c r="F3333" s="9">
        <f>VLOOKUP(D3333,'Tablas auxiliares'!$H$1:$Q$28,Calculadora!$J$2+1,FALSE)*IF(VLOOKUP($A3333,'Tablas auxiliares'!$B$2:$C$6,2,FALSE)-Calculadora!$K$2=0,1,0)*IF($L$2=2,IFERROR(VLOOKUP(B3333,'Tablas auxiliares'!$AB$2:$AH$27,7,FALSE),0),1)</f>
        <v>0</v>
      </c>
      <c r="G3333" s="9">
        <f>VLOOKUP(E3333,'Tablas auxiliares'!$H$1:$Q$28,Calculadora!$J$2+1,FALSE)*IF(VLOOKUP($A3333,'Tablas auxiliares'!$B$2:$C$6,2,FALSE)-Calculadora!$K$2=0,1,0)*IF($L$2=2,IFERROR(VLOOKUP(B3333,'Tablas auxiliares'!$AB$2:$AH$27,7,FALSE),0),1)</f>
        <v>0</v>
      </c>
      <c r="H3333" s="9">
        <f t="shared" si="62"/>
        <v>0</v>
      </c>
      <c r="O3333" s="9"/>
      <c r="P3333"/>
    </row>
    <row r="3334" spans="1:16" x14ac:dyDescent="0.25">
      <c r="A3334" s="9">
        <v>2015</v>
      </c>
      <c r="B3334" t="s">
        <v>23</v>
      </c>
      <c r="C3334" t="s">
        <v>37</v>
      </c>
      <c r="D3334" s="9">
        <v>23</v>
      </c>
      <c r="E3334" s="9">
        <v>19</v>
      </c>
      <c r="F3334" s="9">
        <f>VLOOKUP(D3334,'Tablas auxiliares'!$H$1:$Q$28,Calculadora!$J$2+1,FALSE)*IF(VLOOKUP($A3334,'Tablas auxiliares'!$B$2:$C$6,2,FALSE)-Calculadora!$K$2=0,1,0)*IF($L$2=2,IFERROR(VLOOKUP(B3334,'Tablas auxiliares'!$AB$2:$AH$27,7,FALSE),0),1)</f>
        <v>0</v>
      </c>
      <c r="G3334" s="9">
        <f>VLOOKUP(E3334,'Tablas auxiliares'!$H$1:$Q$28,Calculadora!$J$2+1,FALSE)*IF(VLOOKUP($A3334,'Tablas auxiliares'!$B$2:$C$6,2,FALSE)-Calculadora!$K$2=0,1,0)*IF($L$2=2,IFERROR(VLOOKUP(B3334,'Tablas auxiliares'!$AB$2:$AH$27,7,FALSE),0),1)</f>
        <v>0</v>
      </c>
      <c r="H3334" s="9">
        <f t="shared" si="62"/>
        <v>0</v>
      </c>
      <c r="O3334" s="9"/>
      <c r="P3334"/>
    </row>
    <row r="3335" spans="1:16" x14ac:dyDescent="0.25">
      <c r="A3335" s="9">
        <v>2015</v>
      </c>
      <c r="B3335" t="s">
        <v>23</v>
      </c>
      <c r="C3335" t="s">
        <v>14</v>
      </c>
      <c r="D3335" s="9">
        <v>26</v>
      </c>
      <c r="E3335" s="9">
        <v>26</v>
      </c>
      <c r="F3335" s="9">
        <f>VLOOKUP(D3335,'Tablas auxiliares'!$H$1:$Q$28,Calculadora!$J$2+1,FALSE)*IF(VLOOKUP($A3335,'Tablas auxiliares'!$B$2:$C$6,2,FALSE)-Calculadora!$K$2=0,1,0)*IF($L$2=2,IFERROR(VLOOKUP(B3335,'Tablas auxiliares'!$AB$2:$AH$27,7,FALSE),0),1)</f>
        <v>0</v>
      </c>
      <c r="G3335" s="9">
        <f>VLOOKUP(E3335,'Tablas auxiliares'!$H$1:$Q$28,Calculadora!$J$2+1,FALSE)*IF(VLOOKUP($A3335,'Tablas auxiliares'!$B$2:$C$6,2,FALSE)-Calculadora!$K$2=0,1,0)*IF($L$2=2,IFERROR(VLOOKUP(B3335,'Tablas auxiliares'!$AB$2:$AH$27,7,FALSE),0),1)</f>
        <v>0</v>
      </c>
      <c r="H3335" s="9">
        <f t="shared" si="62"/>
        <v>0</v>
      </c>
      <c r="O3335" s="9"/>
      <c r="P3335"/>
    </row>
    <row r="3336" spans="1:16" x14ac:dyDescent="0.25">
      <c r="A3336" s="9">
        <v>2015</v>
      </c>
      <c r="B3336" t="s">
        <v>23</v>
      </c>
      <c r="C3336" t="s">
        <v>31</v>
      </c>
      <c r="D3336" s="9">
        <v>8</v>
      </c>
      <c r="E3336" s="9">
        <v>18</v>
      </c>
      <c r="F3336" s="9">
        <f>VLOOKUP(D3336,'Tablas auxiliares'!$H$1:$Q$28,Calculadora!$J$2+1,FALSE)*IF(VLOOKUP($A3336,'Tablas auxiliares'!$B$2:$C$6,2,FALSE)-Calculadora!$K$2=0,1,0)*IF($L$2=2,IFERROR(VLOOKUP(B3336,'Tablas auxiliares'!$AB$2:$AH$27,7,FALSE),0),1)</f>
        <v>0</v>
      </c>
      <c r="G3336" s="9">
        <f>VLOOKUP(E3336,'Tablas auxiliares'!$H$1:$Q$28,Calculadora!$J$2+1,FALSE)*IF(VLOOKUP($A3336,'Tablas auxiliares'!$B$2:$C$6,2,FALSE)-Calculadora!$K$2=0,1,0)*IF($L$2=2,IFERROR(VLOOKUP(B3336,'Tablas auxiliares'!$AB$2:$AH$27,7,FALSE),0),1)</f>
        <v>0</v>
      </c>
      <c r="H3336" s="9">
        <f t="shared" si="62"/>
        <v>0</v>
      </c>
      <c r="O3336" s="9"/>
      <c r="P3336"/>
    </row>
    <row r="3337" spans="1:16" x14ac:dyDescent="0.25">
      <c r="A3337" s="9">
        <v>2015</v>
      </c>
      <c r="B3337" t="s">
        <v>23</v>
      </c>
      <c r="C3337" t="s">
        <v>10</v>
      </c>
      <c r="D3337" s="9">
        <v>12</v>
      </c>
      <c r="E3337" s="9">
        <v>22</v>
      </c>
      <c r="F3337" s="9">
        <f>VLOOKUP(D3337,'Tablas auxiliares'!$H$1:$Q$28,Calculadora!$J$2+1,FALSE)*IF(VLOOKUP($A3337,'Tablas auxiliares'!$B$2:$C$6,2,FALSE)-Calculadora!$K$2=0,1,0)*IF($L$2=2,IFERROR(VLOOKUP(B3337,'Tablas auxiliares'!$AB$2:$AH$27,7,FALSE),0),1)</f>
        <v>0</v>
      </c>
      <c r="G3337" s="9">
        <f>VLOOKUP(E3337,'Tablas auxiliares'!$H$1:$Q$28,Calculadora!$J$2+1,FALSE)*IF(VLOOKUP($A3337,'Tablas auxiliares'!$B$2:$C$6,2,FALSE)-Calculadora!$K$2=0,1,0)*IF($L$2=2,IFERROR(VLOOKUP(B3337,'Tablas auxiliares'!$AB$2:$AH$27,7,FALSE),0),1)</f>
        <v>0</v>
      </c>
      <c r="H3337" s="9">
        <f t="shared" si="62"/>
        <v>0</v>
      </c>
      <c r="O3337" s="9"/>
      <c r="P3337"/>
    </row>
    <row r="3338" spans="1:16" x14ac:dyDescent="0.25">
      <c r="A3338" s="9">
        <v>2015</v>
      </c>
      <c r="B3338" t="s">
        <v>23</v>
      </c>
      <c r="C3338" t="s">
        <v>69</v>
      </c>
      <c r="D3338" s="9">
        <v>21</v>
      </c>
      <c r="E3338" s="9">
        <v>14</v>
      </c>
      <c r="F3338" s="9">
        <f>VLOOKUP(D3338,'Tablas auxiliares'!$H$1:$Q$28,Calculadora!$J$2+1,FALSE)*IF(VLOOKUP($A3338,'Tablas auxiliares'!$B$2:$C$6,2,FALSE)-Calculadora!$K$2=0,1,0)*IF($L$2=2,IFERROR(VLOOKUP(B3338,'Tablas auxiliares'!$AB$2:$AH$27,7,FALSE),0),1)</f>
        <v>0</v>
      </c>
      <c r="G3338" s="9">
        <f>VLOOKUP(E3338,'Tablas auxiliares'!$H$1:$Q$28,Calculadora!$J$2+1,FALSE)*IF(VLOOKUP($A3338,'Tablas auxiliares'!$B$2:$C$6,2,FALSE)-Calculadora!$K$2=0,1,0)*IF($L$2=2,IFERROR(VLOOKUP(B3338,'Tablas auxiliares'!$AB$2:$AH$27,7,FALSE),0),1)</f>
        <v>0</v>
      </c>
      <c r="H3338" s="9">
        <f t="shared" si="62"/>
        <v>0</v>
      </c>
      <c r="O3338" s="9"/>
      <c r="P3338"/>
    </row>
    <row r="3339" spans="1:16" x14ac:dyDescent="0.25">
      <c r="A3339" s="9">
        <v>2015</v>
      </c>
      <c r="B3339" t="s">
        <v>23</v>
      </c>
      <c r="C3339" t="s">
        <v>26</v>
      </c>
      <c r="D3339" s="9">
        <v>7</v>
      </c>
      <c r="E3339" s="9">
        <v>3</v>
      </c>
      <c r="F3339" s="9">
        <f>VLOOKUP(D3339,'Tablas auxiliares'!$H$1:$Q$28,Calculadora!$J$2+1,FALSE)*IF(VLOOKUP($A3339,'Tablas auxiliares'!$B$2:$C$6,2,FALSE)-Calculadora!$K$2=0,1,0)*IF($L$2=2,IFERROR(VLOOKUP(B3339,'Tablas auxiliares'!$AB$2:$AH$27,7,FALSE),0),1)</f>
        <v>0</v>
      </c>
      <c r="G3339" s="9">
        <f>VLOOKUP(E3339,'Tablas auxiliares'!$H$1:$Q$28,Calculadora!$J$2+1,FALSE)*IF(VLOOKUP($A3339,'Tablas auxiliares'!$B$2:$C$6,2,FALSE)-Calculadora!$K$2=0,1,0)*IF($L$2=2,IFERROR(VLOOKUP(B3339,'Tablas auxiliares'!$AB$2:$AH$27,7,FALSE),0),1)</f>
        <v>0</v>
      </c>
      <c r="H3339" s="9">
        <f t="shared" si="62"/>
        <v>0</v>
      </c>
      <c r="O3339" s="9"/>
      <c r="P3339"/>
    </row>
    <row r="3340" spans="1:16" x14ac:dyDescent="0.25">
      <c r="A3340" s="9">
        <v>2015</v>
      </c>
      <c r="B3340" t="s">
        <v>23</v>
      </c>
      <c r="C3340" t="s">
        <v>30</v>
      </c>
      <c r="D3340" s="9">
        <v>24</v>
      </c>
      <c r="E3340" s="9">
        <v>21</v>
      </c>
      <c r="F3340" s="9">
        <f>VLOOKUP(D3340,'Tablas auxiliares'!$H$1:$Q$28,Calculadora!$J$2+1,FALSE)*IF(VLOOKUP($A3340,'Tablas auxiliares'!$B$2:$C$6,2,FALSE)-Calculadora!$K$2=0,1,0)*IF($L$2=2,IFERROR(VLOOKUP(B3340,'Tablas auxiliares'!$AB$2:$AH$27,7,FALSE),0),1)</f>
        <v>0</v>
      </c>
      <c r="G3340" s="9">
        <f>VLOOKUP(E3340,'Tablas auxiliares'!$H$1:$Q$28,Calculadora!$J$2+1,FALSE)*IF(VLOOKUP($A3340,'Tablas auxiliares'!$B$2:$C$6,2,FALSE)-Calculadora!$K$2=0,1,0)*IF($L$2=2,IFERROR(VLOOKUP(B3340,'Tablas auxiliares'!$AB$2:$AH$27,7,FALSE),0),1)</f>
        <v>0</v>
      </c>
      <c r="H3340" s="9">
        <f t="shared" si="62"/>
        <v>0</v>
      </c>
      <c r="O3340" s="9"/>
      <c r="P3340"/>
    </row>
    <row r="3341" spans="1:16" x14ac:dyDescent="0.25">
      <c r="A3341" s="9">
        <v>2015</v>
      </c>
      <c r="B3341" t="s">
        <v>23</v>
      </c>
      <c r="C3341" t="s">
        <v>9</v>
      </c>
      <c r="D3341" s="9">
        <v>18</v>
      </c>
      <c r="E3341" s="9">
        <v>9</v>
      </c>
      <c r="F3341" s="9">
        <f>VLOOKUP(D3341,'Tablas auxiliares'!$H$1:$Q$28,Calculadora!$J$2+1,FALSE)*IF(VLOOKUP($A3341,'Tablas auxiliares'!$B$2:$C$6,2,FALSE)-Calculadora!$K$2=0,1,0)*IF($L$2=2,IFERROR(VLOOKUP(B3341,'Tablas auxiliares'!$AB$2:$AH$27,7,FALSE),0),1)</f>
        <v>0</v>
      </c>
      <c r="G3341" s="9">
        <f>VLOOKUP(E3341,'Tablas auxiliares'!$H$1:$Q$28,Calculadora!$J$2+1,FALSE)*IF(VLOOKUP($A3341,'Tablas auxiliares'!$B$2:$C$6,2,FALSE)-Calculadora!$K$2=0,1,0)*IF($L$2=2,IFERROR(VLOOKUP(B3341,'Tablas auxiliares'!$AB$2:$AH$27,7,FALSE),0),1)</f>
        <v>0</v>
      </c>
      <c r="H3341" s="9">
        <f t="shared" si="62"/>
        <v>0</v>
      </c>
      <c r="O3341" s="9"/>
      <c r="P3341"/>
    </row>
    <row r="3342" spans="1:16" x14ac:dyDescent="0.25">
      <c r="A3342" s="9">
        <v>2015</v>
      </c>
      <c r="B3342" t="s">
        <v>23</v>
      </c>
      <c r="C3342" t="s">
        <v>20</v>
      </c>
      <c r="D3342" s="9">
        <v>19</v>
      </c>
      <c r="E3342" s="9">
        <v>8</v>
      </c>
      <c r="F3342" s="9">
        <f>VLOOKUP(D3342,'Tablas auxiliares'!$H$1:$Q$28,Calculadora!$J$2+1,FALSE)*IF(VLOOKUP($A3342,'Tablas auxiliares'!$B$2:$C$6,2,FALSE)-Calculadora!$K$2=0,1,0)*IF($L$2=2,IFERROR(VLOOKUP(B3342,'Tablas auxiliares'!$AB$2:$AH$27,7,FALSE),0),1)</f>
        <v>0</v>
      </c>
      <c r="G3342" s="9">
        <f>VLOOKUP(E3342,'Tablas auxiliares'!$H$1:$Q$28,Calculadora!$J$2+1,FALSE)*IF(VLOOKUP($A3342,'Tablas auxiliares'!$B$2:$C$6,2,FALSE)-Calculadora!$K$2=0,1,0)*IF($L$2=2,IFERROR(VLOOKUP(B3342,'Tablas auxiliares'!$AB$2:$AH$27,7,FALSE),0),1)</f>
        <v>0</v>
      </c>
      <c r="H3342" s="9">
        <f t="shared" si="62"/>
        <v>0</v>
      </c>
      <c r="O3342" s="9"/>
      <c r="P3342"/>
    </row>
    <row r="3343" spans="1:16" x14ac:dyDescent="0.25">
      <c r="A3343" s="9">
        <v>2015</v>
      </c>
      <c r="B3343" t="s">
        <v>23</v>
      </c>
      <c r="C3343" t="s">
        <v>13</v>
      </c>
      <c r="D3343" s="9">
        <v>20</v>
      </c>
      <c r="E3343" s="9">
        <v>23</v>
      </c>
      <c r="F3343" s="9">
        <f>VLOOKUP(D3343,'Tablas auxiliares'!$H$1:$Q$28,Calculadora!$J$2+1,FALSE)*IF(VLOOKUP($A3343,'Tablas auxiliares'!$B$2:$C$6,2,FALSE)-Calculadora!$K$2=0,1,0)*IF($L$2=2,IFERROR(VLOOKUP(B3343,'Tablas auxiliares'!$AB$2:$AH$27,7,FALSE),0),1)</f>
        <v>0</v>
      </c>
      <c r="G3343" s="9">
        <f>VLOOKUP(E3343,'Tablas auxiliares'!$H$1:$Q$28,Calculadora!$J$2+1,FALSE)*IF(VLOOKUP($A3343,'Tablas auxiliares'!$B$2:$C$6,2,FALSE)-Calculadora!$K$2=0,1,0)*IF($L$2=2,IFERROR(VLOOKUP(B3343,'Tablas auxiliares'!$AB$2:$AH$27,7,FALSE),0),1)</f>
        <v>0</v>
      </c>
      <c r="H3343" s="9">
        <f t="shared" si="62"/>
        <v>0</v>
      </c>
      <c r="O3343" s="9"/>
      <c r="P3343"/>
    </row>
    <row r="3344" spans="1:16" x14ac:dyDescent="0.25">
      <c r="A3344" s="9">
        <v>2015</v>
      </c>
      <c r="B3344" t="s">
        <v>23</v>
      </c>
      <c r="C3344" t="s">
        <v>68</v>
      </c>
      <c r="D3344" s="9">
        <v>17</v>
      </c>
      <c r="E3344" s="9">
        <v>15</v>
      </c>
      <c r="F3344" s="9">
        <f>VLOOKUP(D3344,'Tablas auxiliares'!$H$1:$Q$28,Calculadora!$J$2+1,FALSE)*IF(VLOOKUP($A3344,'Tablas auxiliares'!$B$2:$C$6,2,FALSE)-Calculadora!$K$2=0,1,0)*IF($L$2=2,IFERROR(VLOOKUP(B3344,'Tablas auxiliares'!$AB$2:$AH$27,7,FALSE),0),1)</f>
        <v>0</v>
      </c>
      <c r="G3344" s="9">
        <f>VLOOKUP(E3344,'Tablas auxiliares'!$H$1:$Q$28,Calculadora!$J$2+1,FALSE)*IF(VLOOKUP($A3344,'Tablas auxiliares'!$B$2:$C$6,2,FALSE)-Calculadora!$K$2=0,1,0)*IF($L$2=2,IFERROR(VLOOKUP(B3344,'Tablas auxiliares'!$AB$2:$AH$27,7,FALSE),0),1)</f>
        <v>0</v>
      </c>
      <c r="H3344" s="9">
        <f t="shared" si="62"/>
        <v>0</v>
      </c>
      <c r="O3344" s="9"/>
      <c r="P3344"/>
    </row>
    <row r="3345" spans="1:16" x14ac:dyDescent="0.25">
      <c r="A3345" s="9">
        <v>2015</v>
      </c>
      <c r="B3345" t="s">
        <v>23</v>
      </c>
      <c r="C3345" t="s">
        <v>18</v>
      </c>
      <c r="D3345" s="9">
        <v>9</v>
      </c>
      <c r="E3345" s="9">
        <v>12</v>
      </c>
      <c r="F3345" s="9">
        <f>VLOOKUP(D3345,'Tablas auxiliares'!$H$1:$Q$28,Calculadora!$J$2+1,FALSE)*IF(VLOOKUP($A3345,'Tablas auxiliares'!$B$2:$C$6,2,FALSE)-Calculadora!$K$2=0,1,0)*IF($L$2=2,IFERROR(VLOOKUP(B3345,'Tablas auxiliares'!$AB$2:$AH$27,7,FALSE),0),1)</f>
        <v>0</v>
      </c>
      <c r="G3345" s="9">
        <f>VLOOKUP(E3345,'Tablas auxiliares'!$H$1:$Q$28,Calculadora!$J$2+1,FALSE)*IF(VLOOKUP($A3345,'Tablas auxiliares'!$B$2:$C$6,2,FALSE)-Calculadora!$K$2=0,1,0)*IF($L$2=2,IFERROR(VLOOKUP(B3345,'Tablas auxiliares'!$AB$2:$AH$27,7,FALSE),0),1)</f>
        <v>0</v>
      </c>
      <c r="H3345" s="9">
        <f t="shared" si="62"/>
        <v>0</v>
      </c>
      <c r="O3345" s="9"/>
      <c r="P3345"/>
    </row>
    <row r="3346" spans="1:16" x14ac:dyDescent="0.25">
      <c r="A3346" s="9">
        <v>2015</v>
      </c>
      <c r="B3346" t="s">
        <v>23</v>
      </c>
      <c r="C3346" t="s">
        <v>27</v>
      </c>
      <c r="D3346" s="9">
        <v>25</v>
      </c>
      <c r="E3346" s="9">
        <v>17</v>
      </c>
      <c r="F3346" s="9">
        <f>VLOOKUP(D3346,'Tablas auxiliares'!$H$1:$Q$28,Calculadora!$J$2+1,FALSE)*IF(VLOOKUP($A3346,'Tablas auxiliares'!$B$2:$C$6,2,FALSE)-Calculadora!$K$2=0,1,0)*IF($L$2=2,IFERROR(VLOOKUP(B3346,'Tablas auxiliares'!$AB$2:$AH$27,7,FALSE),0),1)</f>
        <v>0</v>
      </c>
      <c r="G3346" s="9">
        <f>VLOOKUP(E3346,'Tablas auxiliares'!$H$1:$Q$28,Calculadora!$J$2+1,FALSE)*IF(VLOOKUP($A3346,'Tablas auxiliares'!$B$2:$C$6,2,FALSE)-Calculadora!$K$2=0,1,0)*IF($L$2=2,IFERROR(VLOOKUP(B3346,'Tablas auxiliares'!$AB$2:$AH$27,7,FALSE),0),1)</f>
        <v>0</v>
      </c>
      <c r="H3346" s="9">
        <f t="shared" si="62"/>
        <v>0</v>
      </c>
      <c r="O3346" s="9"/>
      <c r="P3346"/>
    </row>
    <row r="3347" spans="1:16" x14ac:dyDescent="0.25">
      <c r="A3347" s="9">
        <v>2015</v>
      </c>
      <c r="B3347" t="s">
        <v>23</v>
      </c>
      <c r="C3347" t="s">
        <v>29</v>
      </c>
      <c r="D3347" s="9">
        <v>16</v>
      </c>
      <c r="E3347" s="9">
        <v>16</v>
      </c>
      <c r="F3347" s="9">
        <f>VLOOKUP(D3347,'Tablas auxiliares'!$H$1:$Q$28,Calculadora!$J$2+1,FALSE)*IF(VLOOKUP($A3347,'Tablas auxiliares'!$B$2:$C$6,2,FALSE)-Calculadora!$K$2=0,1,0)*IF($L$2=2,IFERROR(VLOOKUP(B3347,'Tablas auxiliares'!$AB$2:$AH$27,7,FALSE),0),1)</f>
        <v>0</v>
      </c>
      <c r="G3347" s="9">
        <f>VLOOKUP(E3347,'Tablas auxiliares'!$H$1:$Q$28,Calculadora!$J$2+1,FALSE)*IF(VLOOKUP($A3347,'Tablas auxiliares'!$B$2:$C$6,2,FALSE)-Calculadora!$K$2=0,1,0)*IF($L$2=2,IFERROR(VLOOKUP(B3347,'Tablas auxiliares'!$AB$2:$AH$27,7,FALSE),0),1)</f>
        <v>0</v>
      </c>
      <c r="H3347" s="9">
        <f t="shared" si="62"/>
        <v>0</v>
      </c>
      <c r="O3347" s="9"/>
      <c r="P3347"/>
    </row>
    <row r="3348" spans="1:16" x14ac:dyDescent="0.25">
      <c r="A3348" s="9">
        <v>2015</v>
      </c>
      <c r="B3348" t="s">
        <v>23</v>
      </c>
      <c r="C3348" t="s">
        <v>35</v>
      </c>
      <c r="D3348" s="9">
        <v>5</v>
      </c>
      <c r="E3348" s="9">
        <v>7</v>
      </c>
      <c r="F3348" s="9">
        <f>VLOOKUP(D3348,'Tablas auxiliares'!$H$1:$Q$28,Calculadora!$J$2+1,FALSE)*IF(VLOOKUP($A3348,'Tablas auxiliares'!$B$2:$C$6,2,FALSE)-Calculadora!$K$2=0,1,0)*IF($L$2=2,IFERROR(VLOOKUP(B3348,'Tablas auxiliares'!$AB$2:$AH$27,7,FALSE),0),1)</f>
        <v>0</v>
      </c>
      <c r="G3348" s="9">
        <f>VLOOKUP(E3348,'Tablas auxiliares'!$H$1:$Q$28,Calculadora!$J$2+1,FALSE)*IF(VLOOKUP($A3348,'Tablas auxiliares'!$B$2:$C$6,2,FALSE)-Calculadora!$K$2=0,1,0)*IF($L$2=2,IFERROR(VLOOKUP(B3348,'Tablas auxiliares'!$AB$2:$AH$27,7,FALSE),0),1)</f>
        <v>0</v>
      </c>
      <c r="H3348" s="9">
        <f t="shared" si="62"/>
        <v>0</v>
      </c>
      <c r="O3348" s="9"/>
      <c r="P3348"/>
    </row>
    <row r="3349" spans="1:16" x14ac:dyDescent="0.25">
      <c r="A3349" s="9">
        <v>2015</v>
      </c>
      <c r="B3349" t="s">
        <v>23</v>
      </c>
      <c r="C3349" t="s">
        <v>70</v>
      </c>
      <c r="D3349" s="9">
        <v>13</v>
      </c>
      <c r="E3349" s="9">
        <v>24</v>
      </c>
      <c r="F3349" s="9">
        <f>VLOOKUP(D3349,'Tablas auxiliares'!$H$1:$Q$28,Calculadora!$J$2+1,FALSE)*IF(VLOOKUP($A3349,'Tablas auxiliares'!$B$2:$C$6,2,FALSE)-Calculadora!$K$2=0,1,0)*IF($L$2=2,IFERROR(VLOOKUP(B3349,'Tablas auxiliares'!$AB$2:$AH$27,7,FALSE),0),1)</f>
        <v>0</v>
      </c>
      <c r="G3349" s="9">
        <f>VLOOKUP(E3349,'Tablas auxiliares'!$H$1:$Q$28,Calculadora!$J$2+1,FALSE)*IF(VLOOKUP($A3349,'Tablas auxiliares'!$B$2:$C$6,2,FALSE)-Calculadora!$K$2=0,1,0)*IF($L$2=2,IFERROR(VLOOKUP(B3349,'Tablas auxiliares'!$AB$2:$AH$27,7,FALSE),0),1)</f>
        <v>0</v>
      </c>
      <c r="H3349" s="9">
        <f t="shared" si="62"/>
        <v>0</v>
      </c>
      <c r="O3349" s="9"/>
      <c r="P3349"/>
    </row>
    <row r="3350" spans="1:16" x14ac:dyDescent="0.25">
      <c r="A3350" s="9">
        <v>2015</v>
      </c>
      <c r="B3350" t="s">
        <v>23</v>
      </c>
      <c r="C3350" t="s">
        <v>34</v>
      </c>
      <c r="D3350" s="9">
        <v>15</v>
      </c>
      <c r="E3350" s="9">
        <v>10</v>
      </c>
      <c r="F3350" s="9">
        <f>VLOOKUP(D3350,'Tablas auxiliares'!$H$1:$Q$28,Calculadora!$J$2+1,FALSE)*IF(VLOOKUP($A3350,'Tablas auxiliares'!$B$2:$C$6,2,FALSE)-Calculadora!$K$2=0,1,0)*IF($L$2=2,IFERROR(VLOOKUP(B3350,'Tablas auxiliares'!$AB$2:$AH$27,7,FALSE),0),1)</f>
        <v>0</v>
      </c>
      <c r="G3350" s="9">
        <f>VLOOKUP(E3350,'Tablas auxiliares'!$H$1:$Q$28,Calculadora!$J$2+1,FALSE)*IF(VLOOKUP($A3350,'Tablas auxiliares'!$B$2:$C$6,2,FALSE)-Calculadora!$K$2=0,1,0)*IF($L$2=2,IFERROR(VLOOKUP(B3350,'Tablas auxiliares'!$AB$2:$AH$27,7,FALSE),0),1)</f>
        <v>0</v>
      </c>
      <c r="H3350" s="9">
        <f t="shared" si="62"/>
        <v>0</v>
      </c>
      <c r="O3350" s="9"/>
      <c r="P3350"/>
    </row>
    <row r="3351" spans="1:16" x14ac:dyDescent="0.25">
      <c r="A3351" s="9">
        <v>2015</v>
      </c>
      <c r="B3351" t="s">
        <v>23</v>
      </c>
      <c r="C3351" t="s">
        <v>24</v>
      </c>
      <c r="D3351" s="9">
        <v>10</v>
      </c>
      <c r="E3351" s="9">
        <v>20</v>
      </c>
      <c r="F3351" s="9">
        <f>VLOOKUP(D3351,'Tablas auxiliares'!$H$1:$Q$28,Calculadora!$J$2+1,FALSE)*IF(VLOOKUP($A3351,'Tablas auxiliares'!$B$2:$C$6,2,FALSE)-Calculadora!$K$2=0,1,0)*IF($L$2=2,IFERROR(VLOOKUP(B3351,'Tablas auxiliares'!$AB$2:$AH$27,7,FALSE),0),1)</f>
        <v>0</v>
      </c>
      <c r="G3351" s="9">
        <f>VLOOKUP(E3351,'Tablas auxiliares'!$H$1:$Q$28,Calculadora!$J$2+1,FALSE)*IF(VLOOKUP($A3351,'Tablas auxiliares'!$B$2:$C$6,2,FALSE)-Calculadora!$K$2=0,1,0)*IF($L$2=2,IFERROR(VLOOKUP(B3351,'Tablas auxiliares'!$AB$2:$AH$27,7,FALSE),0),1)</f>
        <v>0</v>
      </c>
      <c r="H3351" s="9">
        <f t="shared" si="62"/>
        <v>0</v>
      </c>
      <c r="O3351" s="9"/>
      <c r="P3351"/>
    </row>
    <row r="3352" spans="1:16" x14ac:dyDescent="0.25">
      <c r="A3352" s="9">
        <v>2015</v>
      </c>
      <c r="B3352" t="s">
        <v>23</v>
      </c>
      <c r="C3352" t="s">
        <v>12</v>
      </c>
      <c r="D3352" s="9">
        <v>2</v>
      </c>
      <c r="E3352" s="9">
        <v>4</v>
      </c>
      <c r="F3352" s="9">
        <f>VLOOKUP(D3352,'Tablas auxiliares'!$H$1:$Q$28,Calculadora!$J$2+1,FALSE)*IF(VLOOKUP($A3352,'Tablas auxiliares'!$B$2:$C$6,2,FALSE)-Calculadora!$K$2=0,1,0)*IF($L$2=2,IFERROR(VLOOKUP(B3352,'Tablas auxiliares'!$AB$2:$AH$27,7,FALSE),0),1)</f>
        <v>0</v>
      </c>
      <c r="G3352" s="9">
        <f>VLOOKUP(E3352,'Tablas auxiliares'!$H$1:$Q$28,Calculadora!$J$2+1,FALSE)*IF(VLOOKUP($A3352,'Tablas auxiliares'!$B$2:$C$6,2,FALSE)-Calculadora!$K$2=0,1,0)*IF($L$2=2,IFERROR(VLOOKUP(B3352,'Tablas auxiliares'!$AB$2:$AH$27,7,FALSE),0),1)</f>
        <v>0</v>
      </c>
      <c r="H3352" s="9">
        <f t="shared" si="62"/>
        <v>0</v>
      </c>
      <c r="O3352" s="9"/>
      <c r="P3352"/>
    </row>
    <row r="3353" spans="1:16" x14ac:dyDescent="0.25">
      <c r="A3353" s="9">
        <v>2015</v>
      </c>
      <c r="B3353" t="s">
        <v>23</v>
      </c>
      <c r="C3353" t="s">
        <v>33</v>
      </c>
      <c r="D3353" s="9">
        <v>1</v>
      </c>
      <c r="E3353" s="9">
        <v>1</v>
      </c>
      <c r="F3353" s="9">
        <f>VLOOKUP(D3353,'Tablas auxiliares'!$H$1:$Q$28,Calculadora!$J$2+1,FALSE)*IF(VLOOKUP($A3353,'Tablas auxiliares'!$B$2:$C$6,2,FALSE)-Calculadora!$K$2=0,1,0)*IF($L$2=2,IFERROR(VLOOKUP(B3353,'Tablas auxiliares'!$AB$2:$AH$27,7,FALSE),0),1)</f>
        <v>0</v>
      </c>
      <c r="G3353" s="9">
        <f>VLOOKUP(E3353,'Tablas auxiliares'!$H$1:$Q$28,Calculadora!$J$2+1,FALSE)*IF(VLOOKUP($A3353,'Tablas auxiliares'!$B$2:$C$6,2,FALSE)-Calculadora!$K$2=0,1,0)*IF($L$2=2,IFERROR(VLOOKUP(B3353,'Tablas auxiliares'!$AB$2:$AH$27,7,FALSE),0),1)</f>
        <v>0</v>
      </c>
      <c r="H3353" s="9">
        <f t="shared" si="62"/>
        <v>0</v>
      </c>
      <c r="O3353" s="9"/>
      <c r="P3353"/>
    </row>
    <row r="3354" spans="1:16" x14ac:dyDescent="0.25">
      <c r="A3354" s="9">
        <v>2015</v>
      </c>
      <c r="B3354" t="s">
        <v>23</v>
      </c>
      <c r="C3354" t="s">
        <v>6</v>
      </c>
      <c r="D3354" s="9">
        <v>14</v>
      </c>
      <c r="E3354" s="9">
        <v>11</v>
      </c>
      <c r="F3354" s="9">
        <f>VLOOKUP(D3354,'Tablas auxiliares'!$H$1:$Q$28,Calculadora!$J$2+1,FALSE)*IF(VLOOKUP($A3354,'Tablas auxiliares'!$B$2:$C$6,2,FALSE)-Calculadora!$K$2=0,1,0)*IF($L$2=2,IFERROR(VLOOKUP(B3354,'Tablas auxiliares'!$AB$2:$AH$27,7,FALSE),0),1)</f>
        <v>0</v>
      </c>
      <c r="G3354" s="9">
        <f>VLOOKUP(E3354,'Tablas auxiliares'!$H$1:$Q$28,Calculadora!$J$2+1,FALSE)*IF(VLOOKUP($A3354,'Tablas auxiliares'!$B$2:$C$6,2,FALSE)-Calculadora!$K$2=0,1,0)*IF($L$2=2,IFERROR(VLOOKUP(B3354,'Tablas auxiliares'!$AB$2:$AH$27,7,FALSE),0),1)</f>
        <v>0</v>
      </c>
      <c r="H3354" s="9">
        <f t="shared" si="62"/>
        <v>0</v>
      </c>
      <c r="O3354" s="9"/>
      <c r="P3354"/>
    </row>
    <row r="3355" spans="1:16" x14ac:dyDescent="0.25">
      <c r="A3355" s="9">
        <v>2015</v>
      </c>
      <c r="B3355" t="s">
        <v>23</v>
      </c>
      <c r="C3355" t="s">
        <v>25</v>
      </c>
      <c r="D3355" s="9">
        <v>6</v>
      </c>
      <c r="E3355" s="9">
        <v>2</v>
      </c>
      <c r="F3355" s="9">
        <f>VLOOKUP(D3355,'Tablas auxiliares'!$H$1:$Q$28,Calculadora!$J$2+1,FALSE)*IF(VLOOKUP($A3355,'Tablas auxiliares'!$B$2:$C$6,2,FALSE)-Calculadora!$K$2=0,1,0)*IF($L$2=2,IFERROR(VLOOKUP(B3355,'Tablas auxiliares'!$AB$2:$AH$27,7,FALSE),0),1)</f>
        <v>0</v>
      </c>
      <c r="G3355" s="9">
        <f>VLOOKUP(E3355,'Tablas auxiliares'!$H$1:$Q$28,Calculadora!$J$2+1,FALSE)*IF(VLOOKUP($A3355,'Tablas auxiliares'!$B$2:$C$6,2,FALSE)-Calculadora!$K$2=0,1,0)*IF($L$2=2,IFERROR(VLOOKUP(B3355,'Tablas auxiliares'!$AB$2:$AH$27,7,FALSE),0),1)</f>
        <v>0</v>
      </c>
      <c r="H3355" s="9">
        <f t="shared" si="62"/>
        <v>0</v>
      </c>
      <c r="O3355" s="9"/>
      <c r="P3355"/>
    </row>
    <row r="3356" spans="1:16" x14ac:dyDescent="0.25">
      <c r="A3356" s="9">
        <v>2015</v>
      </c>
      <c r="B3356" t="s">
        <v>65</v>
      </c>
      <c r="C3356" t="s">
        <v>89</v>
      </c>
      <c r="D3356" s="9">
        <v>24</v>
      </c>
      <c r="E3356" s="9">
        <v>12</v>
      </c>
      <c r="F3356" s="9">
        <f>VLOOKUP(D3356,'Tablas auxiliares'!$H$1:$Q$28,Calculadora!$J$2+1,FALSE)*IF(VLOOKUP($A3356,'Tablas auxiliares'!$B$2:$C$6,2,FALSE)-Calculadora!$K$2=0,1,0)*IF($L$2=2,IFERROR(VLOOKUP(B3356,'Tablas auxiliares'!$AB$2:$AH$27,7,FALSE),0),1)</f>
        <v>0</v>
      </c>
      <c r="G3356" s="9">
        <f>VLOOKUP(E3356,'Tablas auxiliares'!$H$1:$Q$28,Calculadora!$J$2+1,FALSE)*IF(VLOOKUP($A3356,'Tablas auxiliares'!$B$2:$C$6,2,FALSE)-Calculadora!$K$2=0,1,0)*IF($L$2=2,IFERROR(VLOOKUP(B3356,'Tablas auxiliares'!$AB$2:$AH$27,7,FALSE),0),1)</f>
        <v>0</v>
      </c>
      <c r="H3356" s="9">
        <f t="shared" si="62"/>
        <v>0</v>
      </c>
      <c r="O3356" s="9"/>
      <c r="P3356"/>
    </row>
    <row r="3357" spans="1:16" x14ac:dyDescent="0.25">
      <c r="A3357" s="9">
        <v>2015</v>
      </c>
      <c r="B3357" t="s">
        <v>65</v>
      </c>
      <c r="C3357" t="s">
        <v>28</v>
      </c>
      <c r="D3357" s="9">
        <v>16</v>
      </c>
      <c r="E3357" s="9">
        <v>27</v>
      </c>
      <c r="F3357" s="9">
        <f>VLOOKUP(D3357,'Tablas auxiliares'!$H$1:$Q$28,Calculadora!$J$2+1,FALSE)*IF(VLOOKUP($A3357,'Tablas auxiliares'!$B$2:$C$6,2,FALSE)-Calculadora!$K$2=0,1,0)*IF($L$2=2,IFERROR(VLOOKUP(B3357,'Tablas auxiliares'!$AB$2:$AH$27,7,FALSE),0),1)</f>
        <v>0</v>
      </c>
      <c r="G3357" s="9">
        <f>VLOOKUP(E3357,'Tablas auxiliares'!$H$1:$Q$28,Calculadora!$J$2+1,FALSE)*IF(VLOOKUP($A3357,'Tablas auxiliares'!$B$2:$C$6,2,FALSE)-Calculadora!$K$2=0,1,0)*IF($L$2=2,IFERROR(VLOOKUP(B3357,'Tablas auxiliares'!$AB$2:$AH$27,7,FALSE),0),1)</f>
        <v>0</v>
      </c>
      <c r="H3357" s="9">
        <f t="shared" si="62"/>
        <v>0</v>
      </c>
      <c r="O3357" s="9"/>
      <c r="P3357"/>
    </row>
    <row r="3358" spans="1:16" x14ac:dyDescent="0.25">
      <c r="A3358" s="9">
        <v>2015</v>
      </c>
      <c r="B3358" t="s">
        <v>65</v>
      </c>
      <c r="C3358" t="s">
        <v>7</v>
      </c>
      <c r="D3358" s="9">
        <v>7</v>
      </c>
      <c r="E3358" s="9">
        <v>11</v>
      </c>
      <c r="F3358" s="9">
        <f>VLOOKUP(D3358,'Tablas auxiliares'!$H$1:$Q$28,Calculadora!$J$2+1,FALSE)*IF(VLOOKUP($A3358,'Tablas auxiliares'!$B$2:$C$6,2,FALSE)-Calculadora!$K$2=0,1,0)*IF($L$2=2,IFERROR(VLOOKUP(B3358,'Tablas auxiliares'!$AB$2:$AH$27,7,FALSE),0),1)</f>
        <v>0</v>
      </c>
      <c r="G3358" s="9">
        <f>VLOOKUP(E3358,'Tablas auxiliares'!$H$1:$Q$28,Calculadora!$J$2+1,FALSE)*IF(VLOOKUP($A3358,'Tablas auxiliares'!$B$2:$C$6,2,FALSE)-Calculadora!$K$2=0,1,0)*IF($L$2=2,IFERROR(VLOOKUP(B3358,'Tablas auxiliares'!$AB$2:$AH$27,7,FALSE),0),1)</f>
        <v>0</v>
      </c>
      <c r="H3358" s="9">
        <f t="shared" si="62"/>
        <v>0</v>
      </c>
      <c r="O3358" s="9"/>
      <c r="P3358"/>
    </row>
    <row r="3359" spans="1:16" x14ac:dyDescent="0.25">
      <c r="A3359" s="9">
        <v>2015</v>
      </c>
      <c r="B3359" t="s">
        <v>65</v>
      </c>
      <c r="C3359" t="s">
        <v>16</v>
      </c>
      <c r="D3359" s="9">
        <v>9</v>
      </c>
      <c r="E3359" s="9">
        <v>2</v>
      </c>
      <c r="F3359" s="9">
        <f>VLOOKUP(D3359,'Tablas auxiliares'!$H$1:$Q$28,Calculadora!$J$2+1,FALSE)*IF(VLOOKUP($A3359,'Tablas auxiliares'!$B$2:$C$6,2,FALSE)-Calculadora!$K$2=0,1,0)*IF($L$2=2,IFERROR(VLOOKUP(B3359,'Tablas auxiliares'!$AB$2:$AH$27,7,FALSE),0),1)</f>
        <v>0</v>
      </c>
      <c r="G3359" s="9">
        <f>VLOOKUP(E3359,'Tablas auxiliares'!$H$1:$Q$28,Calculadora!$J$2+1,FALSE)*IF(VLOOKUP($A3359,'Tablas auxiliares'!$B$2:$C$6,2,FALSE)-Calculadora!$K$2=0,1,0)*IF($L$2=2,IFERROR(VLOOKUP(B3359,'Tablas auxiliares'!$AB$2:$AH$27,7,FALSE),0),1)</f>
        <v>0</v>
      </c>
      <c r="H3359" s="9">
        <f t="shared" si="62"/>
        <v>0</v>
      </c>
      <c r="O3359" s="9"/>
      <c r="P3359"/>
    </row>
    <row r="3360" spans="1:16" x14ac:dyDescent="0.25">
      <c r="A3360" s="9">
        <v>2015</v>
      </c>
      <c r="B3360" t="s">
        <v>65</v>
      </c>
      <c r="C3360" t="s">
        <v>37</v>
      </c>
      <c r="D3360" s="9">
        <v>10</v>
      </c>
      <c r="E3360" s="9">
        <v>25</v>
      </c>
      <c r="F3360" s="9">
        <f>VLOOKUP(D3360,'Tablas auxiliares'!$H$1:$Q$28,Calculadora!$J$2+1,FALSE)*IF(VLOOKUP($A3360,'Tablas auxiliares'!$B$2:$C$6,2,FALSE)-Calculadora!$K$2=0,1,0)*IF($L$2=2,IFERROR(VLOOKUP(B3360,'Tablas auxiliares'!$AB$2:$AH$27,7,FALSE),0),1)</f>
        <v>0</v>
      </c>
      <c r="G3360" s="9">
        <f>VLOOKUP(E3360,'Tablas auxiliares'!$H$1:$Q$28,Calculadora!$J$2+1,FALSE)*IF(VLOOKUP($A3360,'Tablas auxiliares'!$B$2:$C$6,2,FALSE)-Calculadora!$K$2=0,1,0)*IF($L$2=2,IFERROR(VLOOKUP(B3360,'Tablas auxiliares'!$AB$2:$AH$27,7,FALSE),0),1)</f>
        <v>0</v>
      </c>
      <c r="H3360" s="9">
        <f t="shared" si="62"/>
        <v>0</v>
      </c>
      <c r="O3360" s="9"/>
      <c r="P3360"/>
    </row>
    <row r="3361" spans="1:16" x14ac:dyDescent="0.25">
      <c r="A3361" s="9">
        <v>2015</v>
      </c>
      <c r="B3361" t="s">
        <v>65</v>
      </c>
      <c r="C3361" t="s">
        <v>14</v>
      </c>
      <c r="D3361" s="9">
        <v>5</v>
      </c>
      <c r="E3361" s="9">
        <v>9</v>
      </c>
      <c r="F3361" s="9">
        <f>VLOOKUP(D3361,'Tablas auxiliares'!$H$1:$Q$28,Calculadora!$J$2+1,FALSE)*IF(VLOOKUP($A3361,'Tablas auxiliares'!$B$2:$C$6,2,FALSE)-Calculadora!$K$2=0,1,0)*IF($L$2=2,IFERROR(VLOOKUP(B3361,'Tablas auxiliares'!$AB$2:$AH$27,7,FALSE),0),1)</f>
        <v>0</v>
      </c>
      <c r="G3361" s="9">
        <f>VLOOKUP(E3361,'Tablas auxiliares'!$H$1:$Q$28,Calculadora!$J$2+1,FALSE)*IF(VLOOKUP($A3361,'Tablas auxiliares'!$B$2:$C$6,2,FALSE)-Calculadora!$K$2=0,1,0)*IF($L$2=2,IFERROR(VLOOKUP(B3361,'Tablas auxiliares'!$AB$2:$AH$27,7,FALSE),0),1)</f>
        <v>0</v>
      </c>
      <c r="H3361" s="9">
        <f t="shared" si="62"/>
        <v>0</v>
      </c>
      <c r="O3361" s="9"/>
      <c r="P3361"/>
    </row>
    <row r="3362" spans="1:16" x14ac:dyDescent="0.25">
      <c r="A3362" s="9">
        <v>2015</v>
      </c>
      <c r="B3362" t="s">
        <v>65</v>
      </c>
      <c r="C3362" t="s">
        <v>31</v>
      </c>
      <c r="D3362" s="9">
        <v>12</v>
      </c>
      <c r="E3362" s="9">
        <v>20</v>
      </c>
      <c r="F3362" s="9">
        <f>VLOOKUP(D3362,'Tablas auxiliares'!$H$1:$Q$28,Calculadora!$J$2+1,FALSE)*IF(VLOOKUP($A3362,'Tablas auxiliares'!$B$2:$C$6,2,FALSE)-Calculadora!$K$2=0,1,0)*IF($L$2=2,IFERROR(VLOOKUP(B3362,'Tablas auxiliares'!$AB$2:$AH$27,7,FALSE),0),1)</f>
        <v>0</v>
      </c>
      <c r="G3362" s="9">
        <f>VLOOKUP(E3362,'Tablas auxiliares'!$H$1:$Q$28,Calculadora!$J$2+1,FALSE)*IF(VLOOKUP($A3362,'Tablas auxiliares'!$B$2:$C$6,2,FALSE)-Calculadora!$K$2=0,1,0)*IF($L$2=2,IFERROR(VLOOKUP(B3362,'Tablas auxiliares'!$AB$2:$AH$27,7,FALSE),0),1)</f>
        <v>0</v>
      </c>
      <c r="H3362" s="9">
        <f t="shared" si="62"/>
        <v>0</v>
      </c>
      <c r="O3362" s="9"/>
      <c r="P3362"/>
    </row>
    <row r="3363" spans="1:16" x14ac:dyDescent="0.25">
      <c r="A3363" s="9">
        <v>2015</v>
      </c>
      <c r="B3363" t="s">
        <v>65</v>
      </c>
      <c r="C3363" t="s">
        <v>10</v>
      </c>
      <c r="D3363" s="9">
        <v>20</v>
      </c>
      <c r="E3363" s="9">
        <v>15</v>
      </c>
      <c r="F3363" s="9">
        <f>VLOOKUP(D3363,'Tablas auxiliares'!$H$1:$Q$28,Calculadora!$J$2+1,FALSE)*IF(VLOOKUP($A3363,'Tablas auxiliares'!$B$2:$C$6,2,FALSE)-Calculadora!$K$2=0,1,0)*IF($L$2=2,IFERROR(VLOOKUP(B3363,'Tablas auxiliares'!$AB$2:$AH$27,7,FALSE),0),1)</f>
        <v>0</v>
      </c>
      <c r="G3363" s="9">
        <f>VLOOKUP(E3363,'Tablas auxiliares'!$H$1:$Q$28,Calculadora!$J$2+1,FALSE)*IF(VLOOKUP($A3363,'Tablas auxiliares'!$B$2:$C$6,2,FALSE)-Calculadora!$K$2=0,1,0)*IF($L$2=2,IFERROR(VLOOKUP(B3363,'Tablas auxiliares'!$AB$2:$AH$27,7,FALSE),0),1)</f>
        <v>0</v>
      </c>
      <c r="H3363" s="9">
        <f t="shared" si="62"/>
        <v>0</v>
      </c>
      <c r="O3363" s="9"/>
      <c r="P3363"/>
    </row>
    <row r="3364" spans="1:16" x14ac:dyDescent="0.25">
      <c r="A3364" s="9">
        <v>2015</v>
      </c>
      <c r="B3364" t="s">
        <v>65</v>
      </c>
      <c r="C3364" t="s">
        <v>69</v>
      </c>
      <c r="D3364" s="9">
        <v>14</v>
      </c>
      <c r="E3364" s="9">
        <v>14</v>
      </c>
      <c r="F3364" s="9">
        <f>VLOOKUP(D3364,'Tablas auxiliares'!$H$1:$Q$28,Calculadora!$J$2+1,FALSE)*IF(VLOOKUP($A3364,'Tablas auxiliares'!$B$2:$C$6,2,FALSE)-Calculadora!$K$2=0,1,0)*IF($L$2=2,IFERROR(VLOOKUP(B3364,'Tablas auxiliares'!$AB$2:$AH$27,7,FALSE),0),1)</f>
        <v>0</v>
      </c>
      <c r="G3364" s="9">
        <f>VLOOKUP(E3364,'Tablas auxiliares'!$H$1:$Q$28,Calculadora!$J$2+1,FALSE)*IF(VLOOKUP($A3364,'Tablas auxiliares'!$B$2:$C$6,2,FALSE)-Calculadora!$K$2=0,1,0)*IF($L$2=2,IFERROR(VLOOKUP(B3364,'Tablas auxiliares'!$AB$2:$AH$27,7,FALSE),0),1)</f>
        <v>0</v>
      </c>
      <c r="H3364" s="9">
        <f t="shared" si="62"/>
        <v>0</v>
      </c>
      <c r="O3364" s="9"/>
      <c r="P3364"/>
    </row>
    <row r="3365" spans="1:16" x14ac:dyDescent="0.25">
      <c r="A3365" s="9">
        <v>2015</v>
      </c>
      <c r="B3365" t="s">
        <v>65</v>
      </c>
      <c r="C3365" t="s">
        <v>26</v>
      </c>
      <c r="D3365" s="9">
        <v>1</v>
      </c>
      <c r="E3365" s="9">
        <v>5</v>
      </c>
      <c r="F3365" s="9">
        <f>VLOOKUP(D3365,'Tablas auxiliares'!$H$1:$Q$28,Calculadora!$J$2+1,FALSE)*IF(VLOOKUP($A3365,'Tablas auxiliares'!$B$2:$C$6,2,FALSE)-Calculadora!$K$2=0,1,0)*IF($L$2=2,IFERROR(VLOOKUP(B3365,'Tablas auxiliares'!$AB$2:$AH$27,7,FALSE),0),1)</f>
        <v>0</v>
      </c>
      <c r="G3365" s="9">
        <f>VLOOKUP(E3365,'Tablas auxiliares'!$H$1:$Q$28,Calculadora!$J$2+1,FALSE)*IF(VLOOKUP($A3365,'Tablas auxiliares'!$B$2:$C$6,2,FALSE)-Calculadora!$K$2=0,1,0)*IF($L$2=2,IFERROR(VLOOKUP(B3365,'Tablas auxiliares'!$AB$2:$AH$27,7,FALSE),0),1)</f>
        <v>0</v>
      </c>
      <c r="H3365" s="9">
        <f t="shared" si="62"/>
        <v>0</v>
      </c>
      <c r="O3365" s="9"/>
      <c r="P3365"/>
    </row>
    <row r="3366" spans="1:16" x14ac:dyDescent="0.25">
      <c r="A3366" s="9">
        <v>2015</v>
      </c>
      <c r="B3366" t="s">
        <v>65</v>
      </c>
      <c r="C3366" t="s">
        <v>30</v>
      </c>
      <c r="D3366" s="9">
        <v>8</v>
      </c>
      <c r="E3366" s="9">
        <v>24</v>
      </c>
      <c r="F3366" s="9">
        <f>VLOOKUP(D3366,'Tablas auxiliares'!$H$1:$Q$28,Calculadora!$J$2+1,FALSE)*IF(VLOOKUP($A3366,'Tablas auxiliares'!$B$2:$C$6,2,FALSE)-Calculadora!$K$2=0,1,0)*IF($L$2=2,IFERROR(VLOOKUP(B3366,'Tablas auxiliares'!$AB$2:$AH$27,7,FALSE),0),1)</f>
        <v>0</v>
      </c>
      <c r="G3366" s="9">
        <f>VLOOKUP(E3366,'Tablas auxiliares'!$H$1:$Q$28,Calculadora!$J$2+1,FALSE)*IF(VLOOKUP($A3366,'Tablas auxiliares'!$B$2:$C$6,2,FALSE)-Calculadora!$K$2=0,1,0)*IF($L$2=2,IFERROR(VLOOKUP(B3366,'Tablas auxiliares'!$AB$2:$AH$27,7,FALSE),0),1)</f>
        <v>0</v>
      </c>
      <c r="H3366" s="9">
        <f t="shared" si="62"/>
        <v>0</v>
      </c>
      <c r="O3366" s="9"/>
      <c r="P3366"/>
    </row>
    <row r="3367" spans="1:16" x14ac:dyDescent="0.25">
      <c r="A3367" s="9">
        <v>2015</v>
      </c>
      <c r="B3367" t="s">
        <v>65</v>
      </c>
      <c r="C3367" t="s">
        <v>9</v>
      </c>
      <c r="D3367" s="9">
        <v>3</v>
      </c>
      <c r="E3367" s="9">
        <v>8</v>
      </c>
      <c r="F3367" s="9">
        <f>VLOOKUP(D3367,'Tablas auxiliares'!$H$1:$Q$28,Calculadora!$J$2+1,FALSE)*IF(VLOOKUP($A3367,'Tablas auxiliares'!$B$2:$C$6,2,FALSE)-Calculadora!$K$2=0,1,0)*IF($L$2=2,IFERROR(VLOOKUP(B3367,'Tablas auxiliares'!$AB$2:$AH$27,7,FALSE),0),1)</f>
        <v>0</v>
      </c>
      <c r="G3367" s="9">
        <f>VLOOKUP(E3367,'Tablas auxiliares'!$H$1:$Q$28,Calculadora!$J$2+1,FALSE)*IF(VLOOKUP($A3367,'Tablas auxiliares'!$B$2:$C$6,2,FALSE)-Calculadora!$K$2=0,1,0)*IF($L$2=2,IFERROR(VLOOKUP(B3367,'Tablas auxiliares'!$AB$2:$AH$27,7,FALSE),0),1)</f>
        <v>0</v>
      </c>
      <c r="H3367" s="9">
        <f t="shared" si="62"/>
        <v>0</v>
      </c>
      <c r="O3367" s="9"/>
      <c r="P3367"/>
    </row>
    <row r="3368" spans="1:16" x14ac:dyDescent="0.25">
      <c r="A3368" s="9">
        <v>2015</v>
      </c>
      <c r="B3368" t="s">
        <v>65</v>
      </c>
      <c r="C3368" t="s">
        <v>20</v>
      </c>
      <c r="D3368" s="9">
        <v>4</v>
      </c>
      <c r="E3368" s="9">
        <v>3</v>
      </c>
      <c r="F3368" s="9">
        <f>VLOOKUP(D3368,'Tablas auxiliares'!$H$1:$Q$28,Calculadora!$J$2+1,FALSE)*IF(VLOOKUP($A3368,'Tablas auxiliares'!$B$2:$C$6,2,FALSE)-Calculadora!$K$2=0,1,0)*IF($L$2=2,IFERROR(VLOOKUP(B3368,'Tablas auxiliares'!$AB$2:$AH$27,7,FALSE),0),1)</f>
        <v>0</v>
      </c>
      <c r="G3368" s="9">
        <f>VLOOKUP(E3368,'Tablas auxiliares'!$H$1:$Q$28,Calculadora!$J$2+1,FALSE)*IF(VLOOKUP($A3368,'Tablas auxiliares'!$B$2:$C$6,2,FALSE)-Calculadora!$K$2=0,1,0)*IF($L$2=2,IFERROR(VLOOKUP(B3368,'Tablas auxiliares'!$AB$2:$AH$27,7,FALSE),0),1)</f>
        <v>0</v>
      </c>
      <c r="H3368" s="9">
        <f t="shared" si="62"/>
        <v>0</v>
      </c>
      <c r="O3368" s="9"/>
      <c r="P3368"/>
    </row>
    <row r="3369" spans="1:16" x14ac:dyDescent="0.25">
      <c r="A3369" s="9">
        <v>2015</v>
      </c>
      <c r="B3369" t="s">
        <v>65</v>
      </c>
      <c r="C3369" t="s">
        <v>13</v>
      </c>
      <c r="D3369" s="9">
        <v>23</v>
      </c>
      <c r="E3369" s="9">
        <v>26</v>
      </c>
      <c r="F3369" s="9">
        <f>VLOOKUP(D3369,'Tablas auxiliares'!$H$1:$Q$28,Calculadora!$J$2+1,FALSE)*IF(VLOOKUP($A3369,'Tablas auxiliares'!$B$2:$C$6,2,FALSE)-Calculadora!$K$2=0,1,0)*IF($L$2=2,IFERROR(VLOOKUP(B3369,'Tablas auxiliares'!$AB$2:$AH$27,7,FALSE),0),1)</f>
        <v>0</v>
      </c>
      <c r="G3369" s="9">
        <f>VLOOKUP(E3369,'Tablas auxiliares'!$H$1:$Q$28,Calculadora!$J$2+1,FALSE)*IF(VLOOKUP($A3369,'Tablas auxiliares'!$B$2:$C$6,2,FALSE)-Calculadora!$K$2=0,1,0)*IF($L$2=2,IFERROR(VLOOKUP(B3369,'Tablas auxiliares'!$AB$2:$AH$27,7,FALSE),0),1)</f>
        <v>0</v>
      </c>
      <c r="H3369" s="9">
        <f t="shared" si="62"/>
        <v>0</v>
      </c>
      <c r="O3369" s="9"/>
      <c r="P3369"/>
    </row>
    <row r="3370" spans="1:16" x14ac:dyDescent="0.25">
      <c r="A3370" s="9">
        <v>2015</v>
      </c>
      <c r="B3370" t="s">
        <v>65</v>
      </c>
      <c r="C3370" t="s">
        <v>68</v>
      </c>
      <c r="D3370" s="9">
        <v>13</v>
      </c>
      <c r="E3370" s="9">
        <v>22</v>
      </c>
      <c r="F3370" s="9">
        <f>VLOOKUP(D3370,'Tablas auxiliares'!$H$1:$Q$28,Calculadora!$J$2+1,FALSE)*IF(VLOOKUP($A3370,'Tablas auxiliares'!$B$2:$C$6,2,FALSE)-Calculadora!$K$2=0,1,0)*IF($L$2=2,IFERROR(VLOOKUP(B3370,'Tablas auxiliares'!$AB$2:$AH$27,7,FALSE),0),1)</f>
        <v>0</v>
      </c>
      <c r="G3370" s="9">
        <f>VLOOKUP(E3370,'Tablas auxiliares'!$H$1:$Q$28,Calculadora!$J$2+1,FALSE)*IF(VLOOKUP($A3370,'Tablas auxiliares'!$B$2:$C$6,2,FALSE)-Calculadora!$K$2=0,1,0)*IF($L$2=2,IFERROR(VLOOKUP(B3370,'Tablas auxiliares'!$AB$2:$AH$27,7,FALSE),0),1)</f>
        <v>0</v>
      </c>
      <c r="H3370" s="9">
        <f t="shared" si="62"/>
        <v>0</v>
      </c>
      <c r="O3370" s="9"/>
      <c r="P3370"/>
    </row>
    <row r="3371" spans="1:16" x14ac:dyDescent="0.25">
      <c r="A3371" s="9">
        <v>2015</v>
      </c>
      <c r="B3371" t="s">
        <v>65</v>
      </c>
      <c r="C3371" t="s">
        <v>18</v>
      </c>
      <c r="D3371" s="9">
        <v>26</v>
      </c>
      <c r="E3371" s="9">
        <v>18</v>
      </c>
      <c r="F3371" s="9">
        <f>VLOOKUP(D3371,'Tablas auxiliares'!$H$1:$Q$28,Calculadora!$J$2+1,FALSE)*IF(VLOOKUP($A3371,'Tablas auxiliares'!$B$2:$C$6,2,FALSE)-Calculadora!$K$2=0,1,0)*IF($L$2=2,IFERROR(VLOOKUP(B3371,'Tablas auxiliares'!$AB$2:$AH$27,7,FALSE),0),1)</f>
        <v>0</v>
      </c>
      <c r="G3371" s="9">
        <f>VLOOKUP(E3371,'Tablas auxiliares'!$H$1:$Q$28,Calculadora!$J$2+1,FALSE)*IF(VLOOKUP($A3371,'Tablas auxiliares'!$B$2:$C$6,2,FALSE)-Calculadora!$K$2=0,1,0)*IF($L$2=2,IFERROR(VLOOKUP(B3371,'Tablas auxiliares'!$AB$2:$AH$27,7,FALSE),0),1)</f>
        <v>0</v>
      </c>
      <c r="H3371" s="9">
        <f t="shared" si="62"/>
        <v>0</v>
      </c>
      <c r="O3371" s="9"/>
      <c r="P3371"/>
    </row>
    <row r="3372" spans="1:16" x14ac:dyDescent="0.25">
      <c r="A3372" s="9">
        <v>2015</v>
      </c>
      <c r="B3372" t="s">
        <v>65</v>
      </c>
      <c r="C3372" t="s">
        <v>27</v>
      </c>
      <c r="D3372" s="9">
        <v>17</v>
      </c>
      <c r="E3372" s="9">
        <v>19</v>
      </c>
      <c r="F3372" s="9">
        <f>VLOOKUP(D3372,'Tablas auxiliares'!$H$1:$Q$28,Calculadora!$J$2+1,FALSE)*IF(VLOOKUP($A3372,'Tablas auxiliares'!$B$2:$C$6,2,FALSE)-Calculadora!$K$2=0,1,0)*IF($L$2=2,IFERROR(VLOOKUP(B3372,'Tablas auxiliares'!$AB$2:$AH$27,7,FALSE),0),1)</f>
        <v>0</v>
      </c>
      <c r="G3372" s="9">
        <f>VLOOKUP(E3372,'Tablas auxiliares'!$H$1:$Q$28,Calculadora!$J$2+1,FALSE)*IF(VLOOKUP($A3372,'Tablas auxiliares'!$B$2:$C$6,2,FALSE)-Calculadora!$K$2=0,1,0)*IF($L$2=2,IFERROR(VLOOKUP(B3372,'Tablas auxiliares'!$AB$2:$AH$27,7,FALSE),0),1)</f>
        <v>0</v>
      </c>
      <c r="H3372" s="9">
        <f t="shared" si="62"/>
        <v>0</v>
      </c>
      <c r="O3372" s="9"/>
      <c r="P3372"/>
    </row>
    <row r="3373" spans="1:16" x14ac:dyDescent="0.25">
      <c r="A3373" s="9">
        <v>2015</v>
      </c>
      <c r="B3373" t="s">
        <v>65</v>
      </c>
      <c r="C3373" t="s">
        <v>29</v>
      </c>
      <c r="D3373" s="9">
        <v>19</v>
      </c>
      <c r="E3373" s="9">
        <v>17</v>
      </c>
      <c r="F3373" s="9">
        <f>VLOOKUP(D3373,'Tablas auxiliares'!$H$1:$Q$28,Calculadora!$J$2+1,FALSE)*IF(VLOOKUP($A3373,'Tablas auxiliares'!$B$2:$C$6,2,FALSE)-Calculadora!$K$2=0,1,0)*IF($L$2=2,IFERROR(VLOOKUP(B3373,'Tablas auxiliares'!$AB$2:$AH$27,7,FALSE),0),1)</f>
        <v>0</v>
      </c>
      <c r="G3373" s="9">
        <f>VLOOKUP(E3373,'Tablas auxiliares'!$H$1:$Q$28,Calculadora!$J$2+1,FALSE)*IF(VLOOKUP($A3373,'Tablas auxiliares'!$B$2:$C$6,2,FALSE)-Calculadora!$K$2=0,1,0)*IF($L$2=2,IFERROR(VLOOKUP(B3373,'Tablas auxiliares'!$AB$2:$AH$27,7,FALSE),0),1)</f>
        <v>0</v>
      </c>
      <c r="H3373" s="9">
        <f t="shared" si="62"/>
        <v>0</v>
      </c>
      <c r="O3373" s="9"/>
      <c r="P3373"/>
    </row>
    <row r="3374" spans="1:16" x14ac:dyDescent="0.25">
      <c r="A3374" s="9">
        <v>2015</v>
      </c>
      <c r="B3374" t="s">
        <v>65</v>
      </c>
      <c r="C3374" t="s">
        <v>35</v>
      </c>
      <c r="D3374" s="9">
        <v>6</v>
      </c>
      <c r="E3374" s="9">
        <v>6</v>
      </c>
      <c r="F3374" s="9">
        <f>VLOOKUP(D3374,'Tablas auxiliares'!$H$1:$Q$28,Calculadora!$J$2+1,FALSE)*IF(VLOOKUP($A3374,'Tablas auxiliares'!$B$2:$C$6,2,FALSE)-Calculadora!$K$2=0,1,0)*IF($L$2=2,IFERROR(VLOOKUP(B3374,'Tablas auxiliares'!$AB$2:$AH$27,7,FALSE),0),1)</f>
        <v>0</v>
      </c>
      <c r="G3374" s="9">
        <f>VLOOKUP(E3374,'Tablas auxiliares'!$H$1:$Q$28,Calculadora!$J$2+1,FALSE)*IF(VLOOKUP($A3374,'Tablas auxiliares'!$B$2:$C$6,2,FALSE)-Calculadora!$K$2=0,1,0)*IF($L$2=2,IFERROR(VLOOKUP(B3374,'Tablas auxiliares'!$AB$2:$AH$27,7,FALSE),0),1)</f>
        <v>0</v>
      </c>
      <c r="H3374" s="9">
        <f t="shared" si="62"/>
        <v>0</v>
      </c>
      <c r="O3374" s="9"/>
      <c r="P3374"/>
    </row>
    <row r="3375" spans="1:16" x14ac:dyDescent="0.25">
      <c r="A3375" s="9">
        <v>2015</v>
      </c>
      <c r="B3375" t="s">
        <v>65</v>
      </c>
      <c r="C3375" t="s">
        <v>70</v>
      </c>
      <c r="D3375" s="9">
        <v>21</v>
      </c>
      <c r="E3375" s="9">
        <v>16</v>
      </c>
      <c r="F3375" s="9">
        <f>VLOOKUP(D3375,'Tablas auxiliares'!$H$1:$Q$28,Calculadora!$J$2+1,FALSE)*IF(VLOOKUP($A3375,'Tablas auxiliares'!$B$2:$C$6,2,FALSE)-Calculadora!$K$2=0,1,0)*IF($L$2=2,IFERROR(VLOOKUP(B3375,'Tablas auxiliares'!$AB$2:$AH$27,7,FALSE),0),1)</f>
        <v>0</v>
      </c>
      <c r="G3375" s="9">
        <f>VLOOKUP(E3375,'Tablas auxiliares'!$H$1:$Q$28,Calculadora!$J$2+1,FALSE)*IF(VLOOKUP($A3375,'Tablas auxiliares'!$B$2:$C$6,2,FALSE)-Calculadora!$K$2=0,1,0)*IF($L$2=2,IFERROR(VLOOKUP(B3375,'Tablas auxiliares'!$AB$2:$AH$27,7,FALSE),0),1)</f>
        <v>0</v>
      </c>
      <c r="H3375" s="9">
        <f t="shared" si="62"/>
        <v>0</v>
      </c>
      <c r="O3375" s="9"/>
      <c r="P3375"/>
    </row>
    <row r="3376" spans="1:16" x14ac:dyDescent="0.25">
      <c r="A3376" s="9">
        <v>2015</v>
      </c>
      <c r="B3376" t="s">
        <v>65</v>
      </c>
      <c r="C3376" t="s">
        <v>34</v>
      </c>
      <c r="D3376" s="9">
        <v>18</v>
      </c>
      <c r="E3376" s="9">
        <v>13</v>
      </c>
      <c r="F3376" s="9">
        <f>VLOOKUP(D3376,'Tablas auxiliares'!$H$1:$Q$28,Calculadora!$J$2+1,FALSE)*IF(VLOOKUP($A3376,'Tablas auxiliares'!$B$2:$C$6,2,FALSE)-Calculadora!$K$2=0,1,0)*IF($L$2=2,IFERROR(VLOOKUP(B3376,'Tablas auxiliares'!$AB$2:$AH$27,7,FALSE),0),1)</f>
        <v>0</v>
      </c>
      <c r="G3376" s="9">
        <f>VLOOKUP(E3376,'Tablas auxiliares'!$H$1:$Q$28,Calculadora!$J$2+1,FALSE)*IF(VLOOKUP($A3376,'Tablas auxiliares'!$B$2:$C$6,2,FALSE)-Calculadora!$K$2=0,1,0)*IF($L$2=2,IFERROR(VLOOKUP(B3376,'Tablas auxiliares'!$AB$2:$AH$27,7,FALSE),0),1)</f>
        <v>0</v>
      </c>
      <c r="H3376" s="9">
        <f t="shared" si="62"/>
        <v>0</v>
      </c>
      <c r="O3376" s="9"/>
      <c r="P3376"/>
    </row>
    <row r="3377" spans="1:16" x14ac:dyDescent="0.25">
      <c r="A3377" s="9">
        <v>2015</v>
      </c>
      <c r="B3377" t="s">
        <v>65</v>
      </c>
      <c r="C3377" t="s">
        <v>24</v>
      </c>
      <c r="D3377" s="9">
        <v>25</v>
      </c>
      <c r="E3377" s="9">
        <v>21</v>
      </c>
      <c r="F3377" s="9">
        <f>VLOOKUP(D3377,'Tablas auxiliares'!$H$1:$Q$28,Calculadora!$J$2+1,FALSE)*IF(VLOOKUP($A3377,'Tablas auxiliares'!$B$2:$C$6,2,FALSE)-Calculadora!$K$2=0,1,0)*IF($L$2=2,IFERROR(VLOOKUP(B3377,'Tablas auxiliares'!$AB$2:$AH$27,7,FALSE),0),1)</f>
        <v>0</v>
      </c>
      <c r="G3377" s="9">
        <f>VLOOKUP(E3377,'Tablas auxiliares'!$H$1:$Q$28,Calculadora!$J$2+1,FALSE)*IF(VLOOKUP($A3377,'Tablas auxiliares'!$B$2:$C$6,2,FALSE)-Calculadora!$K$2=0,1,0)*IF($L$2=2,IFERROR(VLOOKUP(B3377,'Tablas auxiliares'!$AB$2:$AH$27,7,FALSE),0),1)</f>
        <v>0</v>
      </c>
      <c r="H3377" s="9">
        <f t="shared" si="62"/>
        <v>0</v>
      </c>
      <c r="O3377" s="9"/>
      <c r="P3377"/>
    </row>
    <row r="3378" spans="1:16" x14ac:dyDescent="0.25">
      <c r="A3378" s="9">
        <v>2015</v>
      </c>
      <c r="B3378" t="s">
        <v>65</v>
      </c>
      <c r="C3378" t="s">
        <v>12</v>
      </c>
      <c r="D3378" s="9">
        <v>11</v>
      </c>
      <c r="E3378" s="9">
        <v>7</v>
      </c>
      <c r="F3378" s="9">
        <f>VLOOKUP(D3378,'Tablas auxiliares'!$H$1:$Q$28,Calculadora!$J$2+1,FALSE)*IF(VLOOKUP($A3378,'Tablas auxiliares'!$B$2:$C$6,2,FALSE)-Calculadora!$K$2=0,1,0)*IF($L$2=2,IFERROR(VLOOKUP(B3378,'Tablas auxiliares'!$AB$2:$AH$27,7,FALSE),0),1)</f>
        <v>0</v>
      </c>
      <c r="G3378" s="9">
        <f>VLOOKUP(E3378,'Tablas auxiliares'!$H$1:$Q$28,Calculadora!$J$2+1,FALSE)*IF(VLOOKUP($A3378,'Tablas auxiliares'!$B$2:$C$6,2,FALSE)-Calculadora!$K$2=0,1,0)*IF($L$2=2,IFERROR(VLOOKUP(B3378,'Tablas auxiliares'!$AB$2:$AH$27,7,FALSE),0),1)</f>
        <v>0</v>
      </c>
      <c r="H3378" s="9">
        <f t="shared" si="62"/>
        <v>0</v>
      </c>
      <c r="O3378" s="9"/>
      <c r="P3378"/>
    </row>
    <row r="3379" spans="1:16" x14ac:dyDescent="0.25">
      <c r="A3379" s="9">
        <v>2015</v>
      </c>
      <c r="B3379" t="s">
        <v>65</v>
      </c>
      <c r="C3379" t="s">
        <v>23</v>
      </c>
      <c r="D3379" s="9">
        <v>22</v>
      </c>
      <c r="E3379" s="9">
        <v>10</v>
      </c>
      <c r="F3379" s="9">
        <f>VLOOKUP(D3379,'Tablas auxiliares'!$H$1:$Q$28,Calculadora!$J$2+1,FALSE)*IF(VLOOKUP($A3379,'Tablas auxiliares'!$B$2:$C$6,2,FALSE)-Calculadora!$K$2=0,1,0)*IF($L$2=2,IFERROR(VLOOKUP(B3379,'Tablas auxiliares'!$AB$2:$AH$27,7,FALSE),0),1)</f>
        <v>0</v>
      </c>
      <c r="G3379" s="9">
        <f>VLOOKUP(E3379,'Tablas auxiliares'!$H$1:$Q$28,Calculadora!$J$2+1,FALSE)*IF(VLOOKUP($A3379,'Tablas auxiliares'!$B$2:$C$6,2,FALSE)-Calculadora!$K$2=0,1,0)*IF($L$2=2,IFERROR(VLOOKUP(B3379,'Tablas auxiliares'!$AB$2:$AH$27,7,FALSE),0),1)</f>
        <v>0</v>
      </c>
      <c r="H3379" s="9">
        <f t="shared" si="62"/>
        <v>0</v>
      </c>
      <c r="O3379" s="9"/>
      <c r="P3379"/>
    </row>
    <row r="3380" spans="1:16" x14ac:dyDescent="0.25">
      <c r="A3380" s="9">
        <v>2015</v>
      </c>
      <c r="B3380" t="s">
        <v>65</v>
      </c>
      <c r="C3380" t="s">
        <v>33</v>
      </c>
      <c r="D3380" s="9">
        <v>2</v>
      </c>
      <c r="E3380" s="9">
        <v>1</v>
      </c>
      <c r="F3380" s="9">
        <f>VLOOKUP(D3380,'Tablas auxiliares'!$H$1:$Q$28,Calculadora!$J$2+1,FALSE)*IF(VLOOKUP($A3380,'Tablas auxiliares'!$B$2:$C$6,2,FALSE)-Calculadora!$K$2=0,1,0)*IF($L$2=2,IFERROR(VLOOKUP(B3380,'Tablas auxiliares'!$AB$2:$AH$27,7,FALSE),0),1)</f>
        <v>0</v>
      </c>
      <c r="G3380" s="9">
        <f>VLOOKUP(E3380,'Tablas auxiliares'!$H$1:$Q$28,Calculadora!$J$2+1,FALSE)*IF(VLOOKUP($A3380,'Tablas auxiliares'!$B$2:$C$6,2,FALSE)-Calculadora!$K$2=0,1,0)*IF($L$2=2,IFERROR(VLOOKUP(B3380,'Tablas auxiliares'!$AB$2:$AH$27,7,FALSE),0),1)</f>
        <v>0</v>
      </c>
      <c r="H3380" s="9">
        <f t="shared" si="62"/>
        <v>0</v>
      </c>
      <c r="O3380" s="9"/>
      <c r="P3380"/>
    </row>
    <row r="3381" spans="1:16" x14ac:dyDescent="0.25">
      <c r="A3381" s="9">
        <v>2015</v>
      </c>
      <c r="B3381" t="s">
        <v>65</v>
      </c>
      <c r="C3381" t="s">
        <v>6</v>
      </c>
      <c r="D3381" s="9">
        <v>27</v>
      </c>
      <c r="E3381" s="9">
        <v>23</v>
      </c>
      <c r="F3381" s="9">
        <f>VLOOKUP(D3381,'Tablas auxiliares'!$H$1:$Q$28,Calculadora!$J$2+1,FALSE)*IF(VLOOKUP($A3381,'Tablas auxiliares'!$B$2:$C$6,2,FALSE)-Calculadora!$K$2=0,1,0)*IF($L$2=2,IFERROR(VLOOKUP(B3381,'Tablas auxiliares'!$AB$2:$AH$27,7,FALSE),0),1)</f>
        <v>0</v>
      </c>
      <c r="G3381" s="9">
        <f>VLOOKUP(E3381,'Tablas auxiliares'!$H$1:$Q$28,Calculadora!$J$2+1,FALSE)*IF(VLOOKUP($A3381,'Tablas auxiliares'!$B$2:$C$6,2,FALSE)-Calculadora!$K$2=0,1,0)*IF($L$2=2,IFERROR(VLOOKUP(B3381,'Tablas auxiliares'!$AB$2:$AH$27,7,FALSE),0),1)</f>
        <v>0</v>
      </c>
      <c r="H3381" s="9">
        <f t="shared" si="62"/>
        <v>0</v>
      </c>
      <c r="O3381" s="9"/>
      <c r="P3381"/>
    </row>
    <row r="3382" spans="1:16" x14ac:dyDescent="0.25">
      <c r="A3382" s="9">
        <v>2015</v>
      </c>
      <c r="B3382" t="s">
        <v>65</v>
      </c>
      <c r="C3382" t="s">
        <v>25</v>
      </c>
      <c r="D3382" s="9">
        <v>15</v>
      </c>
      <c r="E3382" s="9">
        <v>4</v>
      </c>
      <c r="F3382" s="9">
        <f>VLOOKUP(D3382,'Tablas auxiliares'!$H$1:$Q$28,Calculadora!$J$2+1,FALSE)*IF(VLOOKUP($A3382,'Tablas auxiliares'!$B$2:$C$6,2,FALSE)-Calculadora!$K$2=0,1,0)*IF($L$2=2,IFERROR(VLOOKUP(B3382,'Tablas auxiliares'!$AB$2:$AH$27,7,FALSE),0),1)</f>
        <v>0</v>
      </c>
      <c r="G3382" s="9">
        <f>VLOOKUP(E3382,'Tablas auxiliares'!$H$1:$Q$28,Calculadora!$J$2+1,FALSE)*IF(VLOOKUP($A3382,'Tablas auxiliares'!$B$2:$C$6,2,FALSE)-Calculadora!$K$2=0,1,0)*IF($L$2=2,IFERROR(VLOOKUP(B3382,'Tablas auxiliares'!$AB$2:$AH$27,7,FALSE),0),1)</f>
        <v>0</v>
      </c>
      <c r="H3382" s="9">
        <f t="shared" si="62"/>
        <v>0</v>
      </c>
      <c r="O3382" s="9"/>
      <c r="P3382"/>
    </row>
    <row r="3383" spans="1:16" x14ac:dyDescent="0.25">
      <c r="A3383" s="9">
        <v>2015</v>
      </c>
      <c r="B3383" t="s">
        <v>20</v>
      </c>
      <c r="C3383" t="s">
        <v>89</v>
      </c>
      <c r="D3383" s="9">
        <v>15</v>
      </c>
      <c r="E3383" s="9">
        <v>24</v>
      </c>
      <c r="F3383" s="9">
        <f>VLOOKUP(D3383,'Tablas auxiliares'!$H$1:$Q$28,Calculadora!$J$2+1,FALSE)*IF(VLOOKUP($A3383,'Tablas auxiliares'!$B$2:$C$6,2,FALSE)-Calculadora!$K$2=0,1,0)*IF($L$2=2,IFERROR(VLOOKUP(B3383,'Tablas auxiliares'!$AB$2:$AH$27,7,FALSE),0),1)</f>
        <v>0</v>
      </c>
      <c r="G3383" s="9">
        <f>VLOOKUP(E3383,'Tablas auxiliares'!$H$1:$Q$28,Calculadora!$J$2+1,FALSE)*IF(VLOOKUP($A3383,'Tablas auxiliares'!$B$2:$C$6,2,FALSE)-Calculadora!$K$2=0,1,0)*IF($L$2=2,IFERROR(VLOOKUP(B3383,'Tablas auxiliares'!$AB$2:$AH$27,7,FALSE),0),1)</f>
        <v>0</v>
      </c>
      <c r="H3383" s="9">
        <f t="shared" si="62"/>
        <v>0</v>
      </c>
      <c r="O3383" s="9"/>
      <c r="P3383"/>
    </row>
    <row r="3384" spans="1:16" x14ac:dyDescent="0.25">
      <c r="A3384" s="9">
        <v>2015</v>
      </c>
      <c r="B3384" t="s">
        <v>20</v>
      </c>
      <c r="C3384" t="s">
        <v>28</v>
      </c>
      <c r="D3384" s="9">
        <v>24</v>
      </c>
      <c r="E3384" s="9">
        <v>15</v>
      </c>
      <c r="F3384" s="9">
        <f>VLOOKUP(D3384,'Tablas auxiliares'!$H$1:$Q$28,Calculadora!$J$2+1,FALSE)*IF(VLOOKUP($A3384,'Tablas auxiliares'!$B$2:$C$6,2,FALSE)-Calculadora!$K$2=0,1,0)*IF($L$2=2,IFERROR(VLOOKUP(B3384,'Tablas auxiliares'!$AB$2:$AH$27,7,FALSE),0),1)</f>
        <v>0</v>
      </c>
      <c r="G3384" s="9">
        <f>VLOOKUP(E3384,'Tablas auxiliares'!$H$1:$Q$28,Calculadora!$J$2+1,FALSE)*IF(VLOOKUP($A3384,'Tablas auxiliares'!$B$2:$C$6,2,FALSE)-Calculadora!$K$2=0,1,0)*IF($L$2=2,IFERROR(VLOOKUP(B3384,'Tablas auxiliares'!$AB$2:$AH$27,7,FALSE),0),1)</f>
        <v>0</v>
      </c>
      <c r="H3384" s="9">
        <f t="shared" si="62"/>
        <v>0</v>
      </c>
      <c r="O3384" s="9"/>
      <c r="P3384"/>
    </row>
    <row r="3385" spans="1:16" x14ac:dyDescent="0.25">
      <c r="A3385" s="9">
        <v>2015</v>
      </c>
      <c r="B3385" t="s">
        <v>20</v>
      </c>
      <c r="C3385" t="s">
        <v>7</v>
      </c>
      <c r="D3385" s="9">
        <v>23</v>
      </c>
      <c r="E3385" s="9">
        <v>8</v>
      </c>
      <c r="F3385" s="9">
        <f>VLOOKUP(D3385,'Tablas auxiliares'!$H$1:$Q$28,Calculadora!$J$2+1,FALSE)*IF(VLOOKUP($A3385,'Tablas auxiliares'!$B$2:$C$6,2,FALSE)-Calculadora!$K$2=0,1,0)*IF($L$2=2,IFERROR(VLOOKUP(B3385,'Tablas auxiliares'!$AB$2:$AH$27,7,FALSE),0),1)</f>
        <v>0</v>
      </c>
      <c r="G3385" s="9">
        <f>VLOOKUP(E3385,'Tablas auxiliares'!$H$1:$Q$28,Calculadora!$J$2+1,FALSE)*IF(VLOOKUP($A3385,'Tablas auxiliares'!$B$2:$C$6,2,FALSE)-Calculadora!$K$2=0,1,0)*IF($L$2=2,IFERROR(VLOOKUP(B3385,'Tablas auxiliares'!$AB$2:$AH$27,7,FALSE),0),1)</f>
        <v>0</v>
      </c>
      <c r="H3385" s="9">
        <f t="shared" si="62"/>
        <v>0</v>
      </c>
      <c r="O3385" s="9"/>
      <c r="P3385"/>
    </row>
    <row r="3386" spans="1:16" x14ac:dyDescent="0.25">
      <c r="A3386" s="9">
        <v>2015</v>
      </c>
      <c r="B3386" t="s">
        <v>20</v>
      </c>
      <c r="C3386" t="s">
        <v>16</v>
      </c>
      <c r="D3386" s="9">
        <v>13</v>
      </c>
      <c r="E3386" s="9">
        <v>9</v>
      </c>
      <c r="F3386" s="9">
        <f>VLOOKUP(D3386,'Tablas auxiliares'!$H$1:$Q$28,Calculadora!$J$2+1,FALSE)*IF(VLOOKUP($A3386,'Tablas auxiliares'!$B$2:$C$6,2,FALSE)-Calculadora!$K$2=0,1,0)*IF($L$2=2,IFERROR(VLOOKUP(B3386,'Tablas auxiliares'!$AB$2:$AH$27,7,FALSE),0),1)</f>
        <v>0</v>
      </c>
      <c r="G3386" s="9">
        <f>VLOOKUP(E3386,'Tablas auxiliares'!$H$1:$Q$28,Calculadora!$J$2+1,FALSE)*IF(VLOOKUP($A3386,'Tablas auxiliares'!$B$2:$C$6,2,FALSE)-Calculadora!$K$2=0,1,0)*IF($L$2=2,IFERROR(VLOOKUP(B3386,'Tablas auxiliares'!$AB$2:$AH$27,7,FALSE),0),1)</f>
        <v>0</v>
      </c>
      <c r="H3386" s="9">
        <f t="shared" si="62"/>
        <v>0</v>
      </c>
      <c r="O3386" s="9"/>
      <c r="P3386"/>
    </row>
    <row r="3387" spans="1:16" x14ac:dyDescent="0.25">
      <c r="A3387" s="9">
        <v>2015</v>
      </c>
      <c r="B3387" t="s">
        <v>20</v>
      </c>
      <c r="C3387" t="s">
        <v>37</v>
      </c>
      <c r="D3387" s="9">
        <v>21</v>
      </c>
      <c r="E3387" s="9">
        <v>23</v>
      </c>
      <c r="F3387" s="9">
        <f>VLOOKUP(D3387,'Tablas auxiliares'!$H$1:$Q$28,Calculadora!$J$2+1,FALSE)*IF(VLOOKUP($A3387,'Tablas auxiliares'!$B$2:$C$6,2,FALSE)-Calculadora!$K$2=0,1,0)*IF($L$2=2,IFERROR(VLOOKUP(B3387,'Tablas auxiliares'!$AB$2:$AH$27,7,FALSE),0),1)</f>
        <v>0</v>
      </c>
      <c r="G3387" s="9">
        <f>VLOOKUP(E3387,'Tablas auxiliares'!$H$1:$Q$28,Calculadora!$J$2+1,FALSE)*IF(VLOOKUP($A3387,'Tablas auxiliares'!$B$2:$C$6,2,FALSE)-Calculadora!$K$2=0,1,0)*IF($L$2=2,IFERROR(VLOOKUP(B3387,'Tablas auxiliares'!$AB$2:$AH$27,7,FALSE),0),1)</f>
        <v>0</v>
      </c>
      <c r="H3387" s="9">
        <f t="shared" si="62"/>
        <v>0</v>
      </c>
      <c r="O3387" s="9"/>
      <c r="P3387"/>
    </row>
    <row r="3388" spans="1:16" x14ac:dyDescent="0.25">
      <c r="A3388" s="9">
        <v>2015</v>
      </c>
      <c r="B3388" t="s">
        <v>20</v>
      </c>
      <c r="C3388" t="s">
        <v>14</v>
      </c>
      <c r="D3388" s="9">
        <v>16</v>
      </c>
      <c r="E3388" s="9">
        <v>5</v>
      </c>
      <c r="F3388" s="9">
        <f>VLOOKUP(D3388,'Tablas auxiliares'!$H$1:$Q$28,Calculadora!$J$2+1,FALSE)*IF(VLOOKUP($A3388,'Tablas auxiliares'!$B$2:$C$6,2,FALSE)-Calculadora!$K$2=0,1,0)*IF($L$2=2,IFERROR(VLOOKUP(B3388,'Tablas auxiliares'!$AB$2:$AH$27,7,FALSE),0),1)</f>
        <v>0</v>
      </c>
      <c r="G3388" s="9">
        <f>VLOOKUP(E3388,'Tablas auxiliares'!$H$1:$Q$28,Calculadora!$J$2+1,FALSE)*IF(VLOOKUP($A3388,'Tablas auxiliares'!$B$2:$C$6,2,FALSE)-Calculadora!$K$2=0,1,0)*IF($L$2=2,IFERROR(VLOOKUP(B3388,'Tablas auxiliares'!$AB$2:$AH$27,7,FALSE),0),1)</f>
        <v>0</v>
      </c>
      <c r="H3388" s="9">
        <f t="shared" si="62"/>
        <v>0</v>
      </c>
      <c r="O3388" s="9"/>
      <c r="P3388"/>
    </row>
    <row r="3389" spans="1:16" x14ac:dyDescent="0.25">
      <c r="A3389" s="9">
        <v>2015</v>
      </c>
      <c r="B3389" t="s">
        <v>20</v>
      </c>
      <c r="C3389" t="s">
        <v>31</v>
      </c>
      <c r="D3389" s="9">
        <v>25</v>
      </c>
      <c r="E3389" s="9">
        <v>18</v>
      </c>
      <c r="F3389" s="9">
        <f>VLOOKUP(D3389,'Tablas auxiliares'!$H$1:$Q$28,Calculadora!$J$2+1,FALSE)*IF(VLOOKUP($A3389,'Tablas auxiliares'!$B$2:$C$6,2,FALSE)-Calculadora!$K$2=0,1,0)*IF($L$2=2,IFERROR(VLOOKUP(B3389,'Tablas auxiliares'!$AB$2:$AH$27,7,FALSE),0),1)</f>
        <v>0</v>
      </c>
      <c r="G3389" s="9">
        <f>VLOOKUP(E3389,'Tablas auxiliares'!$H$1:$Q$28,Calculadora!$J$2+1,FALSE)*IF(VLOOKUP($A3389,'Tablas auxiliares'!$B$2:$C$6,2,FALSE)-Calculadora!$K$2=0,1,0)*IF($L$2=2,IFERROR(VLOOKUP(B3389,'Tablas auxiliares'!$AB$2:$AH$27,7,FALSE),0),1)</f>
        <v>0</v>
      </c>
      <c r="H3389" s="9">
        <f t="shared" si="62"/>
        <v>0</v>
      </c>
      <c r="O3389" s="9"/>
      <c r="P3389"/>
    </row>
    <row r="3390" spans="1:16" x14ac:dyDescent="0.25">
      <c r="A3390" s="9">
        <v>2015</v>
      </c>
      <c r="B3390" t="s">
        <v>20</v>
      </c>
      <c r="C3390" t="s">
        <v>10</v>
      </c>
      <c r="D3390" s="9">
        <v>26</v>
      </c>
      <c r="E3390" s="9">
        <v>13</v>
      </c>
      <c r="F3390" s="9">
        <f>VLOOKUP(D3390,'Tablas auxiliares'!$H$1:$Q$28,Calculadora!$J$2+1,FALSE)*IF(VLOOKUP($A3390,'Tablas auxiliares'!$B$2:$C$6,2,FALSE)-Calculadora!$K$2=0,1,0)*IF($L$2=2,IFERROR(VLOOKUP(B3390,'Tablas auxiliares'!$AB$2:$AH$27,7,FALSE),0),1)</f>
        <v>0</v>
      </c>
      <c r="G3390" s="9">
        <f>VLOOKUP(E3390,'Tablas auxiliares'!$H$1:$Q$28,Calculadora!$J$2+1,FALSE)*IF(VLOOKUP($A3390,'Tablas auxiliares'!$B$2:$C$6,2,FALSE)-Calculadora!$K$2=0,1,0)*IF($L$2=2,IFERROR(VLOOKUP(B3390,'Tablas auxiliares'!$AB$2:$AH$27,7,FALSE),0),1)</f>
        <v>0</v>
      </c>
      <c r="H3390" s="9">
        <f t="shared" si="62"/>
        <v>0</v>
      </c>
      <c r="O3390" s="9"/>
      <c r="P3390"/>
    </row>
    <row r="3391" spans="1:16" x14ac:dyDescent="0.25">
      <c r="A3391" s="9">
        <v>2015</v>
      </c>
      <c r="B3391" t="s">
        <v>20</v>
      </c>
      <c r="C3391" t="s">
        <v>69</v>
      </c>
      <c r="D3391" s="9">
        <v>14</v>
      </c>
      <c r="E3391" s="9">
        <v>17</v>
      </c>
      <c r="F3391" s="9">
        <f>VLOOKUP(D3391,'Tablas auxiliares'!$H$1:$Q$28,Calculadora!$J$2+1,FALSE)*IF(VLOOKUP($A3391,'Tablas auxiliares'!$B$2:$C$6,2,FALSE)-Calculadora!$K$2=0,1,0)*IF($L$2=2,IFERROR(VLOOKUP(B3391,'Tablas auxiliares'!$AB$2:$AH$27,7,FALSE),0),1)</f>
        <v>0</v>
      </c>
      <c r="G3391" s="9">
        <f>VLOOKUP(E3391,'Tablas auxiliares'!$H$1:$Q$28,Calculadora!$J$2+1,FALSE)*IF(VLOOKUP($A3391,'Tablas auxiliares'!$B$2:$C$6,2,FALSE)-Calculadora!$K$2=0,1,0)*IF($L$2=2,IFERROR(VLOOKUP(B3391,'Tablas auxiliares'!$AB$2:$AH$27,7,FALSE),0),1)</f>
        <v>0</v>
      </c>
      <c r="H3391" s="9">
        <f t="shared" si="62"/>
        <v>0</v>
      </c>
      <c r="O3391" s="9"/>
      <c r="P3391"/>
    </row>
    <row r="3392" spans="1:16" x14ac:dyDescent="0.25">
      <c r="A3392" s="9">
        <v>2015</v>
      </c>
      <c r="B3392" t="s">
        <v>20</v>
      </c>
      <c r="C3392" t="s">
        <v>26</v>
      </c>
      <c r="D3392" s="9">
        <v>3</v>
      </c>
      <c r="E3392" s="9">
        <v>2</v>
      </c>
      <c r="F3392" s="9">
        <f>VLOOKUP(D3392,'Tablas auxiliares'!$H$1:$Q$28,Calculadora!$J$2+1,FALSE)*IF(VLOOKUP($A3392,'Tablas auxiliares'!$B$2:$C$6,2,FALSE)-Calculadora!$K$2=0,1,0)*IF($L$2=2,IFERROR(VLOOKUP(B3392,'Tablas auxiliares'!$AB$2:$AH$27,7,FALSE),0),1)</f>
        <v>0</v>
      </c>
      <c r="G3392" s="9">
        <f>VLOOKUP(E3392,'Tablas auxiliares'!$H$1:$Q$28,Calculadora!$J$2+1,FALSE)*IF(VLOOKUP($A3392,'Tablas auxiliares'!$B$2:$C$6,2,FALSE)-Calculadora!$K$2=0,1,0)*IF($L$2=2,IFERROR(VLOOKUP(B3392,'Tablas auxiliares'!$AB$2:$AH$27,7,FALSE),0),1)</f>
        <v>0</v>
      </c>
      <c r="H3392" s="9">
        <f t="shared" si="62"/>
        <v>0</v>
      </c>
      <c r="O3392" s="9"/>
      <c r="P3392"/>
    </row>
    <row r="3393" spans="1:16" x14ac:dyDescent="0.25">
      <c r="A3393" s="9">
        <v>2015</v>
      </c>
      <c r="B3393" t="s">
        <v>20</v>
      </c>
      <c r="C3393" t="s">
        <v>30</v>
      </c>
      <c r="D3393" s="9">
        <v>12</v>
      </c>
      <c r="E3393" s="9">
        <v>22</v>
      </c>
      <c r="F3393" s="9">
        <f>VLOOKUP(D3393,'Tablas auxiliares'!$H$1:$Q$28,Calculadora!$J$2+1,FALSE)*IF(VLOOKUP($A3393,'Tablas auxiliares'!$B$2:$C$6,2,FALSE)-Calculadora!$K$2=0,1,0)*IF($L$2=2,IFERROR(VLOOKUP(B3393,'Tablas auxiliares'!$AB$2:$AH$27,7,FALSE),0),1)</f>
        <v>0</v>
      </c>
      <c r="G3393" s="9">
        <f>VLOOKUP(E3393,'Tablas auxiliares'!$H$1:$Q$28,Calculadora!$J$2+1,FALSE)*IF(VLOOKUP($A3393,'Tablas auxiliares'!$B$2:$C$6,2,FALSE)-Calculadora!$K$2=0,1,0)*IF($L$2=2,IFERROR(VLOOKUP(B3393,'Tablas auxiliares'!$AB$2:$AH$27,7,FALSE),0),1)</f>
        <v>0</v>
      </c>
      <c r="H3393" s="9">
        <f t="shared" si="62"/>
        <v>0</v>
      </c>
      <c r="O3393" s="9"/>
      <c r="P3393"/>
    </row>
    <row r="3394" spans="1:16" x14ac:dyDescent="0.25">
      <c r="A3394" s="9">
        <v>2015</v>
      </c>
      <c r="B3394" t="s">
        <v>20</v>
      </c>
      <c r="C3394" t="s">
        <v>9</v>
      </c>
      <c r="D3394" s="9">
        <v>4</v>
      </c>
      <c r="E3394" s="9">
        <v>12</v>
      </c>
      <c r="F3394" s="9">
        <f>VLOOKUP(D3394,'Tablas auxiliares'!$H$1:$Q$28,Calculadora!$J$2+1,FALSE)*IF(VLOOKUP($A3394,'Tablas auxiliares'!$B$2:$C$6,2,FALSE)-Calculadora!$K$2=0,1,0)*IF($L$2=2,IFERROR(VLOOKUP(B3394,'Tablas auxiliares'!$AB$2:$AH$27,7,FALSE),0),1)</f>
        <v>0</v>
      </c>
      <c r="G3394" s="9">
        <f>VLOOKUP(E3394,'Tablas auxiliares'!$H$1:$Q$28,Calculadora!$J$2+1,FALSE)*IF(VLOOKUP($A3394,'Tablas auxiliares'!$B$2:$C$6,2,FALSE)-Calculadora!$K$2=0,1,0)*IF($L$2=2,IFERROR(VLOOKUP(B3394,'Tablas auxiliares'!$AB$2:$AH$27,7,FALSE),0),1)</f>
        <v>0</v>
      </c>
      <c r="H3394" s="9">
        <f t="shared" si="62"/>
        <v>0</v>
      </c>
      <c r="O3394" s="9"/>
      <c r="P3394"/>
    </row>
    <row r="3395" spans="1:16" x14ac:dyDescent="0.25">
      <c r="A3395" s="9">
        <v>2015</v>
      </c>
      <c r="B3395" t="s">
        <v>20</v>
      </c>
      <c r="C3395" t="s">
        <v>13</v>
      </c>
      <c r="D3395" s="9">
        <v>6</v>
      </c>
      <c r="E3395" s="9">
        <v>26</v>
      </c>
      <c r="F3395" s="9">
        <f>VLOOKUP(D3395,'Tablas auxiliares'!$H$1:$Q$28,Calculadora!$J$2+1,FALSE)*IF(VLOOKUP($A3395,'Tablas auxiliares'!$B$2:$C$6,2,FALSE)-Calculadora!$K$2=0,1,0)*IF($L$2=2,IFERROR(VLOOKUP(B3395,'Tablas auxiliares'!$AB$2:$AH$27,7,FALSE),0),1)</f>
        <v>0</v>
      </c>
      <c r="G3395" s="9">
        <f>VLOOKUP(E3395,'Tablas auxiliares'!$H$1:$Q$28,Calculadora!$J$2+1,FALSE)*IF(VLOOKUP($A3395,'Tablas auxiliares'!$B$2:$C$6,2,FALSE)-Calculadora!$K$2=0,1,0)*IF($L$2=2,IFERROR(VLOOKUP(B3395,'Tablas auxiliares'!$AB$2:$AH$27,7,FALSE),0),1)</f>
        <v>0</v>
      </c>
      <c r="H3395" s="9">
        <f t="shared" ref="H3395:H3458" si="63">IF($M$2=2,0,F3395)+IF($M$2=3,0,G3395)</f>
        <v>0</v>
      </c>
      <c r="O3395" s="9"/>
      <c r="P3395"/>
    </row>
    <row r="3396" spans="1:16" x14ac:dyDescent="0.25">
      <c r="A3396" s="9">
        <v>2015</v>
      </c>
      <c r="B3396" t="s">
        <v>20</v>
      </c>
      <c r="C3396" t="s">
        <v>68</v>
      </c>
      <c r="D3396" s="9">
        <v>22</v>
      </c>
      <c r="E3396" s="9">
        <v>16</v>
      </c>
      <c r="F3396" s="9">
        <f>VLOOKUP(D3396,'Tablas auxiliares'!$H$1:$Q$28,Calculadora!$J$2+1,FALSE)*IF(VLOOKUP($A3396,'Tablas auxiliares'!$B$2:$C$6,2,FALSE)-Calculadora!$K$2=0,1,0)*IF($L$2=2,IFERROR(VLOOKUP(B3396,'Tablas auxiliares'!$AB$2:$AH$27,7,FALSE),0),1)</f>
        <v>0</v>
      </c>
      <c r="G3396" s="9">
        <f>VLOOKUP(E3396,'Tablas auxiliares'!$H$1:$Q$28,Calculadora!$J$2+1,FALSE)*IF(VLOOKUP($A3396,'Tablas auxiliares'!$B$2:$C$6,2,FALSE)-Calculadora!$K$2=0,1,0)*IF($L$2=2,IFERROR(VLOOKUP(B3396,'Tablas auxiliares'!$AB$2:$AH$27,7,FALSE),0),1)</f>
        <v>0</v>
      </c>
      <c r="H3396" s="9">
        <f t="shared" si="63"/>
        <v>0</v>
      </c>
      <c r="O3396" s="9"/>
      <c r="P3396"/>
    </row>
    <row r="3397" spans="1:16" x14ac:dyDescent="0.25">
      <c r="A3397" s="9">
        <v>2015</v>
      </c>
      <c r="B3397" t="s">
        <v>20</v>
      </c>
      <c r="C3397" t="s">
        <v>18</v>
      </c>
      <c r="D3397" s="9">
        <v>18</v>
      </c>
      <c r="E3397" s="9">
        <v>25</v>
      </c>
      <c r="F3397" s="9">
        <f>VLOOKUP(D3397,'Tablas auxiliares'!$H$1:$Q$28,Calculadora!$J$2+1,FALSE)*IF(VLOOKUP($A3397,'Tablas auxiliares'!$B$2:$C$6,2,FALSE)-Calculadora!$K$2=0,1,0)*IF($L$2=2,IFERROR(VLOOKUP(B3397,'Tablas auxiliares'!$AB$2:$AH$27,7,FALSE),0),1)</f>
        <v>0</v>
      </c>
      <c r="G3397" s="9">
        <f>VLOOKUP(E3397,'Tablas auxiliares'!$H$1:$Q$28,Calculadora!$J$2+1,FALSE)*IF(VLOOKUP($A3397,'Tablas auxiliares'!$B$2:$C$6,2,FALSE)-Calculadora!$K$2=0,1,0)*IF($L$2=2,IFERROR(VLOOKUP(B3397,'Tablas auxiliares'!$AB$2:$AH$27,7,FALSE),0),1)</f>
        <v>0</v>
      </c>
      <c r="H3397" s="9">
        <f t="shared" si="63"/>
        <v>0</v>
      </c>
      <c r="O3397" s="9"/>
      <c r="P3397"/>
    </row>
    <row r="3398" spans="1:16" x14ac:dyDescent="0.25">
      <c r="A3398" s="9">
        <v>2015</v>
      </c>
      <c r="B3398" t="s">
        <v>20</v>
      </c>
      <c r="C3398" t="s">
        <v>27</v>
      </c>
      <c r="D3398" s="9">
        <v>5</v>
      </c>
      <c r="E3398" s="9">
        <v>19</v>
      </c>
      <c r="F3398" s="9">
        <f>VLOOKUP(D3398,'Tablas auxiliares'!$H$1:$Q$28,Calculadora!$J$2+1,FALSE)*IF(VLOOKUP($A3398,'Tablas auxiliares'!$B$2:$C$6,2,FALSE)-Calculadora!$K$2=0,1,0)*IF($L$2=2,IFERROR(VLOOKUP(B3398,'Tablas auxiliares'!$AB$2:$AH$27,7,FALSE),0),1)</f>
        <v>0</v>
      </c>
      <c r="G3398" s="9">
        <f>VLOOKUP(E3398,'Tablas auxiliares'!$H$1:$Q$28,Calculadora!$J$2+1,FALSE)*IF(VLOOKUP($A3398,'Tablas auxiliares'!$B$2:$C$6,2,FALSE)-Calculadora!$K$2=0,1,0)*IF($L$2=2,IFERROR(VLOOKUP(B3398,'Tablas auxiliares'!$AB$2:$AH$27,7,FALSE),0),1)</f>
        <v>0</v>
      </c>
      <c r="H3398" s="9">
        <f t="shared" si="63"/>
        <v>0</v>
      </c>
      <c r="O3398" s="9"/>
      <c r="P3398"/>
    </row>
    <row r="3399" spans="1:16" x14ac:dyDescent="0.25">
      <c r="A3399" s="9">
        <v>2015</v>
      </c>
      <c r="B3399" t="s">
        <v>20</v>
      </c>
      <c r="C3399" t="s">
        <v>29</v>
      </c>
      <c r="D3399" s="9">
        <v>20</v>
      </c>
      <c r="E3399" s="9">
        <v>6</v>
      </c>
      <c r="F3399" s="9">
        <f>VLOOKUP(D3399,'Tablas auxiliares'!$H$1:$Q$28,Calculadora!$J$2+1,FALSE)*IF(VLOOKUP($A3399,'Tablas auxiliares'!$B$2:$C$6,2,FALSE)-Calculadora!$K$2=0,1,0)*IF($L$2=2,IFERROR(VLOOKUP(B3399,'Tablas auxiliares'!$AB$2:$AH$27,7,FALSE),0),1)</f>
        <v>0</v>
      </c>
      <c r="G3399" s="9">
        <f>VLOOKUP(E3399,'Tablas auxiliares'!$H$1:$Q$28,Calculadora!$J$2+1,FALSE)*IF(VLOOKUP($A3399,'Tablas auxiliares'!$B$2:$C$6,2,FALSE)-Calculadora!$K$2=0,1,0)*IF($L$2=2,IFERROR(VLOOKUP(B3399,'Tablas auxiliares'!$AB$2:$AH$27,7,FALSE),0),1)</f>
        <v>0</v>
      </c>
      <c r="H3399" s="9">
        <f t="shared" si="63"/>
        <v>0</v>
      </c>
      <c r="O3399" s="9"/>
      <c r="P3399"/>
    </row>
    <row r="3400" spans="1:16" x14ac:dyDescent="0.25">
      <c r="A3400" s="9">
        <v>2015</v>
      </c>
      <c r="B3400" t="s">
        <v>20</v>
      </c>
      <c r="C3400" t="s">
        <v>35</v>
      </c>
      <c r="D3400" s="9">
        <v>1</v>
      </c>
      <c r="E3400" s="9">
        <v>11</v>
      </c>
      <c r="F3400" s="9">
        <f>VLOOKUP(D3400,'Tablas auxiliares'!$H$1:$Q$28,Calculadora!$J$2+1,FALSE)*IF(VLOOKUP($A3400,'Tablas auxiliares'!$B$2:$C$6,2,FALSE)-Calculadora!$K$2=0,1,0)*IF($L$2=2,IFERROR(VLOOKUP(B3400,'Tablas auxiliares'!$AB$2:$AH$27,7,FALSE),0),1)</f>
        <v>0</v>
      </c>
      <c r="G3400" s="9">
        <f>VLOOKUP(E3400,'Tablas auxiliares'!$H$1:$Q$28,Calculadora!$J$2+1,FALSE)*IF(VLOOKUP($A3400,'Tablas auxiliares'!$B$2:$C$6,2,FALSE)-Calculadora!$K$2=0,1,0)*IF($L$2=2,IFERROR(VLOOKUP(B3400,'Tablas auxiliares'!$AB$2:$AH$27,7,FALSE),0),1)</f>
        <v>0</v>
      </c>
      <c r="H3400" s="9">
        <f t="shared" si="63"/>
        <v>0</v>
      </c>
      <c r="O3400" s="9"/>
      <c r="P3400"/>
    </row>
    <row r="3401" spans="1:16" x14ac:dyDescent="0.25">
      <c r="A3401" s="9">
        <v>2015</v>
      </c>
      <c r="B3401" t="s">
        <v>20</v>
      </c>
      <c r="C3401" t="s">
        <v>70</v>
      </c>
      <c r="D3401" s="9">
        <v>7</v>
      </c>
      <c r="E3401" s="9">
        <v>7</v>
      </c>
      <c r="F3401" s="9">
        <f>VLOOKUP(D3401,'Tablas auxiliares'!$H$1:$Q$28,Calculadora!$J$2+1,FALSE)*IF(VLOOKUP($A3401,'Tablas auxiliares'!$B$2:$C$6,2,FALSE)-Calculadora!$K$2=0,1,0)*IF($L$2=2,IFERROR(VLOOKUP(B3401,'Tablas auxiliares'!$AB$2:$AH$27,7,FALSE),0),1)</f>
        <v>0</v>
      </c>
      <c r="G3401" s="9">
        <f>VLOOKUP(E3401,'Tablas auxiliares'!$H$1:$Q$28,Calculadora!$J$2+1,FALSE)*IF(VLOOKUP($A3401,'Tablas auxiliares'!$B$2:$C$6,2,FALSE)-Calculadora!$K$2=0,1,0)*IF($L$2=2,IFERROR(VLOOKUP(B3401,'Tablas auxiliares'!$AB$2:$AH$27,7,FALSE),0),1)</f>
        <v>0</v>
      </c>
      <c r="H3401" s="9">
        <f t="shared" si="63"/>
        <v>0</v>
      </c>
      <c r="O3401" s="9"/>
      <c r="P3401"/>
    </row>
    <row r="3402" spans="1:16" x14ac:dyDescent="0.25">
      <c r="A3402" s="9">
        <v>2015</v>
      </c>
      <c r="B3402" t="s">
        <v>20</v>
      </c>
      <c r="C3402" t="s">
        <v>34</v>
      </c>
      <c r="D3402" s="9">
        <v>19</v>
      </c>
      <c r="E3402" s="9">
        <v>10</v>
      </c>
      <c r="F3402" s="9">
        <f>VLOOKUP(D3402,'Tablas auxiliares'!$H$1:$Q$28,Calculadora!$J$2+1,FALSE)*IF(VLOOKUP($A3402,'Tablas auxiliares'!$B$2:$C$6,2,FALSE)-Calculadora!$K$2=0,1,0)*IF($L$2=2,IFERROR(VLOOKUP(B3402,'Tablas auxiliares'!$AB$2:$AH$27,7,FALSE),0),1)</f>
        <v>0</v>
      </c>
      <c r="G3402" s="9">
        <f>VLOOKUP(E3402,'Tablas auxiliares'!$H$1:$Q$28,Calculadora!$J$2+1,FALSE)*IF(VLOOKUP($A3402,'Tablas auxiliares'!$B$2:$C$6,2,FALSE)-Calculadora!$K$2=0,1,0)*IF($L$2=2,IFERROR(VLOOKUP(B3402,'Tablas auxiliares'!$AB$2:$AH$27,7,FALSE),0),1)</f>
        <v>0</v>
      </c>
      <c r="H3402" s="9">
        <f t="shared" si="63"/>
        <v>0</v>
      </c>
      <c r="O3402" s="9"/>
      <c r="P3402"/>
    </row>
    <row r="3403" spans="1:16" x14ac:dyDescent="0.25">
      <c r="A3403" s="9">
        <v>2015</v>
      </c>
      <c r="B3403" t="s">
        <v>20</v>
      </c>
      <c r="C3403" t="s">
        <v>24</v>
      </c>
      <c r="D3403" s="9">
        <v>9</v>
      </c>
      <c r="E3403" s="9">
        <v>21</v>
      </c>
      <c r="F3403" s="9">
        <f>VLOOKUP(D3403,'Tablas auxiliares'!$H$1:$Q$28,Calculadora!$J$2+1,FALSE)*IF(VLOOKUP($A3403,'Tablas auxiliares'!$B$2:$C$6,2,FALSE)-Calculadora!$K$2=0,1,0)*IF($L$2=2,IFERROR(VLOOKUP(B3403,'Tablas auxiliares'!$AB$2:$AH$27,7,FALSE),0),1)</f>
        <v>0</v>
      </c>
      <c r="G3403" s="9">
        <f>VLOOKUP(E3403,'Tablas auxiliares'!$H$1:$Q$28,Calculadora!$J$2+1,FALSE)*IF(VLOOKUP($A3403,'Tablas auxiliares'!$B$2:$C$6,2,FALSE)-Calculadora!$K$2=0,1,0)*IF($L$2=2,IFERROR(VLOOKUP(B3403,'Tablas auxiliares'!$AB$2:$AH$27,7,FALSE),0),1)</f>
        <v>0</v>
      </c>
      <c r="H3403" s="9">
        <f t="shared" si="63"/>
        <v>0</v>
      </c>
      <c r="O3403" s="9"/>
      <c r="P3403"/>
    </row>
    <row r="3404" spans="1:16" x14ac:dyDescent="0.25">
      <c r="A3404" s="9">
        <v>2015</v>
      </c>
      <c r="B3404" t="s">
        <v>20</v>
      </c>
      <c r="C3404" t="s">
        <v>12</v>
      </c>
      <c r="D3404" s="9">
        <v>8</v>
      </c>
      <c r="E3404" s="9">
        <v>14</v>
      </c>
      <c r="F3404" s="9">
        <f>VLOOKUP(D3404,'Tablas auxiliares'!$H$1:$Q$28,Calculadora!$J$2+1,FALSE)*IF(VLOOKUP($A3404,'Tablas auxiliares'!$B$2:$C$6,2,FALSE)-Calculadora!$K$2=0,1,0)*IF($L$2=2,IFERROR(VLOOKUP(B3404,'Tablas auxiliares'!$AB$2:$AH$27,7,FALSE),0),1)</f>
        <v>0</v>
      </c>
      <c r="G3404" s="9">
        <f>VLOOKUP(E3404,'Tablas auxiliares'!$H$1:$Q$28,Calculadora!$J$2+1,FALSE)*IF(VLOOKUP($A3404,'Tablas auxiliares'!$B$2:$C$6,2,FALSE)-Calculadora!$K$2=0,1,0)*IF($L$2=2,IFERROR(VLOOKUP(B3404,'Tablas auxiliares'!$AB$2:$AH$27,7,FALSE),0),1)</f>
        <v>0</v>
      </c>
      <c r="H3404" s="9">
        <f t="shared" si="63"/>
        <v>0</v>
      </c>
      <c r="O3404" s="9"/>
      <c r="P3404"/>
    </row>
    <row r="3405" spans="1:16" x14ac:dyDescent="0.25">
      <c r="A3405" s="9">
        <v>2015</v>
      </c>
      <c r="B3405" t="s">
        <v>20</v>
      </c>
      <c r="C3405" t="s">
        <v>23</v>
      </c>
      <c r="D3405" s="9">
        <v>17</v>
      </c>
      <c r="E3405" s="9">
        <v>20</v>
      </c>
      <c r="F3405" s="9">
        <f>VLOOKUP(D3405,'Tablas auxiliares'!$H$1:$Q$28,Calculadora!$J$2+1,FALSE)*IF(VLOOKUP($A3405,'Tablas auxiliares'!$B$2:$C$6,2,FALSE)-Calculadora!$K$2=0,1,0)*IF($L$2=2,IFERROR(VLOOKUP(B3405,'Tablas auxiliares'!$AB$2:$AH$27,7,FALSE),0),1)</f>
        <v>0</v>
      </c>
      <c r="G3405" s="9">
        <f>VLOOKUP(E3405,'Tablas auxiliares'!$H$1:$Q$28,Calculadora!$J$2+1,FALSE)*IF(VLOOKUP($A3405,'Tablas auxiliares'!$B$2:$C$6,2,FALSE)-Calculadora!$K$2=0,1,0)*IF($L$2=2,IFERROR(VLOOKUP(B3405,'Tablas auxiliares'!$AB$2:$AH$27,7,FALSE),0),1)</f>
        <v>0</v>
      </c>
      <c r="H3405" s="9">
        <f t="shared" si="63"/>
        <v>0</v>
      </c>
      <c r="O3405" s="9"/>
      <c r="P3405"/>
    </row>
    <row r="3406" spans="1:16" x14ac:dyDescent="0.25">
      <c r="A3406" s="9">
        <v>2015</v>
      </c>
      <c r="B3406" t="s">
        <v>20</v>
      </c>
      <c r="C3406" t="s">
        <v>33</v>
      </c>
      <c r="D3406" s="9">
        <v>2</v>
      </c>
      <c r="E3406" s="9">
        <v>4</v>
      </c>
      <c r="F3406" s="9">
        <f>VLOOKUP(D3406,'Tablas auxiliares'!$H$1:$Q$28,Calculadora!$J$2+1,FALSE)*IF(VLOOKUP($A3406,'Tablas auxiliares'!$B$2:$C$6,2,FALSE)-Calculadora!$K$2=0,1,0)*IF($L$2=2,IFERROR(VLOOKUP(B3406,'Tablas auxiliares'!$AB$2:$AH$27,7,FALSE),0),1)</f>
        <v>0</v>
      </c>
      <c r="G3406" s="9">
        <f>VLOOKUP(E3406,'Tablas auxiliares'!$H$1:$Q$28,Calculadora!$J$2+1,FALSE)*IF(VLOOKUP($A3406,'Tablas auxiliares'!$B$2:$C$6,2,FALSE)-Calculadora!$K$2=0,1,0)*IF($L$2=2,IFERROR(VLOOKUP(B3406,'Tablas auxiliares'!$AB$2:$AH$27,7,FALSE),0),1)</f>
        <v>0</v>
      </c>
      <c r="H3406" s="9">
        <f t="shared" si="63"/>
        <v>0</v>
      </c>
      <c r="O3406" s="9"/>
      <c r="P3406"/>
    </row>
    <row r="3407" spans="1:16" x14ac:dyDescent="0.25">
      <c r="A3407" s="9">
        <v>2015</v>
      </c>
      <c r="B3407" t="s">
        <v>20</v>
      </c>
      <c r="C3407" t="s">
        <v>6</v>
      </c>
      <c r="D3407" s="9">
        <v>11</v>
      </c>
      <c r="E3407" s="9">
        <v>3</v>
      </c>
      <c r="F3407" s="9">
        <f>VLOOKUP(D3407,'Tablas auxiliares'!$H$1:$Q$28,Calculadora!$J$2+1,FALSE)*IF(VLOOKUP($A3407,'Tablas auxiliares'!$B$2:$C$6,2,FALSE)-Calculadora!$K$2=0,1,0)*IF($L$2=2,IFERROR(VLOOKUP(B3407,'Tablas auxiliares'!$AB$2:$AH$27,7,FALSE),0),1)</f>
        <v>0</v>
      </c>
      <c r="G3407" s="9">
        <f>VLOOKUP(E3407,'Tablas auxiliares'!$H$1:$Q$28,Calculadora!$J$2+1,FALSE)*IF(VLOOKUP($A3407,'Tablas auxiliares'!$B$2:$C$6,2,FALSE)-Calculadora!$K$2=0,1,0)*IF($L$2=2,IFERROR(VLOOKUP(B3407,'Tablas auxiliares'!$AB$2:$AH$27,7,FALSE),0),1)</f>
        <v>0</v>
      </c>
      <c r="H3407" s="9">
        <f t="shared" si="63"/>
        <v>0</v>
      </c>
      <c r="O3407" s="9"/>
      <c r="P3407"/>
    </row>
    <row r="3408" spans="1:16" x14ac:dyDescent="0.25">
      <c r="A3408" s="9">
        <v>2015</v>
      </c>
      <c r="B3408" t="s">
        <v>20</v>
      </c>
      <c r="C3408" t="s">
        <v>25</v>
      </c>
      <c r="D3408" s="9">
        <v>10</v>
      </c>
      <c r="E3408" s="9">
        <v>1</v>
      </c>
      <c r="F3408" s="9">
        <f>VLOOKUP(D3408,'Tablas auxiliares'!$H$1:$Q$28,Calculadora!$J$2+1,FALSE)*IF(VLOOKUP($A3408,'Tablas auxiliares'!$B$2:$C$6,2,FALSE)-Calculadora!$K$2=0,1,0)*IF($L$2=2,IFERROR(VLOOKUP(B3408,'Tablas auxiliares'!$AB$2:$AH$27,7,FALSE),0),1)</f>
        <v>0</v>
      </c>
      <c r="G3408" s="9">
        <f>VLOOKUP(E3408,'Tablas auxiliares'!$H$1:$Q$28,Calculadora!$J$2+1,FALSE)*IF(VLOOKUP($A3408,'Tablas auxiliares'!$B$2:$C$6,2,FALSE)-Calculadora!$K$2=0,1,0)*IF($L$2=2,IFERROR(VLOOKUP(B3408,'Tablas auxiliares'!$AB$2:$AH$27,7,FALSE),0),1)</f>
        <v>0</v>
      </c>
      <c r="H3408" s="9">
        <f t="shared" si="63"/>
        <v>0</v>
      </c>
      <c r="O3408" s="9"/>
      <c r="P3408"/>
    </row>
    <row r="3409" spans="1:16" x14ac:dyDescent="0.25">
      <c r="A3409" s="9">
        <v>2015</v>
      </c>
      <c r="B3409" t="s">
        <v>30</v>
      </c>
      <c r="C3409" t="s">
        <v>89</v>
      </c>
      <c r="D3409" s="9">
        <v>17</v>
      </c>
      <c r="E3409" s="9">
        <v>19</v>
      </c>
      <c r="F3409" s="9">
        <f>VLOOKUP(D3409,'Tablas auxiliares'!$H$1:$Q$28,Calculadora!$J$2+1,FALSE)*IF(VLOOKUP($A3409,'Tablas auxiliares'!$B$2:$C$6,2,FALSE)-Calculadora!$K$2=0,1,0)*IF($L$2=2,IFERROR(VLOOKUP(B3409,'Tablas auxiliares'!$AB$2:$AH$27,7,FALSE),0),1)</f>
        <v>0</v>
      </c>
      <c r="G3409" s="9">
        <f>VLOOKUP(E3409,'Tablas auxiliares'!$H$1:$Q$28,Calculadora!$J$2+1,FALSE)*IF(VLOOKUP($A3409,'Tablas auxiliares'!$B$2:$C$6,2,FALSE)-Calculadora!$K$2=0,1,0)*IF($L$2=2,IFERROR(VLOOKUP(B3409,'Tablas auxiliares'!$AB$2:$AH$27,7,FALSE),0),1)</f>
        <v>0</v>
      </c>
      <c r="H3409" s="9">
        <f t="shared" si="63"/>
        <v>0</v>
      </c>
      <c r="O3409" s="9"/>
      <c r="P3409"/>
    </row>
    <row r="3410" spans="1:16" x14ac:dyDescent="0.25">
      <c r="A3410" s="9">
        <v>2015</v>
      </c>
      <c r="B3410" t="s">
        <v>30</v>
      </c>
      <c r="C3410" t="s">
        <v>28</v>
      </c>
      <c r="D3410" s="9">
        <v>9</v>
      </c>
      <c r="E3410" s="9">
        <v>23</v>
      </c>
      <c r="F3410" s="9">
        <f>VLOOKUP(D3410,'Tablas auxiliares'!$H$1:$Q$28,Calculadora!$J$2+1,FALSE)*IF(VLOOKUP($A3410,'Tablas auxiliares'!$B$2:$C$6,2,FALSE)-Calculadora!$K$2=0,1,0)*IF($L$2=2,IFERROR(VLOOKUP(B3410,'Tablas auxiliares'!$AB$2:$AH$27,7,FALSE),0),1)</f>
        <v>0</v>
      </c>
      <c r="G3410" s="9">
        <f>VLOOKUP(E3410,'Tablas auxiliares'!$H$1:$Q$28,Calculadora!$J$2+1,FALSE)*IF(VLOOKUP($A3410,'Tablas auxiliares'!$B$2:$C$6,2,FALSE)-Calculadora!$K$2=0,1,0)*IF($L$2=2,IFERROR(VLOOKUP(B3410,'Tablas auxiliares'!$AB$2:$AH$27,7,FALSE),0),1)</f>
        <v>0</v>
      </c>
      <c r="H3410" s="9">
        <f t="shared" si="63"/>
        <v>0</v>
      </c>
      <c r="O3410" s="9"/>
      <c r="P3410"/>
    </row>
    <row r="3411" spans="1:16" x14ac:dyDescent="0.25">
      <c r="A3411" s="9">
        <v>2015</v>
      </c>
      <c r="B3411" t="s">
        <v>30</v>
      </c>
      <c r="C3411" t="s">
        <v>7</v>
      </c>
      <c r="D3411" s="9">
        <v>7</v>
      </c>
      <c r="E3411" s="9">
        <v>6</v>
      </c>
      <c r="F3411" s="9">
        <f>VLOOKUP(D3411,'Tablas auxiliares'!$H$1:$Q$28,Calculadora!$J$2+1,FALSE)*IF(VLOOKUP($A3411,'Tablas auxiliares'!$B$2:$C$6,2,FALSE)-Calculadora!$K$2=0,1,0)*IF($L$2=2,IFERROR(VLOOKUP(B3411,'Tablas auxiliares'!$AB$2:$AH$27,7,FALSE),0),1)</f>
        <v>0</v>
      </c>
      <c r="G3411" s="9">
        <f>VLOOKUP(E3411,'Tablas auxiliares'!$H$1:$Q$28,Calculadora!$J$2+1,FALSE)*IF(VLOOKUP($A3411,'Tablas auxiliares'!$B$2:$C$6,2,FALSE)-Calculadora!$K$2=0,1,0)*IF($L$2=2,IFERROR(VLOOKUP(B3411,'Tablas auxiliares'!$AB$2:$AH$27,7,FALSE),0),1)</f>
        <v>0</v>
      </c>
      <c r="H3411" s="9">
        <f t="shared" si="63"/>
        <v>0</v>
      </c>
      <c r="O3411" s="9"/>
      <c r="P3411"/>
    </row>
    <row r="3412" spans="1:16" x14ac:dyDescent="0.25">
      <c r="A3412" s="9">
        <v>2015</v>
      </c>
      <c r="B3412" t="s">
        <v>30</v>
      </c>
      <c r="C3412" t="s">
        <v>16</v>
      </c>
      <c r="D3412" s="9">
        <v>10</v>
      </c>
      <c r="E3412" s="9">
        <v>9</v>
      </c>
      <c r="F3412" s="9">
        <f>VLOOKUP(D3412,'Tablas auxiliares'!$H$1:$Q$28,Calculadora!$J$2+1,FALSE)*IF(VLOOKUP($A3412,'Tablas auxiliares'!$B$2:$C$6,2,FALSE)-Calculadora!$K$2=0,1,0)*IF($L$2=2,IFERROR(VLOOKUP(B3412,'Tablas auxiliares'!$AB$2:$AH$27,7,FALSE),0),1)</f>
        <v>0</v>
      </c>
      <c r="G3412" s="9">
        <f>VLOOKUP(E3412,'Tablas auxiliares'!$H$1:$Q$28,Calculadora!$J$2+1,FALSE)*IF(VLOOKUP($A3412,'Tablas auxiliares'!$B$2:$C$6,2,FALSE)-Calculadora!$K$2=0,1,0)*IF($L$2=2,IFERROR(VLOOKUP(B3412,'Tablas auxiliares'!$AB$2:$AH$27,7,FALSE),0),1)</f>
        <v>0</v>
      </c>
      <c r="H3412" s="9">
        <f t="shared" si="63"/>
        <v>0</v>
      </c>
      <c r="O3412" s="9"/>
      <c r="P3412"/>
    </row>
    <row r="3413" spans="1:16" x14ac:dyDescent="0.25">
      <c r="A3413" s="9">
        <v>2015</v>
      </c>
      <c r="B3413" t="s">
        <v>30</v>
      </c>
      <c r="C3413" t="s">
        <v>37</v>
      </c>
      <c r="D3413" s="9">
        <v>22</v>
      </c>
      <c r="E3413" s="9">
        <v>18</v>
      </c>
      <c r="F3413" s="9">
        <f>VLOOKUP(D3413,'Tablas auxiliares'!$H$1:$Q$28,Calculadora!$J$2+1,FALSE)*IF(VLOOKUP($A3413,'Tablas auxiliares'!$B$2:$C$6,2,FALSE)-Calculadora!$K$2=0,1,0)*IF($L$2=2,IFERROR(VLOOKUP(B3413,'Tablas auxiliares'!$AB$2:$AH$27,7,FALSE),0),1)</f>
        <v>0</v>
      </c>
      <c r="G3413" s="9">
        <f>VLOOKUP(E3413,'Tablas auxiliares'!$H$1:$Q$28,Calculadora!$J$2+1,FALSE)*IF(VLOOKUP($A3413,'Tablas auxiliares'!$B$2:$C$6,2,FALSE)-Calculadora!$K$2=0,1,0)*IF($L$2=2,IFERROR(VLOOKUP(B3413,'Tablas auxiliares'!$AB$2:$AH$27,7,FALSE),0),1)</f>
        <v>0</v>
      </c>
      <c r="H3413" s="9">
        <f t="shared" si="63"/>
        <v>0</v>
      </c>
      <c r="O3413" s="9"/>
      <c r="P3413"/>
    </row>
    <row r="3414" spans="1:16" x14ac:dyDescent="0.25">
      <c r="A3414" s="9">
        <v>2015</v>
      </c>
      <c r="B3414" t="s">
        <v>30</v>
      </c>
      <c r="C3414" t="s">
        <v>14</v>
      </c>
      <c r="D3414" s="9">
        <v>21</v>
      </c>
      <c r="E3414" s="9">
        <v>5</v>
      </c>
      <c r="F3414" s="9">
        <f>VLOOKUP(D3414,'Tablas auxiliares'!$H$1:$Q$28,Calculadora!$J$2+1,FALSE)*IF(VLOOKUP($A3414,'Tablas auxiliares'!$B$2:$C$6,2,FALSE)-Calculadora!$K$2=0,1,0)*IF($L$2=2,IFERROR(VLOOKUP(B3414,'Tablas auxiliares'!$AB$2:$AH$27,7,FALSE),0),1)</f>
        <v>0</v>
      </c>
      <c r="G3414" s="9">
        <f>VLOOKUP(E3414,'Tablas auxiliares'!$H$1:$Q$28,Calculadora!$J$2+1,FALSE)*IF(VLOOKUP($A3414,'Tablas auxiliares'!$B$2:$C$6,2,FALSE)-Calculadora!$K$2=0,1,0)*IF($L$2=2,IFERROR(VLOOKUP(B3414,'Tablas auxiliares'!$AB$2:$AH$27,7,FALSE),0),1)</f>
        <v>0</v>
      </c>
      <c r="H3414" s="9">
        <f t="shared" si="63"/>
        <v>0</v>
      </c>
      <c r="O3414" s="9"/>
      <c r="P3414"/>
    </row>
    <row r="3415" spans="1:16" x14ac:dyDescent="0.25">
      <c r="A3415" s="9">
        <v>2015</v>
      </c>
      <c r="B3415" t="s">
        <v>30</v>
      </c>
      <c r="C3415" t="s">
        <v>31</v>
      </c>
      <c r="D3415" s="9">
        <v>15</v>
      </c>
      <c r="E3415" s="9">
        <v>17</v>
      </c>
      <c r="F3415" s="9">
        <f>VLOOKUP(D3415,'Tablas auxiliares'!$H$1:$Q$28,Calculadora!$J$2+1,FALSE)*IF(VLOOKUP($A3415,'Tablas auxiliares'!$B$2:$C$6,2,FALSE)-Calculadora!$K$2=0,1,0)*IF($L$2=2,IFERROR(VLOOKUP(B3415,'Tablas auxiliares'!$AB$2:$AH$27,7,FALSE),0),1)</f>
        <v>0</v>
      </c>
      <c r="G3415" s="9">
        <f>VLOOKUP(E3415,'Tablas auxiliares'!$H$1:$Q$28,Calculadora!$J$2+1,FALSE)*IF(VLOOKUP($A3415,'Tablas auxiliares'!$B$2:$C$6,2,FALSE)-Calculadora!$K$2=0,1,0)*IF($L$2=2,IFERROR(VLOOKUP(B3415,'Tablas auxiliares'!$AB$2:$AH$27,7,FALSE),0),1)</f>
        <v>0</v>
      </c>
      <c r="H3415" s="9">
        <f t="shared" si="63"/>
        <v>0</v>
      </c>
      <c r="O3415" s="9"/>
      <c r="P3415"/>
    </row>
    <row r="3416" spans="1:16" x14ac:dyDescent="0.25">
      <c r="A3416" s="9">
        <v>2015</v>
      </c>
      <c r="B3416" t="s">
        <v>30</v>
      </c>
      <c r="C3416" t="s">
        <v>10</v>
      </c>
      <c r="D3416" s="9">
        <v>11</v>
      </c>
      <c r="E3416" s="9">
        <v>15</v>
      </c>
      <c r="F3416" s="9">
        <f>VLOOKUP(D3416,'Tablas auxiliares'!$H$1:$Q$28,Calculadora!$J$2+1,FALSE)*IF(VLOOKUP($A3416,'Tablas auxiliares'!$B$2:$C$6,2,FALSE)-Calculadora!$K$2=0,1,0)*IF($L$2=2,IFERROR(VLOOKUP(B3416,'Tablas auxiliares'!$AB$2:$AH$27,7,FALSE),0),1)</f>
        <v>0</v>
      </c>
      <c r="G3416" s="9">
        <f>VLOOKUP(E3416,'Tablas auxiliares'!$H$1:$Q$28,Calculadora!$J$2+1,FALSE)*IF(VLOOKUP($A3416,'Tablas auxiliares'!$B$2:$C$6,2,FALSE)-Calculadora!$K$2=0,1,0)*IF($L$2=2,IFERROR(VLOOKUP(B3416,'Tablas auxiliares'!$AB$2:$AH$27,7,FALSE),0),1)</f>
        <v>0</v>
      </c>
      <c r="H3416" s="9">
        <f t="shared" si="63"/>
        <v>0</v>
      </c>
      <c r="O3416" s="9"/>
      <c r="P3416"/>
    </row>
    <row r="3417" spans="1:16" x14ac:dyDescent="0.25">
      <c r="A3417" s="9">
        <v>2015</v>
      </c>
      <c r="B3417" t="s">
        <v>30</v>
      </c>
      <c r="C3417" t="s">
        <v>69</v>
      </c>
      <c r="D3417" s="9">
        <v>2</v>
      </c>
      <c r="E3417" s="9">
        <v>20</v>
      </c>
      <c r="F3417" s="9">
        <f>VLOOKUP(D3417,'Tablas auxiliares'!$H$1:$Q$28,Calculadora!$J$2+1,FALSE)*IF(VLOOKUP($A3417,'Tablas auxiliares'!$B$2:$C$6,2,FALSE)-Calculadora!$K$2=0,1,0)*IF($L$2=2,IFERROR(VLOOKUP(B3417,'Tablas auxiliares'!$AB$2:$AH$27,7,FALSE),0),1)</f>
        <v>0</v>
      </c>
      <c r="G3417" s="9">
        <f>VLOOKUP(E3417,'Tablas auxiliares'!$H$1:$Q$28,Calculadora!$J$2+1,FALSE)*IF(VLOOKUP($A3417,'Tablas auxiliares'!$B$2:$C$6,2,FALSE)-Calculadora!$K$2=0,1,0)*IF($L$2=2,IFERROR(VLOOKUP(B3417,'Tablas auxiliares'!$AB$2:$AH$27,7,FALSE),0),1)</f>
        <v>0</v>
      </c>
      <c r="H3417" s="9">
        <f t="shared" si="63"/>
        <v>0</v>
      </c>
      <c r="O3417" s="9"/>
      <c r="P3417"/>
    </row>
    <row r="3418" spans="1:16" x14ac:dyDescent="0.25">
      <c r="A3418" s="9">
        <v>2015</v>
      </c>
      <c r="B3418" t="s">
        <v>30</v>
      </c>
      <c r="C3418" t="s">
        <v>26</v>
      </c>
      <c r="D3418" s="9">
        <v>1</v>
      </c>
      <c r="E3418" s="9">
        <v>4</v>
      </c>
      <c r="F3418" s="9">
        <f>VLOOKUP(D3418,'Tablas auxiliares'!$H$1:$Q$28,Calculadora!$J$2+1,FALSE)*IF(VLOOKUP($A3418,'Tablas auxiliares'!$B$2:$C$6,2,FALSE)-Calculadora!$K$2=0,1,0)*IF($L$2=2,IFERROR(VLOOKUP(B3418,'Tablas auxiliares'!$AB$2:$AH$27,7,FALSE),0),1)</f>
        <v>0</v>
      </c>
      <c r="G3418" s="9">
        <f>VLOOKUP(E3418,'Tablas auxiliares'!$H$1:$Q$28,Calculadora!$J$2+1,FALSE)*IF(VLOOKUP($A3418,'Tablas auxiliares'!$B$2:$C$6,2,FALSE)-Calculadora!$K$2=0,1,0)*IF($L$2=2,IFERROR(VLOOKUP(B3418,'Tablas auxiliares'!$AB$2:$AH$27,7,FALSE),0),1)</f>
        <v>0</v>
      </c>
      <c r="H3418" s="9">
        <f t="shared" si="63"/>
        <v>0</v>
      </c>
      <c r="O3418" s="9"/>
      <c r="P3418"/>
    </row>
    <row r="3419" spans="1:16" x14ac:dyDescent="0.25">
      <c r="A3419" s="9">
        <v>2015</v>
      </c>
      <c r="B3419" t="s">
        <v>30</v>
      </c>
      <c r="C3419" t="s">
        <v>9</v>
      </c>
      <c r="D3419" s="9">
        <v>8</v>
      </c>
      <c r="E3419" s="9">
        <v>10</v>
      </c>
      <c r="F3419" s="9">
        <f>VLOOKUP(D3419,'Tablas auxiliares'!$H$1:$Q$28,Calculadora!$J$2+1,FALSE)*IF(VLOOKUP($A3419,'Tablas auxiliares'!$B$2:$C$6,2,FALSE)-Calculadora!$K$2=0,1,0)*IF($L$2=2,IFERROR(VLOOKUP(B3419,'Tablas auxiliares'!$AB$2:$AH$27,7,FALSE),0),1)</f>
        <v>0</v>
      </c>
      <c r="G3419" s="9">
        <f>VLOOKUP(E3419,'Tablas auxiliares'!$H$1:$Q$28,Calculadora!$J$2+1,FALSE)*IF(VLOOKUP($A3419,'Tablas auxiliares'!$B$2:$C$6,2,FALSE)-Calculadora!$K$2=0,1,0)*IF($L$2=2,IFERROR(VLOOKUP(B3419,'Tablas auxiliares'!$AB$2:$AH$27,7,FALSE),0),1)</f>
        <v>0</v>
      </c>
      <c r="H3419" s="9">
        <f t="shared" si="63"/>
        <v>0</v>
      </c>
      <c r="O3419" s="9"/>
      <c r="P3419"/>
    </row>
    <row r="3420" spans="1:16" x14ac:dyDescent="0.25">
      <c r="A3420" s="9">
        <v>2015</v>
      </c>
      <c r="B3420" t="s">
        <v>30</v>
      </c>
      <c r="C3420" t="s">
        <v>20</v>
      </c>
      <c r="D3420" s="9">
        <v>5</v>
      </c>
      <c r="E3420" s="9">
        <v>7</v>
      </c>
      <c r="F3420" s="9">
        <f>VLOOKUP(D3420,'Tablas auxiliares'!$H$1:$Q$28,Calculadora!$J$2+1,FALSE)*IF(VLOOKUP($A3420,'Tablas auxiliares'!$B$2:$C$6,2,FALSE)-Calculadora!$K$2=0,1,0)*IF($L$2=2,IFERROR(VLOOKUP(B3420,'Tablas auxiliares'!$AB$2:$AH$27,7,FALSE),0),1)</f>
        <v>0</v>
      </c>
      <c r="G3420" s="9">
        <f>VLOOKUP(E3420,'Tablas auxiliares'!$H$1:$Q$28,Calculadora!$J$2+1,FALSE)*IF(VLOOKUP($A3420,'Tablas auxiliares'!$B$2:$C$6,2,FALSE)-Calculadora!$K$2=0,1,0)*IF($L$2=2,IFERROR(VLOOKUP(B3420,'Tablas auxiliares'!$AB$2:$AH$27,7,FALSE),0),1)</f>
        <v>0</v>
      </c>
      <c r="H3420" s="9">
        <f t="shared" si="63"/>
        <v>0</v>
      </c>
      <c r="O3420" s="9"/>
      <c r="P3420"/>
    </row>
    <row r="3421" spans="1:16" x14ac:dyDescent="0.25">
      <c r="A3421" s="9">
        <v>2015</v>
      </c>
      <c r="B3421" t="s">
        <v>30</v>
      </c>
      <c r="C3421" t="s">
        <v>13</v>
      </c>
      <c r="D3421" s="9">
        <v>14</v>
      </c>
      <c r="E3421" s="9">
        <v>26</v>
      </c>
      <c r="F3421" s="9">
        <f>VLOOKUP(D3421,'Tablas auxiliares'!$H$1:$Q$28,Calculadora!$J$2+1,FALSE)*IF(VLOOKUP($A3421,'Tablas auxiliares'!$B$2:$C$6,2,FALSE)-Calculadora!$K$2=0,1,0)*IF($L$2=2,IFERROR(VLOOKUP(B3421,'Tablas auxiliares'!$AB$2:$AH$27,7,FALSE),0),1)</f>
        <v>0</v>
      </c>
      <c r="G3421" s="9">
        <f>VLOOKUP(E3421,'Tablas auxiliares'!$H$1:$Q$28,Calculadora!$J$2+1,FALSE)*IF(VLOOKUP($A3421,'Tablas auxiliares'!$B$2:$C$6,2,FALSE)-Calculadora!$K$2=0,1,0)*IF($L$2=2,IFERROR(VLOOKUP(B3421,'Tablas auxiliares'!$AB$2:$AH$27,7,FALSE),0),1)</f>
        <v>0</v>
      </c>
      <c r="H3421" s="9">
        <f t="shared" si="63"/>
        <v>0</v>
      </c>
      <c r="O3421" s="9"/>
      <c r="P3421"/>
    </row>
    <row r="3422" spans="1:16" x14ac:dyDescent="0.25">
      <c r="A3422" s="9">
        <v>2015</v>
      </c>
      <c r="B3422" t="s">
        <v>30</v>
      </c>
      <c r="C3422" t="s">
        <v>68</v>
      </c>
      <c r="D3422" s="9">
        <v>6</v>
      </c>
      <c r="E3422" s="9">
        <v>1</v>
      </c>
      <c r="F3422" s="9">
        <f>VLOOKUP(D3422,'Tablas auxiliares'!$H$1:$Q$28,Calculadora!$J$2+1,FALSE)*IF(VLOOKUP($A3422,'Tablas auxiliares'!$B$2:$C$6,2,FALSE)-Calculadora!$K$2=0,1,0)*IF($L$2=2,IFERROR(VLOOKUP(B3422,'Tablas auxiliares'!$AB$2:$AH$27,7,FALSE),0),1)</f>
        <v>0</v>
      </c>
      <c r="G3422" s="9">
        <f>VLOOKUP(E3422,'Tablas auxiliares'!$H$1:$Q$28,Calculadora!$J$2+1,FALSE)*IF(VLOOKUP($A3422,'Tablas auxiliares'!$B$2:$C$6,2,FALSE)-Calculadora!$K$2=0,1,0)*IF($L$2=2,IFERROR(VLOOKUP(B3422,'Tablas auxiliares'!$AB$2:$AH$27,7,FALSE),0),1)</f>
        <v>0</v>
      </c>
      <c r="H3422" s="9">
        <f t="shared" si="63"/>
        <v>0</v>
      </c>
      <c r="O3422" s="9"/>
      <c r="P3422"/>
    </row>
    <row r="3423" spans="1:16" x14ac:dyDescent="0.25">
      <c r="A3423" s="9">
        <v>2015</v>
      </c>
      <c r="B3423" t="s">
        <v>30</v>
      </c>
      <c r="C3423" t="s">
        <v>18</v>
      </c>
      <c r="D3423" s="9">
        <v>16</v>
      </c>
      <c r="E3423" s="9">
        <v>21</v>
      </c>
      <c r="F3423" s="9">
        <f>VLOOKUP(D3423,'Tablas auxiliares'!$H$1:$Q$28,Calculadora!$J$2+1,FALSE)*IF(VLOOKUP($A3423,'Tablas auxiliares'!$B$2:$C$6,2,FALSE)-Calculadora!$K$2=0,1,0)*IF($L$2=2,IFERROR(VLOOKUP(B3423,'Tablas auxiliares'!$AB$2:$AH$27,7,FALSE),0),1)</f>
        <v>0</v>
      </c>
      <c r="G3423" s="9">
        <f>VLOOKUP(E3423,'Tablas auxiliares'!$H$1:$Q$28,Calculadora!$J$2+1,FALSE)*IF(VLOOKUP($A3423,'Tablas auxiliares'!$B$2:$C$6,2,FALSE)-Calculadora!$K$2=0,1,0)*IF($L$2=2,IFERROR(VLOOKUP(B3423,'Tablas auxiliares'!$AB$2:$AH$27,7,FALSE),0),1)</f>
        <v>0</v>
      </c>
      <c r="H3423" s="9">
        <f t="shared" si="63"/>
        <v>0</v>
      </c>
      <c r="O3423" s="9"/>
      <c r="P3423"/>
    </row>
    <row r="3424" spans="1:16" x14ac:dyDescent="0.25">
      <c r="A3424" s="9">
        <v>2015</v>
      </c>
      <c r="B3424" t="s">
        <v>30</v>
      </c>
      <c r="C3424" t="s">
        <v>27</v>
      </c>
      <c r="D3424" s="9">
        <v>24</v>
      </c>
      <c r="E3424" s="9">
        <v>24</v>
      </c>
      <c r="F3424" s="9">
        <f>VLOOKUP(D3424,'Tablas auxiliares'!$H$1:$Q$28,Calculadora!$J$2+1,FALSE)*IF(VLOOKUP($A3424,'Tablas auxiliares'!$B$2:$C$6,2,FALSE)-Calculadora!$K$2=0,1,0)*IF($L$2=2,IFERROR(VLOOKUP(B3424,'Tablas auxiliares'!$AB$2:$AH$27,7,FALSE),0),1)</f>
        <v>0</v>
      </c>
      <c r="G3424" s="9">
        <f>VLOOKUP(E3424,'Tablas auxiliares'!$H$1:$Q$28,Calculadora!$J$2+1,FALSE)*IF(VLOOKUP($A3424,'Tablas auxiliares'!$B$2:$C$6,2,FALSE)-Calculadora!$K$2=0,1,0)*IF($L$2=2,IFERROR(VLOOKUP(B3424,'Tablas auxiliares'!$AB$2:$AH$27,7,FALSE),0),1)</f>
        <v>0</v>
      </c>
      <c r="H3424" s="9">
        <f t="shared" si="63"/>
        <v>0</v>
      </c>
      <c r="O3424" s="9"/>
      <c r="P3424"/>
    </row>
    <row r="3425" spans="1:16" x14ac:dyDescent="0.25">
      <c r="A3425" s="9">
        <v>2015</v>
      </c>
      <c r="B3425" t="s">
        <v>30</v>
      </c>
      <c r="C3425" t="s">
        <v>29</v>
      </c>
      <c r="D3425" s="9">
        <v>23</v>
      </c>
      <c r="E3425" s="9">
        <v>16</v>
      </c>
      <c r="F3425" s="9">
        <f>VLOOKUP(D3425,'Tablas auxiliares'!$H$1:$Q$28,Calculadora!$J$2+1,FALSE)*IF(VLOOKUP($A3425,'Tablas auxiliares'!$B$2:$C$6,2,FALSE)-Calculadora!$K$2=0,1,0)*IF($L$2=2,IFERROR(VLOOKUP(B3425,'Tablas auxiliares'!$AB$2:$AH$27,7,FALSE),0),1)</f>
        <v>0</v>
      </c>
      <c r="G3425" s="9">
        <f>VLOOKUP(E3425,'Tablas auxiliares'!$H$1:$Q$28,Calculadora!$J$2+1,FALSE)*IF(VLOOKUP($A3425,'Tablas auxiliares'!$B$2:$C$6,2,FALSE)-Calculadora!$K$2=0,1,0)*IF($L$2=2,IFERROR(VLOOKUP(B3425,'Tablas auxiliares'!$AB$2:$AH$27,7,FALSE),0),1)</f>
        <v>0</v>
      </c>
      <c r="H3425" s="9">
        <f t="shared" si="63"/>
        <v>0</v>
      </c>
      <c r="O3425" s="9"/>
      <c r="P3425"/>
    </row>
    <row r="3426" spans="1:16" x14ac:dyDescent="0.25">
      <c r="A3426" s="9">
        <v>2015</v>
      </c>
      <c r="B3426" t="s">
        <v>30</v>
      </c>
      <c r="C3426" t="s">
        <v>35</v>
      </c>
      <c r="D3426" s="9">
        <v>4</v>
      </c>
      <c r="E3426" s="9">
        <v>14</v>
      </c>
      <c r="F3426" s="9">
        <f>VLOOKUP(D3426,'Tablas auxiliares'!$H$1:$Q$28,Calculadora!$J$2+1,FALSE)*IF(VLOOKUP($A3426,'Tablas auxiliares'!$B$2:$C$6,2,FALSE)-Calculadora!$K$2=0,1,0)*IF($L$2=2,IFERROR(VLOOKUP(B3426,'Tablas auxiliares'!$AB$2:$AH$27,7,FALSE),0),1)</f>
        <v>0</v>
      </c>
      <c r="G3426" s="9">
        <f>VLOOKUP(E3426,'Tablas auxiliares'!$H$1:$Q$28,Calculadora!$J$2+1,FALSE)*IF(VLOOKUP($A3426,'Tablas auxiliares'!$B$2:$C$6,2,FALSE)-Calculadora!$K$2=0,1,0)*IF($L$2=2,IFERROR(VLOOKUP(B3426,'Tablas auxiliares'!$AB$2:$AH$27,7,FALSE),0),1)</f>
        <v>0</v>
      </c>
      <c r="H3426" s="9">
        <f t="shared" si="63"/>
        <v>0</v>
      </c>
      <c r="O3426" s="9"/>
      <c r="P3426"/>
    </row>
    <row r="3427" spans="1:16" x14ac:dyDescent="0.25">
      <c r="A3427" s="9">
        <v>2015</v>
      </c>
      <c r="B3427" t="s">
        <v>30</v>
      </c>
      <c r="C3427" t="s">
        <v>70</v>
      </c>
      <c r="D3427" s="9">
        <v>12</v>
      </c>
      <c r="E3427" s="9">
        <v>8</v>
      </c>
      <c r="F3427" s="9">
        <f>VLOOKUP(D3427,'Tablas auxiliares'!$H$1:$Q$28,Calculadora!$J$2+1,FALSE)*IF(VLOOKUP($A3427,'Tablas auxiliares'!$B$2:$C$6,2,FALSE)-Calculadora!$K$2=0,1,0)*IF($L$2=2,IFERROR(VLOOKUP(B3427,'Tablas auxiliares'!$AB$2:$AH$27,7,FALSE),0),1)</f>
        <v>0</v>
      </c>
      <c r="G3427" s="9">
        <f>VLOOKUP(E3427,'Tablas auxiliares'!$H$1:$Q$28,Calculadora!$J$2+1,FALSE)*IF(VLOOKUP($A3427,'Tablas auxiliares'!$B$2:$C$6,2,FALSE)-Calculadora!$K$2=0,1,0)*IF($L$2=2,IFERROR(VLOOKUP(B3427,'Tablas auxiliares'!$AB$2:$AH$27,7,FALSE),0),1)</f>
        <v>0</v>
      </c>
      <c r="H3427" s="9">
        <f t="shared" si="63"/>
        <v>0</v>
      </c>
      <c r="O3427" s="9"/>
      <c r="P3427"/>
    </row>
    <row r="3428" spans="1:16" x14ac:dyDescent="0.25">
      <c r="A3428" s="9">
        <v>2015</v>
      </c>
      <c r="B3428" t="s">
        <v>30</v>
      </c>
      <c r="C3428" t="s">
        <v>34</v>
      </c>
      <c r="D3428" s="9">
        <v>19</v>
      </c>
      <c r="E3428" s="9">
        <v>11</v>
      </c>
      <c r="F3428" s="9">
        <f>VLOOKUP(D3428,'Tablas auxiliares'!$H$1:$Q$28,Calculadora!$J$2+1,FALSE)*IF(VLOOKUP($A3428,'Tablas auxiliares'!$B$2:$C$6,2,FALSE)-Calculadora!$K$2=0,1,0)*IF($L$2=2,IFERROR(VLOOKUP(B3428,'Tablas auxiliares'!$AB$2:$AH$27,7,FALSE),0),1)</f>
        <v>0</v>
      </c>
      <c r="G3428" s="9">
        <f>VLOOKUP(E3428,'Tablas auxiliares'!$H$1:$Q$28,Calculadora!$J$2+1,FALSE)*IF(VLOOKUP($A3428,'Tablas auxiliares'!$B$2:$C$6,2,FALSE)-Calculadora!$K$2=0,1,0)*IF($L$2=2,IFERROR(VLOOKUP(B3428,'Tablas auxiliares'!$AB$2:$AH$27,7,FALSE),0),1)</f>
        <v>0</v>
      </c>
      <c r="H3428" s="9">
        <f t="shared" si="63"/>
        <v>0</v>
      </c>
      <c r="O3428" s="9"/>
      <c r="P3428"/>
    </row>
    <row r="3429" spans="1:16" x14ac:dyDescent="0.25">
      <c r="A3429" s="9">
        <v>2015</v>
      </c>
      <c r="B3429" t="s">
        <v>30</v>
      </c>
      <c r="C3429" t="s">
        <v>24</v>
      </c>
      <c r="D3429" s="9">
        <v>20</v>
      </c>
      <c r="E3429" s="9">
        <v>25</v>
      </c>
      <c r="F3429" s="9">
        <f>VLOOKUP(D3429,'Tablas auxiliares'!$H$1:$Q$28,Calculadora!$J$2+1,FALSE)*IF(VLOOKUP($A3429,'Tablas auxiliares'!$B$2:$C$6,2,FALSE)-Calculadora!$K$2=0,1,0)*IF($L$2=2,IFERROR(VLOOKUP(B3429,'Tablas auxiliares'!$AB$2:$AH$27,7,FALSE),0),1)</f>
        <v>0</v>
      </c>
      <c r="G3429" s="9">
        <f>VLOOKUP(E3429,'Tablas auxiliares'!$H$1:$Q$28,Calculadora!$J$2+1,FALSE)*IF(VLOOKUP($A3429,'Tablas auxiliares'!$B$2:$C$6,2,FALSE)-Calculadora!$K$2=0,1,0)*IF($L$2=2,IFERROR(VLOOKUP(B3429,'Tablas auxiliares'!$AB$2:$AH$27,7,FALSE),0),1)</f>
        <v>0</v>
      </c>
      <c r="H3429" s="9">
        <f t="shared" si="63"/>
        <v>0</v>
      </c>
      <c r="O3429" s="9"/>
      <c r="P3429"/>
    </row>
    <row r="3430" spans="1:16" x14ac:dyDescent="0.25">
      <c r="A3430" s="9">
        <v>2015</v>
      </c>
      <c r="B3430" t="s">
        <v>30</v>
      </c>
      <c r="C3430" t="s">
        <v>12</v>
      </c>
      <c r="D3430" s="9">
        <v>26</v>
      </c>
      <c r="E3430" s="9">
        <v>13</v>
      </c>
      <c r="F3430" s="9">
        <f>VLOOKUP(D3430,'Tablas auxiliares'!$H$1:$Q$28,Calculadora!$J$2+1,FALSE)*IF(VLOOKUP($A3430,'Tablas auxiliares'!$B$2:$C$6,2,FALSE)-Calculadora!$K$2=0,1,0)*IF($L$2=2,IFERROR(VLOOKUP(B3430,'Tablas auxiliares'!$AB$2:$AH$27,7,FALSE),0),1)</f>
        <v>0</v>
      </c>
      <c r="G3430" s="9">
        <f>VLOOKUP(E3430,'Tablas auxiliares'!$H$1:$Q$28,Calculadora!$J$2+1,FALSE)*IF(VLOOKUP($A3430,'Tablas auxiliares'!$B$2:$C$6,2,FALSE)-Calculadora!$K$2=0,1,0)*IF($L$2=2,IFERROR(VLOOKUP(B3430,'Tablas auxiliares'!$AB$2:$AH$27,7,FALSE),0),1)</f>
        <v>0</v>
      </c>
      <c r="H3430" s="9">
        <f t="shared" si="63"/>
        <v>0</v>
      </c>
      <c r="O3430" s="9"/>
      <c r="P3430"/>
    </row>
    <row r="3431" spans="1:16" x14ac:dyDescent="0.25">
      <c r="A3431" s="9">
        <v>2015</v>
      </c>
      <c r="B3431" t="s">
        <v>30</v>
      </c>
      <c r="C3431" t="s">
        <v>23</v>
      </c>
      <c r="D3431" s="9">
        <v>18</v>
      </c>
      <c r="E3431" s="9">
        <v>12</v>
      </c>
      <c r="F3431" s="9">
        <f>VLOOKUP(D3431,'Tablas auxiliares'!$H$1:$Q$28,Calculadora!$J$2+1,FALSE)*IF(VLOOKUP($A3431,'Tablas auxiliares'!$B$2:$C$6,2,FALSE)-Calculadora!$K$2=0,1,0)*IF($L$2=2,IFERROR(VLOOKUP(B3431,'Tablas auxiliares'!$AB$2:$AH$27,7,FALSE),0),1)</f>
        <v>0</v>
      </c>
      <c r="G3431" s="9">
        <f>VLOOKUP(E3431,'Tablas auxiliares'!$H$1:$Q$28,Calculadora!$J$2+1,FALSE)*IF(VLOOKUP($A3431,'Tablas auxiliares'!$B$2:$C$6,2,FALSE)-Calculadora!$K$2=0,1,0)*IF($L$2=2,IFERROR(VLOOKUP(B3431,'Tablas auxiliares'!$AB$2:$AH$27,7,FALSE),0),1)</f>
        <v>0</v>
      </c>
      <c r="H3431" s="9">
        <f t="shared" si="63"/>
        <v>0</v>
      </c>
      <c r="O3431" s="9"/>
      <c r="P3431"/>
    </row>
    <row r="3432" spans="1:16" x14ac:dyDescent="0.25">
      <c r="A3432" s="9">
        <v>2015</v>
      </c>
      <c r="B3432" t="s">
        <v>30</v>
      </c>
      <c r="C3432" t="s">
        <v>33</v>
      </c>
      <c r="D3432" s="9">
        <v>13</v>
      </c>
      <c r="E3432" s="9">
        <v>3</v>
      </c>
      <c r="F3432" s="9">
        <f>VLOOKUP(D3432,'Tablas auxiliares'!$H$1:$Q$28,Calculadora!$J$2+1,FALSE)*IF(VLOOKUP($A3432,'Tablas auxiliares'!$B$2:$C$6,2,FALSE)-Calculadora!$K$2=0,1,0)*IF($L$2=2,IFERROR(VLOOKUP(B3432,'Tablas auxiliares'!$AB$2:$AH$27,7,FALSE),0),1)</f>
        <v>0</v>
      </c>
      <c r="G3432" s="9">
        <f>VLOOKUP(E3432,'Tablas auxiliares'!$H$1:$Q$28,Calculadora!$J$2+1,FALSE)*IF(VLOOKUP($A3432,'Tablas auxiliares'!$B$2:$C$6,2,FALSE)-Calculadora!$K$2=0,1,0)*IF($L$2=2,IFERROR(VLOOKUP(B3432,'Tablas auxiliares'!$AB$2:$AH$27,7,FALSE),0),1)</f>
        <v>0</v>
      </c>
      <c r="H3432" s="9">
        <f t="shared" si="63"/>
        <v>0</v>
      </c>
      <c r="O3432" s="9"/>
      <c r="P3432"/>
    </row>
    <row r="3433" spans="1:16" x14ac:dyDescent="0.25">
      <c r="A3433" s="9">
        <v>2015</v>
      </c>
      <c r="B3433" t="s">
        <v>30</v>
      </c>
      <c r="C3433" t="s">
        <v>6</v>
      </c>
      <c r="D3433" s="9">
        <v>25</v>
      </c>
      <c r="E3433" s="9">
        <v>22</v>
      </c>
      <c r="F3433" s="9">
        <f>VLOOKUP(D3433,'Tablas auxiliares'!$H$1:$Q$28,Calculadora!$J$2+1,FALSE)*IF(VLOOKUP($A3433,'Tablas auxiliares'!$B$2:$C$6,2,FALSE)-Calculadora!$K$2=0,1,0)*IF($L$2=2,IFERROR(VLOOKUP(B3433,'Tablas auxiliares'!$AB$2:$AH$27,7,FALSE),0),1)</f>
        <v>0</v>
      </c>
      <c r="G3433" s="9">
        <f>VLOOKUP(E3433,'Tablas auxiliares'!$H$1:$Q$28,Calculadora!$J$2+1,FALSE)*IF(VLOOKUP($A3433,'Tablas auxiliares'!$B$2:$C$6,2,FALSE)-Calculadora!$K$2=0,1,0)*IF($L$2=2,IFERROR(VLOOKUP(B3433,'Tablas auxiliares'!$AB$2:$AH$27,7,FALSE),0),1)</f>
        <v>0</v>
      </c>
      <c r="H3433" s="9">
        <f t="shared" si="63"/>
        <v>0</v>
      </c>
      <c r="O3433" s="9"/>
      <c r="P3433"/>
    </row>
    <row r="3434" spans="1:16" x14ac:dyDescent="0.25">
      <c r="A3434" s="9">
        <v>2015</v>
      </c>
      <c r="B3434" t="s">
        <v>30</v>
      </c>
      <c r="C3434" t="s">
        <v>25</v>
      </c>
      <c r="D3434" s="9">
        <v>3</v>
      </c>
      <c r="E3434" s="9">
        <v>2</v>
      </c>
      <c r="F3434" s="9">
        <f>VLOOKUP(D3434,'Tablas auxiliares'!$H$1:$Q$28,Calculadora!$J$2+1,FALSE)*IF(VLOOKUP($A3434,'Tablas auxiliares'!$B$2:$C$6,2,FALSE)-Calculadora!$K$2=0,1,0)*IF($L$2=2,IFERROR(VLOOKUP(B3434,'Tablas auxiliares'!$AB$2:$AH$27,7,FALSE),0),1)</f>
        <v>0</v>
      </c>
      <c r="G3434" s="9">
        <f>VLOOKUP(E3434,'Tablas auxiliares'!$H$1:$Q$28,Calculadora!$J$2+1,FALSE)*IF(VLOOKUP($A3434,'Tablas auxiliares'!$B$2:$C$6,2,FALSE)-Calculadora!$K$2=0,1,0)*IF($L$2=2,IFERROR(VLOOKUP(B3434,'Tablas auxiliares'!$AB$2:$AH$27,7,FALSE),0),1)</f>
        <v>0</v>
      </c>
      <c r="H3434" s="9">
        <f t="shared" si="63"/>
        <v>0</v>
      </c>
      <c r="O3434" s="9"/>
      <c r="P3434"/>
    </row>
    <row r="3435" spans="1:16" x14ac:dyDescent="0.25">
      <c r="A3435" s="9">
        <v>2015</v>
      </c>
      <c r="B3435" t="s">
        <v>21</v>
      </c>
      <c r="C3435" t="s">
        <v>89</v>
      </c>
      <c r="D3435" s="9">
        <v>22</v>
      </c>
      <c r="E3435" s="9">
        <v>21</v>
      </c>
      <c r="F3435" s="9">
        <f>VLOOKUP(D3435,'Tablas auxiliares'!$H$1:$Q$28,Calculadora!$J$2+1,FALSE)*IF(VLOOKUP($A3435,'Tablas auxiliares'!$B$2:$C$6,2,FALSE)-Calculadora!$K$2=0,1,0)*IF($L$2=2,IFERROR(VLOOKUP(B3435,'Tablas auxiliares'!$AB$2:$AH$27,7,FALSE),0),1)</f>
        <v>0</v>
      </c>
      <c r="G3435" s="9">
        <f>VLOOKUP(E3435,'Tablas auxiliares'!$H$1:$Q$28,Calculadora!$J$2+1,FALSE)*IF(VLOOKUP($A3435,'Tablas auxiliares'!$B$2:$C$6,2,FALSE)-Calculadora!$K$2=0,1,0)*IF($L$2=2,IFERROR(VLOOKUP(B3435,'Tablas auxiliares'!$AB$2:$AH$27,7,FALSE),0),1)</f>
        <v>0</v>
      </c>
      <c r="H3435" s="9">
        <f t="shared" si="63"/>
        <v>0</v>
      </c>
      <c r="O3435" s="9"/>
      <c r="P3435"/>
    </row>
    <row r="3436" spans="1:16" x14ac:dyDescent="0.25">
      <c r="A3436" s="9">
        <v>2015</v>
      </c>
      <c r="B3436" t="s">
        <v>21</v>
      </c>
      <c r="C3436" t="s">
        <v>28</v>
      </c>
      <c r="D3436" s="9">
        <v>5</v>
      </c>
      <c r="E3436" s="9">
        <v>27</v>
      </c>
      <c r="F3436" s="9">
        <f>VLOOKUP(D3436,'Tablas auxiliares'!$H$1:$Q$28,Calculadora!$J$2+1,FALSE)*IF(VLOOKUP($A3436,'Tablas auxiliares'!$B$2:$C$6,2,FALSE)-Calculadora!$K$2=0,1,0)*IF($L$2=2,IFERROR(VLOOKUP(B3436,'Tablas auxiliares'!$AB$2:$AH$27,7,FALSE),0),1)</f>
        <v>0</v>
      </c>
      <c r="G3436" s="9">
        <f>VLOOKUP(E3436,'Tablas auxiliares'!$H$1:$Q$28,Calculadora!$J$2+1,FALSE)*IF(VLOOKUP($A3436,'Tablas auxiliares'!$B$2:$C$6,2,FALSE)-Calculadora!$K$2=0,1,0)*IF($L$2=2,IFERROR(VLOOKUP(B3436,'Tablas auxiliares'!$AB$2:$AH$27,7,FALSE),0),1)</f>
        <v>0</v>
      </c>
      <c r="H3436" s="9">
        <f t="shared" si="63"/>
        <v>0</v>
      </c>
      <c r="O3436" s="9"/>
      <c r="P3436"/>
    </row>
    <row r="3437" spans="1:16" x14ac:dyDescent="0.25">
      <c r="A3437" s="9">
        <v>2015</v>
      </c>
      <c r="B3437" t="s">
        <v>21</v>
      </c>
      <c r="C3437" t="s">
        <v>7</v>
      </c>
      <c r="D3437" s="9">
        <v>27</v>
      </c>
      <c r="E3437" s="9">
        <v>8</v>
      </c>
      <c r="F3437" s="9">
        <f>VLOOKUP(D3437,'Tablas auxiliares'!$H$1:$Q$28,Calculadora!$J$2+1,FALSE)*IF(VLOOKUP($A3437,'Tablas auxiliares'!$B$2:$C$6,2,FALSE)-Calculadora!$K$2=0,1,0)*IF($L$2=2,IFERROR(VLOOKUP(B3437,'Tablas auxiliares'!$AB$2:$AH$27,7,FALSE),0),1)</f>
        <v>0</v>
      </c>
      <c r="G3437" s="9">
        <f>VLOOKUP(E3437,'Tablas auxiliares'!$H$1:$Q$28,Calculadora!$J$2+1,FALSE)*IF(VLOOKUP($A3437,'Tablas auxiliares'!$B$2:$C$6,2,FALSE)-Calculadora!$K$2=0,1,0)*IF($L$2=2,IFERROR(VLOOKUP(B3437,'Tablas auxiliares'!$AB$2:$AH$27,7,FALSE),0),1)</f>
        <v>0</v>
      </c>
      <c r="H3437" s="9">
        <f t="shared" si="63"/>
        <v>0</v>
      </c>
      <c r="O3437" s="9"/>
      <c r="P3437"/>
    </row>
    <row r="3438" spans="1:16" x14ac:dyDescent="0.25">
      <c r="A3438" s="9">
        <v>2015</v>
      </c>
      <c r="B3438" t="s">
        <v>21</v>
      </c>
      <c r="C3438" t="s">
        <v>16</v>
      </c>
      <c r="D3438" s="9">
        <v>18</v>
      </c>
      <c r="E3438" s="9">
        <v>14</v>
      </c>
      <c r="F3438" s="9">
        <f>VLOOKUP(D3438,'Tablas auxiliares'!$H$1:$Q$28,Calculadora!$J$2+1,FALSE)*IF(VLOOKUP($A3438,'Tablas auxiliares'!$B$2:$C$6,2,FALSE)-Calculadora!$K$2=0,1,0)*IF($L$2=2,IFERROR(VLOOKUP(B3438,'Tablas auxiliares'!$AB$2:$AH$27,7,FALSE),0),1)</f>
        <v>0</v>
      </c>
      <c r="G3438" s="9">
        <f>VLOOKUP(E3438,'Tablas auxiliares'!$H$1:$Q$28,Calculadora!$J$2+1,FALSE)*IF(VLOOKUP($A3438,'Tablas auxiliares'!$B$2:$C$6,2,FALSE)-Calculadora!$K$2=0,1,0)*IF($L$2=2,IFERROR(VLOOKUP(B3438,'Tablas auxiliares'!$AB$2:$AH$27,7,FALSE),0),1)</f>
        <v>0</v>
      </c>
      <c r="H3438" s="9">
        <f t="shared" si="63"/>
        <v>0</v>
      </c>
      <c r="O3438" s="9"/>
      <c r="P3438"/>
    </row>
    <row r="3439" spans="1:16" x14ac:dyDescent="0.25">
      <c r="A3439" s="9">
        <v>2015</v>
      </c>
      <c r="B3439" t="s">
        <v>21</v>
      </c>
      <c r="C3439" t="s">
        <v>37</v>
      </c>
      <c r="D3439" s="9">
        <v>21</v>
      </c>
      <c r="E3439" s="9">
        <v>26</v>
      </c>
      <c r="F3439" s="9">
        <f>VLOOKUP(D3439,'Tablas auxiliares'!$H$1:$Q$28,Calculadora!$J$2+1,FALSE)*IF(VLOOKUP($A3439,'Tablas auxiliares'!$B$2:$C$6,2,FALSE)-Calculadora!$K$2=0,1,0)*IF($L$2=2,IFERROR(VLOOKUP(B3439,'Tablas auxiliares'!$AB$2:$AH$27,7,FALSE),0),1)</f>
        <v>0</v>
      </c>
      <c r="G3439" s="9">
        <f>VLOOKUP(E3439,'Tablas auxiliares'!$H$1:$Q$28,Calculadora!$J$2+1,FALSE)*IF(VLOOKUP($A3439,'Tablas auxiliares'!$B$2:$C$6,2,FALSE)-Calculadora!$K$2=0,1,0)*IF($L$2=2,IFERROR(VLOOKUP(B3439,'Tablas auxiliares'!$AB$2:$AH$27,7,FALSE),0),1)</f>
        <v>0</v>
      </c>
      <c r="H3439" s="9">
        <f t="shared" si="63"/>
        <v>0</v>
      </c>
      <c r="O3439" s="9"/>
      <c r="P3439"/>
    </row>
    <row r="3440" spans="1:16" x14ac:dyDescent="0.25">
      <c r="A3440" s="9">
        <v>2015</v>
      </c>
      <c r="B3440" t="s">
        <v>21</v>
      </c>
      <c r="C3440" t="s">
        <v>14</v>
      </c>
      <c r="D3440" s="9">
        <v>19</v>
      </c>
      <c r="E3440" s="9">
        <v>1</v>
      </c>
      <c r="F3440" s="9">
        <f>VLOOKUP(D3440,'Tablas auxiliares'!$H$1:$Q$28,Calculadora!$J$2+1,FALSE)*IF(VLOOKUP($A3440,'Tablas auxiliares'!$B$2:$C$6,2,FALSE)-Calculadora!$K$2=0,1,0)*IF($L$2=2,IFERROR(VLOOKUP(B3440,'Tablas auxiliares'!$AB$2:$AH$27,7,FALSE),0),1)</f>
        <v>0</v>
      </c>
      <c r="G3440" s="9">
        <f>VLOOKUP(E3440,'Tablas auxiliares'!$H$1:$Q$28,Calculadora!$J$2+1,FALSE)*IF(VLOOKUP($A3440,'Tablas auxiliares'!$B$2:$C$6,2,FALSE)-Calculadora!$K$2=0,1,0)*IF($L$2=2,IFERROR(VLOOKUP(B3440,'Tablas auxiliares'!$AB$2:$AH$27,7,FALSE),0),1)</f>
        <v>0</v>
      </c>
      <c r="H3440" s="9">
        <f t="shared" si="63"/>
        <v>0</v>
      </c>
      <c r="O3440" s="9"/>
      <c r="P3440"/>
    </row>
    <row r="3441" spans="1:16" x14ac:dyDescent="0.25">
      <c r="A3441" s="9">
        <v>2015</v>
      </c>
      <c r="B3441" t="s">
        <v>21</v>
      </c>
      <c r="C3441" t="s">
        <v>31</v>
      </c>
      <c r="D3441" s="9">
        <v>16</v>
      </c>
      <c r="E3441" s="9">
        <v>18</v>
      </c>
      <c r="F3441" s="9">
        <f>VLOOKUP(D3441,'Tablas auxiliares'!$H$1:$Q$28,Calculadora!$J$2+1,FALSE)*IF(VLOOKUP($A3441,'Tablas auxiliares'!$B$2:$C$6,2,FALSE)-Calculadora!$K$2=0,1,0)*IF($L$2=2,IFERROR(VLOOKUP(B3441,'Tablas auxiliares'!$AB$2:$AH$27,7,FALSE),0),1)</f>
        <v>0</v>
      </c>
      <c r="G3441" s="9">
        <f>VLOOKUP(E3441,'Tablas auxiliares'!$H$1:$Q$28,Calculadora!$J$2+1,FALSE)*IF(VLOOKUP($A3441,'Tablas auxiliares'!$B$2:$C$6,2,FALSE)-Calculadora!$K$2=0,1,0)*IF($L$2=2,IFERROR(VLOOKUP(B3441,'Tablas auxiliares'!$AB$2:$AH$27,7,FALSE),0),1)</f>
        <v>0</v>
      </c>
      <c r="H3441" s="9">
        <f t="shared" si="63"/>
        <v>0</v>
      </c>
      <c r="O3441" s="9"/>
      <c r="P3441"/>
    </row>
    <row r="3442" spans="1:16" x14ac:dyDescent="0.25">
      <c r="A3442" s="9">
        <v>2015</v>
      </c>
      <c r="B3442" t="s">
        <v>21</v>
      </c>
      <c r="C3442" t="s">
        <v>10</v>
      </c>
      <c r="D3442" s="9">
        <v>13</v>
      </c>
      <c r="E3442" s="9">
        <v>6</v>
      </c>
      <c r="F3442" s="9">
        <f>VLOOKUP(D3442,'Tablas auxiliares'!$H$1:$Q$28,Calculadora!$J$2+1,FALSE)*IF(VLOOKUP($A3442,'Tablas auxiliares'!$B$2:$C$6,2,FALSE)-Calculadora!$K$2=0,1,0)*IF($L$2=2,IFERROR(VLOOKUP(B3442,'Tablas auxiliares'!$AB$2:$AH$27,7,FALSE),0),1)</f>
        <v>0</v>
      </c>
      <c r="G3442" s="9">
        <f>VLOOKUP(E3442,'Tablas auxiliares'!$H$1:$Q$28,Calculadora!$J$2+1,FALSE)*IF(VLOOKUP($A3442,'Tablas auxiliares'!$B$2:$C$6,2,FALSE)-Calculadora!$K$2=0,1,0)*IF($L$2=2,IFERROR(VLOOKUP(B3442,'Tablas auxiliares'!$AB$2:$AH$27,7,FALSE),0),1)</f>
        <v>0</v>
      </c>
      <c r="H3442" s="9">
        <f t="shared" si="63"/>
        <v>0</v>
      </c>
      <c r="O3442" s="9"/>
      <c r="P3442"/>
    </row>
    <row r="3443" spans="1:16" x14ac:dyDescent="0.25">
      <c r="A3443" s="9">
        <v>2015</v>
      </c>
      <c r="B3443" t="s">
        <v>21</v>
      </c>
      <c r="C3443" t="s">
        <v>69</v>
      </c>
      <c r="D3443" s="9">
        <v>4</v>
      </c>
      <c r="E3443" s="9">
        <v>22</v>
      </c>
      <c r="F3443" s="9">
        <f>VLOOKUP(D3443,'Tablas auxiliares'!$H$1:$Q$28,Calculadora!$J$2+1,FALSE)*IF(VLOOKUP($A3443,'Tablas auxiliares'!$B$2:$C$6,2,FALSE)-Calculadora!$K$2=0,1,0)*IF($L$2=2,IFERROR(VLOOKUP(B3443,'Tablas auxiliares'!$AB$2:$AH$27,7,FALSE),0),1)</f>
        <v>0</v>
      </c>
      <c r="G3443" s="9">
        <f>VLOOKUP(E3443,'Tablas auxiliares'!$H$1:$Q$28,Calculadora!$J$2+1,FALSE)*IF(VLOOKUP($A3443,'Tablas auxiliares'!$B$2:$C$6,2,FALSE)-Calculadora!$K$2=0,1,0)*IF($L$2=2,IFERROR(VLOOKUP(B3443,'Tablas auxiliares'!$AB$2:$AH$27,7,FALSE),0),1)</f>
        <v>0</v>
      </c>
      <c r="H3443" s="9">
        <f t="shared" si="63"/>
        <v>0</v>
      </c>
      <c r="O3443" s="9"/>
      <c r="P3443"/>
    </row>
    <row r="3444" spans="1:16" x14ac:dyDescent="0.25">
      <c r="A3444" s="9">
        <v>2015</v>
      </c>
      <c r="B3444" t="s">
        <v>21</v>
      </c>
      <c r="C3444" t="s">
        <v>26</v>
      </c>
      <c r="D3444" s="9">
        <v>1</v>
      </c>
      <c r="E3444" s="9">
        <v>5</v>
      </c>
      <c r="F3444" s="9">
        <f>VLOOKUP(D3444,'Tablas auxiliares'!$H$1:$Q$28,Calculadora!$J$2+1,FALSE)*IF(VLOOKUP($A3444,'Tablas auxiliares'!$B$2:$C$6,2,FALSE)-Calculadora!$K$2=0,1,0)*IF($L$2=2,IFERROR(VLOOKUP(B3444,'Tablas auxiliares'!$AB$2:$AH$27,7,FALSE),0),1)</f>
        <v>0</v>
      </c>
      <c r="G3444" s="9">
        <f>VLOOKUP(E3444,'Tablas auxiliares'!$H$1:$Q$28,Calculadora!$J$2+1,FALSE)*IF(VLOOKUP($A3444,'Tablas auxiliares'!$B$2:$C$6,2,FALSE)-Calculadora!$K$2=0,1,0)*IF($L$2=2,IFERROR(VLOOKUP(B3444,'Tablas auxiliares'!$AB$2:$AH$27,7,FALSE),0),1)</f>
        <v>0</v>
      </c>
      <c r="H3444" s="9">
        <f t="shared" si="63"/>
        <v>0</v>
      </c>
      <c r="O3444" s="9"/>
      <c r="P3444"/>
    </row>
    <row r="3445" spans="1:16" x14ac:dyDescent="0.25">
      <c r="A3445" s="9">
        <v>2015</v>
      </c>
      <c r="B3445" t="s">
        <v>21</v>
      </c>
      <c r="C3445" t="s">
        <v>30</v>
      </c>
      <c r="D3445" s="9">
        <v>14</v>
      </c>
      <c r="E3445" s="9">
        <v>23</v>
      </c>
      <c r="F3445" s="9">
        <f>VLOOKUP(D3445,'Tablas auxiliares'!$H$1:$Q$28,Calculadora!$J$2+1,FALSE)*IF(VLOOKUP($A3445,'Tablas auxiliares'!$B$2:$C$6,2,FALSE)-Calculadora!$K$2=0,1,0)*IF($L$2=2,IFERROR(VLOOKUP(B3445,'Tablas auxiliares'!$AB$2:$AH$27,7,FALSE),0),1)</f>
        <v>0</v>
      </c>
      <c r="G3445" s="9">
        <f>VLOOKUP(E3445,'Tablas auxiliares'!$H$1:$Q$28,Calculadora!$J$2+1,FALSE)*IF(VLOOKUP($A3445,'Tablas auxiliares'!$B$2:$C$6,2,FALSE)-Calculadora!$K$2=0,1,0)*IF($L$2=2,IFERROR(VLOOKUP(B3445,'Tablas auxiliares'!$AB$2:$AH$27,7,FALSE),0),1)</f>
        <v>0</v>
      </c>
      <c r="H3445" s="9">
        <f t="shared" si="63"/>
        <v>0</v>
      </c>
      <c r="O3445" s="9"/>
      <c r="P3445"/>
    </row>
    <row r="3446" spans="1:16" x14ac:dyDescent="0.25">
      <c r="A3446" s="9">
        <v>2015</v>
      </c>
      <c r="B3446" t="s">
        <v>21</v>
      </c>
      <c r="C3446" t="s">
        <v>9</v>
      </c>
      <c r="D3446" s="9">
        <v>15</v>
      </c>
      <c r="E3446" s="9">
        <v>24</v>
      </c>
      <c r="F3446" s="9">
        <f>VLOOKUP(D3446,'Tablas auxiliares'!$H$1:$Q$28,Calculadora!$J$2+1,FALSE)*IF(VLOOKUP($A3446,'Tablas auxiliares'!$B$2:$C$6,2,FALSE)-Calculadora!$K$2=0,1,0)*IF($L$2=2,IFERROR(VLOOKUP(B3446,'Tablas auxiliares'!$AB$2:$AH$27,7,FALSE),0),1)</f>
        <v>0</v>
      </c>
      <c r="G3446" s="9">
        <f>VLOOKUP(E3446,'Tablas auxiliares'!$H$1:$Q$28,Calculadora!$J$2+1,FALSE)*IF(VLOOKUP($A3446,'Tablas auxiliares'!$B$2:$C$6,2,FALSE)-Calculadora!$K$2=0,1,0)*IF($L$2=2,IFERROR(VLOOKUP(B3446,'Tablas auxiliares'!$AB$2:$AH$27,7,FALSE),0),1)</f>
        <v>0</v>
      </c>
      <c r="H3446" s="9">
        <f t="shared" si="63"/>
        <v>0</v>
      </c>
      <c r="O3446" s="9"/>
      <c r="P3446"/>
    </row>
    <row r="3447" spans="1:16" x14ac:dyDescent="0.25">
      <c r="A3447" s="9">
        <v>2015</v>
      </c>
      <c r="B3447" t="s">
        <v>21</v>
      </c>
      <c r="C3447" t="s">
        <v>20</v>
      </c>
      <c r="D3447" s="9">
        <v>6</v>
      </c>
      <c r="E3447" s="9">
        <v>9</v>
      </c>
      <c r="F3447" s="9">
        <f>VLOOKUP(D3447,'Tablas auxiliares'!$H$1:$Q$28,Calculadora!$J$2+1,FALSE)*IF(VLOOKUP($A3447,'Tablas auxiliares'!$B$2:$C$6,2,FALSE)-Calculadora!$K$2=0,1,0)*IF($L$2=2,IFERROR(VLOOKUP(B3447,'Tablas auxiliares'!$AB$2:$AH$27,7,FALSE),0),1)</f>
        <v>0</v>
      </c>
      <c r="G3447" s="9">
        <f>VLOOKUP(E3447,'Tablas auxiliares'!$H$1:$Q$28,Calculadora!$J$2+1,FALSE)*IF(VLOOKUP($A3447,'Tablas auxiliares'!$B$2:$C$6,2,FALSE)-Calculadora!$K$2=0,1,0)*IF($L$2=2,IFERROR(VLOOKUP(B3447,'Tablas auxiliares'!$AB$2:$AH$27,7,FALSE),0),1)</f>
        <v>0</v>
      </c>
      <c r="H3447" s="9">
        <f t="shared" si="63"/>
        <v>0</v>
      </c>
      <c r="O3447" s="9"/>
      <c r="P3447"/>
    </row>
    <row r="3448" spans="1:16" x14ac:dyDescent="0.25">
      <c r="A3448" s="9">
        <v>2015</v>
      </c>
      <c r="B3448" t="s">
        <v>21</v>
      </c>
      <c r="C3448" t="s">
        <v>13</v>
      </c>
      <c r="D3448" s="9">
        <v>12</v>
      </c>
      <c r="E3448" s="9">
        <v>25</v>
      </c>
      <c r="F3448" s="9">
        <f>VLOOKUP(D3448,'Tablas auxiliares'!$H$1:$Q$28,Calculadora!$J$2+1,FALSE)*IF(VLOOKUP($A3448,'Tablas auxiliares'!$B$2:$C$6,2,FALSE)-Calculadora!$K$2=0,1,0)*IF($L$2=2,IFERROR(VLOOKUP(B3448,'Tablas auxiliares'!$AB$2:$AH$27,7,FALSE),0),1)</f>
        <v>0</v>
      </c>
      <c r="G3448" s="9">
        <f>VLOOKUP(E3448,'Tablas auxiliares'!$H$1:$Q$28,Calculadora!$J$2+1,FALSE)*IF(VLOOKUP($A3448,'Tablas auxiliares'!$B$2:$C$6,2,FALSE)-Calculadora!$K$2=0,1,0)*IF($L$2=2,IFERROR(VLOOKUP(B3448,'Tablas auxiliares'!$AB$2:$AH$27,7,FALSE),0),1)</f>
        <v>0</v>
      </c>
      <c r="H3448" s="9">
        <f t="shared" si="63"/>
        <v>0</v>
      </c>
      <c r="O3448" s="9"/>
      <c r="P3448"/>
    </row>
    <row r="3449" spans="1:16" x14ac:dyDescent="0.25">
      <c r="A3449" s="9">
        <v>2015</v>
      </c>
      <c r="B3449" t="s">
        <v>21</v>
      </c>
      <c r="C3449" t="s">
        <v>68</v>
      </c>
      <c r="D3449" s="9">
        <v>17</v>
      </c>
      <c r="E3449" s="9">
        <v>17</v>
      </c>
      <c r="F3449" s="9">
        <f>VLOOKUP(D3449,'Tablas auxiliares'!$H$1:$Q$28,Calculadora!$J$2+1,FALSE)*IF(VLOOKUP($A3449,'Tablas auxiliares'!$B$2:$C$6,2,FALSE)-Calculadora!$K$2=0,1,0)*IF($L$2=2,IFERROR(VLOOKUP(B3449,'Tablas auxiliares'!$AB$2:$AH$27,7,FALSE),0),1)</f>
        <v>0</v>
      </c>
      <c r="G3449" s="9">
        <f>VLOOKUP(E3449,'Tablas auxiliares'!$H$1:$Q$28,Calculadora!$J$2+1,FALSE)*IF(VLOOKUP($A3449,'Tablas auxiliares'!$B$2:$C$6,2,FALSE)-Calculadora!$K$2=0,1,0)*IF($L$2=2,IFERROR(VLOOKUP(B3449,'Tablas auxiliares'!$AB$2:$AH$27,7,FALSE),0),1)</f>
        <v>0</v>
      </c>
      <c r="H3449" s="9">
        <f t="shared" si="63"/>
        <v>0</v>
      </c>
      <c r="O3449" s="9"/>
      <c r="P3449"/>
    </row>
    <row r="3450" spans="1:16" x14ac:dyDescent="0.25">
      <c r="A3450" s="9">
        <v>2015</v>
      </c>
      <c r="B3450" t="s">
        <v>21</v>
      </c>
      <c r="C3450" t="s">
        <v>18</v>
      </c>
      <c r="D3450" s="9">
        <v>26</v>
      </c>
      <c r="E3450" s="9">
        <v>19</v>
      </c>
      <c r="F3450" s="9">
        <f>VLOOKUP(D3450,'Tablas auxiliares'!$H$1:$Q$28,Calculadora!$J$2+1,FALSE)*IF(VLOOKUP($A3450,'Tablas auxiliares'!$B$2:$C$6,2,FALSE)-Calculadora!$K$2=0,1,0)*IF($L$2=2,IFERROR(VLOOKUP(B3450,'Tablas auxiliares'!$AB$2:$AH$27,7,FALSE),0),1)</f>
        <v>0</v>
      </c>
      <c r="G3450" s="9">
        <f>VLOOKUP(E3450,'Tablas auxiliares'!$H$1:$Q$28,Calculadora!$J$2+1,FALSE)*IF(VLOOKUP($A3450,'Tablas auxiliares'!$B$2:$C$6,2,FALSE)-Calculadora!$K$2=0,1,0)*IF($L$2=2,IFERROR(VLOOKUP(B3450,'Tablas auxiliares'!$AB$2:$AH$27,7,FALSE),0),1)</f>
        <v>0</v>
      </c>
      <c r="H3450" s="9">
        <f t="shared" si="63"/>
        <v>0</v>
      </c>
      <c r="O3450" s="9"/>
      <c r="P3450"/>
    </row>
    <row r="3451" spans="1:16" x14ac:dyDescent="0.25">
      <c r="A3451" s="9">
        <v>2015</v>
      </c>
      <c r="B3451" t="s">
        <v>21</v>
      </c>
      <c r="C3451" t="s">
        <v>27</v>
      </c>
      <c r="D3451" s="9">
        <v>8</v>
      </c>
      <c r="E3451" s="9">
        <v>20</v>
      </c>
      <c r="F3451" s="9">
        <f>VLOOKUP(D3451,'Tablas auxiliares'!$H$1:$Q$28,Calculadora!$J$2+1,FALSE)*IF(VLOOKUP($A3451,'Tablas auxiliares'!$B$2:$C$6,2,FALSE)-Calculadora!$K$2=0,1,0)*IF($L$2=2,IFERROR(VLOOKUP(B3451,'Tablas auxiliares'!$AB$2:$AH$27,7,FALSE),0),1)</f>
        <v>0</v>
      </c>
      <c r="G3451" s="9">
        <f>VLOOKUP(E3451,'Tablas auxiliares'!$H$1:$Q$28,Calculadora!$J$2+1,FALSE)*IF(VLOOKUP($A3451,'Tablas auxiliares'!$B$2:$C$6,2,FALSE)-Calculadora!$K$2=0,1,0)*IF($L$2=2,IFERROR(VLOOKUP(B3451,'Tablas auxiliares'!$AB$2:$AH$27,7,FALSE),0),1)</f>
        <v>0</v>
      </c>
      <c r="H3451" s="9">
        <f t="shared" si="63"/>
        <v>0</v>
      </c>
      <c r="O3451" s="9"/>
      <c r="P3451"/>
    </row>
    <row r="3452" spans="1:16" x14ac:dyDescent="0.25">
      <c r="A3452" s="9">
        <v>2015</v>
      </c>
      <c r="B3452" t="s">
        <v>21</v>
      </c>
      <c r="C3452" t="s">
        <v>29</v>
      </c>
      <c r="D3452" s="9">
        <v>24</v>
      </c>
      <c r="E3452" s="9">
        <v>15</v>
      </c>
      <c r="F3452" s="9">
        <f>VLOOKUP(D3452,'Tablas auxiliares'!$H$1:$Q$28,Calculadora!$J$2+1,FALSE)*IF(VLOOKUP($A3452,'Tablas auxiliares'!$B$2:$C$6,2,FALSE)-Calculadora!$K$2=0,1,0)*IF($L$2=2,IFERROR(VLOOKUP(B3452,'Tablas auxiliares'!$AB$2:$AH$27,7,FALSE),0),1)</f>
        <v>0</v>
      </c>
      <c r="G3452" s="9">
        <f>VLOOKUP(E3452,'Tablas auxiliares'!$H$1:$Q$28,Calculadora!$J$2+1,FALSE)*IF(VLOOKUP($A3452,'Tablas auxiliares'!$B$2:$C$6,2,FALSE)-Calculadora!$K$2=0,1,0)*IF($L$2=2,IFERROR(VLOOKUP(B3452,'Tablas auxiliares'!$AB$2:$AH$27,7,FALSE),0),1)</f>
        <v>0</v>
      </c>
      <c r="H3452" s="9">
        <f t="shared" si="63"/>
        <v>0</v>
      </c>
      <c r="O3452" s="9"/>
      <c r="P3452"/>
    </row>
    <row r="3453" spans="1:16" x14ac:dyDescent="0.25">
      <c r="A3453" s="9">
        <v>2015</v>
      </c>
      <c r="B3453" t="s">
        <v>21</v>
      </c>
      <c r="C3453" t="s">
        <v>35</v>
      </c>
      <c r="D3453" s="9">
        <v>3</v>
      </c>
      <c r="E3453" s="9">
        <v>12</v>
      </c>
      <c r="F3453" s="9">
        <f>VLOOKUP(D3453,'Tablas auxiliares'!$H$1:$Q$28,Calculadora!$J$2+1,FALSE)*IF(VLOOKUP($A3453,'Tablas auxiliares'!$B$2:$C$6,2,FALSE)-Calculadora!$K$2=0,1,0)*IF($L$2=2,IFERROR(VLOOKUP(B3453,'Tablas auxiliares'!$AB$2:$AH$27,7,FALSE),0),1)</f>
        <v>0</v>
      </c>
      <c r="G3453" s="9">
        <f>VLOOKUP(E3453,'Tablas auxiliares'!$H$1:$Q$28,Calculadora!$J$2+1,FALSE)*IF(VLOOKUP($A3453,'Tablas auxiliares'!$B$2:$C$6,2,FALSE)-Calculadora!$K$2=0,1,0)*IF($L$2=2,IFERROR(VLOOKUP(B3453,'Tablas auxiliares'!$AB$2:$AH$27,7,FALSE),0),1)</f>
        <v>0</v>
      </c>
      <c r="H3453" s="9">
        <f t="shared" si="63"/>
        <v>0</v>
      </c>
      <c r="O3453" s="9"/>
      <c r="P3453"/>
    </row>
    <row r="3454" spans="1:16" x14ac:dyDescent="0.25">
      <c r="A3454" s="9">
        <v>2015</v>
      </c>
      <c r="B3454" t="s">
        <v>21</v>
      </c>
      <c r="C3454" t="s">
        <v>70</v>
      </c>
      <c r="D3454" s="9">
        <v>25</v>
      </c>
      <c r="E3454" s="9">
        <v>11</v>
      </c>
      <c r="F3454" s="9">
        <f>VLOOKUP(D3454,'Tablas auxiliares'!$H$1:$Q$28,Calculadora!$J$2+1,FALSE)*IF(VLOOKUP($A3454,'Tablas auxiliares'!$B$2:$C$6,2,FALSE)-Calculadora!$K$2=0,1,0)*IF($L$2=2,IFERROR(VLOOKUP(B3454,'Tablas auxiliares'!$AB$2:$AH$27,7,FALSE),0),1)</f>
        <v>0</v>
      </c>
      <c r="G3454" s="9">
        <f>VLOOKUP(E3454,'Tablas auxiliares'!$H$1:$Q$28,Calculadora!$J$2+1,FALSE)*IF(VLOOKUP($A3454,'Tablas auxiliares'!$B$2:$C$6,2,FALSE)-Calculadora!$K$2=0,1,0)*IF($L$2=2,IFERROR(VLOOKUP(B3454,'Tablas auxiliares'!$AB$2:$AH$27,7,FALSE),0),1)</f>
        <v>0</v>
      </c>
      <c r="H3454" s="9">
        <f t="shared" si="63"/>
        <v>0</v>
      </c>
      <c r="O3454" s="9"/>
      <c r="P3454"/>
    </row>
    <row r="3455" spans="1:16" x14ac:dyDescent="0.25">
      <c r="A3455" s="9">
        <v>2015</v>
      </c>
      <c r="B3455" t="s">
        <v>21</v>
      </c>
      <c r="C3455" t="s">
        <v>34</v>
      </c>
      <c r="D3455" s="9">
        <v>20</v>
      </c>
      <c r="E3455" s="9">
        <v>13</v>
      </c>
      <c r="F3455" s="9">
        <f>VLOOKUP(D3455,'Tablas auxiliares'!$H$1:$Q$28,Calculadora!$J$2+1,FALSE)*IF(VLOOKUP($A3455,'Tablas auxiliares'!$B$2:$C$6,2,FALSE)-Calculadora!$K$2=0,1,0)*IF($L$2=2,IFERROR(VLOOKUP(B3455,'Tablas auxiliares'!$AB$2:$AH$27,7,FALSE),0),1)</f>
        <v>0</v>
      </c>
      <c r="G3455" s="9">
        <f>VLOOKUP(E3455,'Tablas auxiliares'!$H$1:$Q$28,Calculadora!$J$2+1,FALSE)*IF(VLOOKUP($A3455,'Tablas auxiliares'!$B$2:$C$6,2,FALSE)-Calculadora!$K$2=0,1,0)*IF($L$2=2,IFERROR(VLOOKUP(B3455,'Tablas auxiliares'!$AB$2:$AH$27,7,FALSE),0),1)</f>
        <v>0</v>
      </c>
      <c r="H3455" s="9">
        <f t="shared" si="63"/>
        <v>0</v>
      </c>
      <c r="O3455" s="9"/>
      <c r="P3455"/>
    </row>
    <row r="3456" spans="1:16" x14ac:dyDescent="0.25">
      <c r="A3456" s="9">
        <v>2015</v>
      </c>
      <c r="B3456" t="s">
        <v>21</v>
      </c>
      <c r="C3456" t="s">
        <v>24</v>
      </c>
      <c r="D3456" s="9">
        <v>9</v>
      </c>
      <c r="E3456" s="9">
        <v>16</v>
      </c>
      <c r="F3456" s="9">
        <f>VLOOKUP(D3456,'Tablas auxiliares'!$H$1:$Q$28,Calculadora!$J$2+1,FALSE)*IF(VLOOKUP($A3456,'Tablas auxiliares'!$B$2:$C$6,2,FALSE)-Calculadora!$K$2=0,1,0)*IF($L$2=2,IFERROR(VLOOKUP(B3456,'Tablas auxiliares'!$AB$2:$AH$27,7,FALSE),0),1)</f>
        <v>0</v>
      </c>
      <c r="G3456" s="9">
        <f>VLOOKUP(E3456,'Tablas auxiliares'!$H$1:$Q$28,Calculadora!$J$2+1,FALSE)*IF(VLOOKUP($A3456,'Tablas auxiliares'!$B$2:$C$6,2,FALSE)-Calculadora!$K$2=0,1,0)*IF($L$2=2,IFERROR(VLOOKUP(B3456,'Tablas auxiliares'!$AB$2:$AH$27,7,FALSE),0),1)</f>
        <v>0</v>
      </c>
      <c r="H3456" s="9">
        <f t="shared" si="63"/>
        <v>0</v>
      </c>
      <c r="O3456" s="9"/>
      <c r="P3456"/>
    </row>
    <row r="3457" spans="1:16" x14ac:dyDescent="0.25">
      <c r="A3457" s="9">
        <v>2015</v>
      </c>
      <c r="B3457" t="s">
        <v>21</v>
      </c>
      <c r="C3457" t="s">
        <v>12</v>
      </c>
      <c r="D3457" s="9">
        <v>10</v>
      </c>
      <c r="E3457" s="9">
        <v>7</v>
      </c>
      <c r="F3457" s="9">
        <f>VLOOKUP(D3457,'Tablas auxiliares'!$H$1:$Q$28,Calculadora!$J$2+1,FALSE)*IF(VLOOKUP($A3457,'Tablas auxiliares'!$B$2:$C$6,2,FALSE)-Calculadora!$K$2=0,1,0)*IF($L$2=2,IFERROR(VLOOKUP(B3457,'Tablas auxiliares'!$AB$2:$AH$27,7,FALSE),0),1)</f>
        <v>0</v>
      </c>
      <c r="G3457" s="9">
        <f>VLOOKUP(E3457,'Tablas auxiliares'!$H$1:$Q$28,Calculadora!$J$2+1,FALSE)*IF(VLOOKUP($A3457,'Tablas auxiliares'!$B$2:$C$6,2,FALSE)-Calculadora!$K$2=0,1,0)*IF($L$2=2,IFERROR(VLOOKUP(B3457,'Tablas auxiliares'!$AB$2:$AH$27,7,FALSE),0),1)</f>
        <v>0</v>
      </c>
      <c r="H3457" s="9">
        <f t="shared" si="63"/>
        <v>0</v>
      </c>
      <c r="O3457" s="9"/>
      <c r="P3457"/>
    </row>
    <row r="3458" spans="1:16" x14ac:dyDescent="0.25">
      <c r="A3458" s="9">
        <v>2015</v>
      </c>
      <c r="B3458" t="s">
        <v>21</v>
      </c>
      <c r="C3458" t="s">
        <v>23</v>
      </c>
      <c r="D3458" s="9">
        <v>2</v>
      </c>
      <c r="E3458" s="9">
        <v>4</v>
      </c>
      <c r="F3458" s="9">
        <f>VLOOKUP(D3458,'Tablas auxiliares'!$H$1:$Q$28,Calculadora!$J$2+1,FALSE)*IF(VLOOKUP($A3458,'Tablas auxiliares'!$B$2:$C$6,2,FALSE)-Calculadora!$K$2=0,1,0)*IF($L$2=2,IFERROR(VLOOKUP(B3458,'Tablas auxiliares'!$AB$2:$AH$27,7,FALSE),0),1)</f>
        <v>0</v>
      </c>
      <c r="G3458" s="9">
        <f>VLOOKUP(E3458,'Tablas auxiliares'!$H$1:$Q$28,Calculadora!$J$2+1,FALSE)*IF(VLOOKUP($A3458,'Tablas auxiliares'!$B$2:$C$6,2,FALSE)-Calculadora!$K$2=0,1,0)*IF($L$2=2,IFERROR(VLOOKUP(B3458,'Tablas auxiliares'!$AB$2:$AH$27,7,FALSE),0),1)</f>
        <v>0</v>
      </c>
      <c r="H3458" s="9">
        <f t="shared" si="63"/>
        <v>0</v>
      </c>
      <c r="O3458" s="9"/>
      <c r="P3458"/>
    </row>
    <row r="3459" spans="1:16" x14ac:dyDescent="0.25">
      <c r="A3459" s="9">
        <v>2015</v>
      </c>
      <c r="B3459" t="s">
        <v>21</v>
      </c>
      <c r="C3459" t="s">
        <v>33</v>
      </c>
      <c r="D3459" s="9">
        <v>7</v>
      </c>
      <c r="E3459" s="9">
        <v>2</v>
      </c>
      <c r="F3459" s="9">
        <f>VLOOKUP(D3459,'Tablas auxiliares'!$H$1:$Q$28,Calculadora!$J$2+1,FALSE)*IF(VLOOKUP($A3459,'Tablas auxiliares'!$B$2:$C$6,2,FALSE)-Calculadora!$K$2=0,1,0)*IF($L$2=2,IFERROR(VLOOKUP(B3459,'Tablas auxiliares'!$AB$2:$AH$27,7,FALSE),0),1)</f>
        <v>0</v>
      </c>
      <c r="G3459" s="9">
        <f>VLOOKUP(E3459,'Tablas auxiliares'!$H$1:$Q$28,Calculadora!$J$2+1,FALSE)*IF(VLOOKUP($A3459,'Tablas auxiliares'!$B$2:$C$6,2,FALSE)-Calculadora!$K$2=0,1,0)*IF($L$2=2,IFERROR(VLOOKUP(B3459,'Tablas auxiliares'!$AB$2:$AH$27,7,FALSE),0),1)</f>
        <v>0</v>
      </c>
      <c r="H3459" s="9">
        <f t="shared" ref="H3459:H3522" si="64">IF($M$2=2,0,F3459)+IF($M$2=3,0,G3459)</f>
        <v>0</v>
      </c>
      <c r="O3459" s="9"/>
      <c r="P3459"/>
    </row>
    <row r="3460" spans="1:16" x14ac:dyDescent="0.25">
      <c r="A3460" s="9">
        <v>2015</v>
      </c>
      <c r="B3460" t="s">
        <v>21</v>
      </c>
      <c r="C3460" t="s">
        <v>6</v>
      </c>
      <c r="D3460" s="9">
        <v>23</v>
      </c>
      <c r="E3460" s="9">
        <v>10</v>
      </c>
      <c r="F3460" s="9">
        <f>VLOOKUP(D3460,'Tablas auxiliares'!$H$1:$Q$28,Calculadora!$J$2+1,FALSE)*IF(VLOOKUP($A3460,'Tablas auxiliares'!$B$2:$C$6,2,FALSE)-Calculadora!$K$2=0,1,0)*IF($L$2=2,IFERROR(VLOOKUP(B3460,'Tablas auxiliares'!$AB$2:$AH$27,7,FALSE),0),1)</f>
        <v>0</v>
      </c>
      <c r="G3460" s="9">
        <f>VLOOKUP(E3460,'Tablas auxiliares'!$H$1:$Q$28,Calculadora!$J$2+1,FALSE)*IF(VLOOKUP($A3460,'Tablas auxiliares'!$B$2:$C$6,2,FALSE)-Calculadora!$K$2=0,1,0)*IF($L$2=2,IFERROR(VLOOKUP(B3460,'Tablas auxiliares'!$AB$2:$AH$27,7,FALSE),0),1)</f>
        <v>0</v>
      </c>
      <c r="H3460" s="9">
        <f t="shared" si="64"/>
        <v>0</v>
      </c>
      <c r="O3460" s="9"/>
      <c r="P3460"/>
    </row>
    <row r="3461" spans="1:16" x14ac:dyDescent="0.25">
      <c r="A3461" s="9">
        <v>2015</v>
      </c>
      <c r="B3461" t="s">
        <v>21</v>
      </c>
      <c r="C3461" t="s">
        <v>25</v>
      </c>
      <c r="D3461" s="9">
        <v>11</v>
      </c>
      <c r="E3461" s="9">
        <v>3</v>
      </c>
      <c r="F3461" s="9">
        <f>VLOOKUP(D3461,'Tablas auxiliares'!$H$1:$Q$28,Calculadora!$J$2+1,FALSE)*IF(VLOOKUP($A3461,'Tablas auxiliares'!$B$2:$C$6,2,FALSE)-Calculadora!$K$2=0,1,0)*IF($L$2=2,IFERROR(VLOOKUP(B3461,'Tablas auxiliares'!$AB$2:$AH$27,7,FALSE),0),1)</f>
        <v>0</v>
      </c>
      <c r="G3461" s="9">
        <f>VLOOKUP(E3461,'Tablas auxiliares'!$H$1:$Q$28,Calculadora!$J$2+1,FALSE)*IF(VLOOKUP($A3461,'Tablas auxiliares'!$B$2:$C$6,2,FALSE)-Calculadora!$K$2=0,1,0)*IF($L$2=2,IFERROR(VLOOKUP(B3461,'Tablas auxiliares'!$AB$2:$AH$27,7,FALSE),0),1)</f>
        <v>0</v>
      </c>
      <c r="H3461" s="9">
        <f t="shared" si="64"/>
        <v>0</v>
      </c>
      <c r="O3461" s="9"/>
      <c r="P3461"/>
    </row>
    <row r="3462" spans="1:16" x14ac:dyDescent="0.25">
      <c r="A3462" s="9">
        <v>2015</v>
      </c>
      <c r="B3462" t="s">
        <v>67</v>
      </c>
      <c r="C3462" t="s">
        <v>89</v>
      </c>
      <c r="D3462" s="9">
        <v>18</v>
      </c>
      <c r="E3462" s="9">
        <v>14</v>
      </c>
      <c r="F3462" s="9">
        <f>VLOOKUP(D3462,'Tablas auxiliares'!$H$1:$Q$28,Calculadora!$J$2+1,FALSE)*IF(VLOOKUP($A3462,'Tablas auxiliares'!$B$2:$C$6,2,FALSE)-Calculadora!$K$2=0,1,0)*IF($L$2=2,IFERROR(VLOOKUP(B3462,'Tablas auxiliares'!$AB$2:$AH$27,7,FALSE),0),1)</f>
        <v>0</v>
      </c>
      <c r="G3462" s="9">
        <f>VLOOKUP(E3462,'Tablas auxiliares'!$H$1:$Q$28,Calculadora!$J$2+1,FALSE)*IF(VLOOKUP($A3462,'Tablas auxiliares'!$B$2:$C$6,2,FALSE)-Calculadora!$K$2=0,1,0)*IF($L$2=2,IFERROR(VLOOKUP(B3462,'Tablas auxiliares'!$AB$2:$AH$27,7,FALSE),0),1)</f>
        <v>0</v>
      </c>
      <c r="H3462" s="9">
        <f t="shared" si="64"/>
        <v>0</v>
      </c>
      <c r="O3462" s="9"/>
      <c r="P3462"/>
    </row>
    <row r="3463" spans="1:16" x14ac:dyDescent="0.25">
      <c r="A3463" s="9">
        <v>2015</v>
      </c>
      <c r="B3463" t="s">
        <v>67</v>
      </c>
      <c r="C3463" t="s">
        <v>28</v>
      </c>
      <c r="D3463" s="9">
        <v>25</v>
      </c>
      <c r="E3463" s="9">
        <v>27</v>
      </c>
      <c r="F3463" s="9">
        <f>VLOOKUP(D3463,'Tablas auxiliares'!$H$1:$Q$28,Calculadora!$J$2+1,FALSE)*IF(VLOOKUP($A3463,'Tablas auxiliares'!$B$2:$C$6,2,FALSE)-Calculadora!$K$2=0,1,0)*IF($L$2=2,IFERROR(VLOOKUP(B3463,'Tablas auxiliares'!$AB$2:$AH$27,7,FALSE),0),1)</f>
        <v>0</v>
      </c>
      <c r="G3463" s="9">
        <f>VLOOKUP(E3463,'Tablas auxiliares'!$H$1:$Q$28,Calculadora!$J$2+1,FALSE)*IF(VLOOKUP($A3463,'Tablas auxiliares'!$B$2:$C$6,2,FALSE)-Calculadora!$K$2=0,1,0)*IF($L$2=2,IFERROR(VLOOKUP(B3463,'Tablas auxiliares'!$AB$2:$AH$27,7,FALSE),0),1)</f>
        <v>0</v>
      </c>
      <c r="H3463" s="9">
        <f t="shared" si="64"/>
        <v>0</v>
      </c>
      <c r="O3463" s="9"/>
      <c r="P3463"/>
    </row>
    <row r="3464" spans="1:16" x14ac:dyDescent="0.25">
      <c r="A3464" s="9">
        <v>2015</v>
      </c>
      <c r="B3464" t="s">
        <v>67</v>
      </c>
      <c r="C3464" t="s">
        <v>7</v>
      </c>
      <c r="D3464" s="9">
        <v>21</v>
      </c>
      <c r="E3464" s="9">
        <v>8</v>
      </c>
      <c r="F3464" s="9">
        <f>VLOOKUP(D3464,'Tablas auxiliares'!$H$1:$Q$28,Calculadora!$J$2+1,FALSE)*IF(VLOOKUP($A3464,'Tablas auxiliares'!$B$2:$C$6,2,FALSE)-Calculadora!$K$2=0,1,0)*IF($L$2=2,IFERROR(VLOOKUP(B3464,'Tablas auxiliares'!$AB$2:$AH$27,7,FALSE),0),1)</f>
        <v>0</v>
      </c>
      <c r="G3464" s="9">
        <f>VLOOKUP(E3464,'Tablas auxiliares'!$H$1:$Q$28,Calculadora!$J$2+1,FALSE)*IF(VLOOKUP($A3464,'Tablas auxiliares'!$B$2:$C$6,2,FALSE)-Calculadora!$K$2=0,1,0)*IF($L$2=2,IFERROR(VLOOKUP(B3464,'Tablas auxiliares'!$AB$2:$AH$27,7,FALSE),0),1)</f>
        <v>0</v>
      </c>
      <c r="H3464" s="9">
        <f t="shared" si="64"/>
        <v>0</v>
      </c>
      <c r="O3464" s="9"/>
      <c r="P3464"/>
    </row>
    <row r="3465" spans="1:16" x14ac:dyDescent="0.25">
      <c r="A3465" s="9">
        <v>2015</v>
      </c>
      <c r="B3465" t="s">
        <v>67</v>
      </c>
      <c r="C3465" t="s">
        <v>16</v>
      </c>
      <c r="D3465" s="9">
        <v>5</v>
      </c>
      <c r="E3465" s="9">
        <v>7</v>
      </c>
      <c r="F3465" s="9">
        <f>VLOOKUP(D3465,'Tablas auxiliares'!$H$1:$Q$28,Calculadora!$J$2+1,FALSE)*IF(VLOOKUP($A3465,'Tablas auxiliares'!$B$2:$C$6,2,FALSE)-Calculadora!$K$2=0,1,0)*IF($L$2=2,IFERROR(VLOOKUP(B3465,'Tablas auxiliares'!$AB$2:$AH$27,7,FALSE),0),1)</f>
        <v>0</v>
      </c>
      <c r="G3465" s="9">
        <f>VLOOKUP(E3465,'Tablas auxiliares'!$H$1:$Q$28,Calculadora!$J$2+1,FALSE)*IF(VLOOKUP($A3465,'Tablas auxiliares'!$B$2:$C$6,2,FALSE)-Calculadora!$K$2=0,1,0)*IF($L$2=2,IFERROR(VLOOKUP(B3465,'Tablas auxiliares'!$AB$2:$AH$27,7,FALSE),0),1)</f>
        <v>0</v>
      </c>
      <c r="H3465" s="9">
        <f t="shared" si="64"/>
        <v>0</v>
      </c>
      <c r="O3465" s="9"/>
      <c r="P3465"/>
    </row>
    <row r="3466" spans="1:16" x14ac:dyDescent="0.25">
      <c r="A3466" s="9">
        <v>2015</v>
      </c>
      <c r="B3466" t="s">
        <v>67</v>
      </c>
      <c r="C3466" t="s">
        <v>37</v>
      </c>
      <c r="D3466" s="9">
        <v>23</v>
      </c>
      <c r="E3466" s="9">
        <v>15</v>
      </c>
      <c r="F3466" s="9">
        <f>VLOOKUP(D3466,'Tablas auxiliares'!$H$1:$Q$28,Calculadora!$J$2+1,FALSE)*IF(VLOOKUP($A3466,'Tablas auxiliares'!$B$2:$C$6,2,FALSE)-Calculadora!$K$2=0,1,0)*IF($L$2=2,IFERROR(VLOOKUP(B3466,'Tablas auxiliares'!$AB$2:$AH$27,7,FALSE),0),1)</f>
        <v>0</v>
      </c>
      <c r="G3466" s="9">
        <f>VLOOKUP(E3466,'Tablas auxiliares'!$H$1:$Q$28,Calculadora!$J$2+1,FALSE)*IF(VLOOKUP($A3466,'Tablas auxiliares'!$B$2:$C$6,2,FALSE)-Calculadora!$K$2=0,1,0)*IF($L$2=2,IFERROR(VLOOKUP(B3466,'Tablas auxiliares'!$AB$2:$AH$27,7,FALSE),0),1)</f>
        <v>0</v>
      </c>
      <c r="H3466" s="9">
        <f t="shared" si="64"/>
        <v>0</v>
      </c>
      <c r="O3466" s="9"/>
      <c r="P3466"/>
    </row>
    <row r="3467" spans="1:16" x14ac:dyDescent="0.25">
      <c r="A3467" s="9">
        <v>2015</v>
      </c>
      <c r="B3467" t="s">
        <v>67</v>
      </c>
      <c r="C3467" t="s">
        <v>14</v>
      </c>
      <c r="D3467" s="9">
        <v>27</v>
      </c>
      <c r="E3467" s="9">
        <v>26</v>
      </c>
      <c r="F3467" s="9">
        <f>VLOOKUP(D3467,'Tablas auxiliares'!$H$1:$Q$28,Calculadora!$J$2+1,FALSE)*IF(VLOOKUP($A3467,'Tablas auxiliares'!$B$2:$C$6,2,FALSE)-Calculadora!$K$2=0,1,0)*IF($L$2=2,IFERROR(VLOOKUP(B3467,'Tablas auxiliares'!$AB$2:$AH$27,7,FALSE),0),1)</f>
        <v>0</v>
      </c>
      <c r="G3467" s="9">
        <f>VLOOKUP(E3467,'Tablas auxiliares'!$H$1:$Q$28,Calculadora!$J$2+1,FALSE)*IF(VLOOKUP($A3467,'Tablas auxiliares'!$B$2:$C$6,2,FALSE)-Calculadora!$K$2=0,1,0)*IF($L$2=2,IFERROR(VLOOKUP(B3467,'Tablas auxiliares'!$AB$2:$AH$27,7,FALSE),0),1)</f>
        <v>0</v>
      </c>
      <c r="H3467" s="9">
        <f t="shared" si="64"/>
        <v>0</v>
      </c>
      <c r="O3467" s="9"/>
      <c r="P3467"/>
    </row>
    <row r="3468" spans="1:16" x14ac:dyDescent="0.25">
      <c r="A3468" s="9">
        <v>2015</v>
      </c>
      <c r="B3468" t="s">
        <v>67</v>
      </c>
      <c r="C3468" t="s">
        <v>31</v>
      </c>
      <c r="D3468" s="9">
        <v>9</v>
      </c>
      <c r="E3468" s="9">
        <v>13</v>
      </c>
      <c r="F3468" s="9">
        <f>VLOOKUP(D3468,'Tablas auxiliares'!$H$1:$Q$28,Calculadora!$J$2+1,FALSE)*IF(VLOOKUP($A3468,'Tablas auxiliares'!$B$2:$C$6,2,FALSE)-Calculadora!$K$2=0,1,0)*IF($L$2=2,IFERROR(VLOOKUP(B3468,'Tablas auxiliares'!$AB$2:$AH$27,7,FALSE),0),1)</f>
        <v>0</v>
      </c>
      <c r="G3468" s="9">
        <f>VLOOKUP(E3468,'Tablas auxiliares'!$H$1:$Q$28,Calculadora!$J$2+1,FALSE)*IF(VLOOKUP($A3468,'Tablas auxiliares'!$B$2:$C$6,2,FALSE)-Calculadora!$K$2=0,1,0)*IF($L$2=2,IFERROR(VLOOKUP(B3468,'Tablas auxiliares'!$AB$2:$AH$27,7,FALSE),0),1)</f>
        <v>0</v>
      </c>
      <c r="H3468" s="9">
        <f t="shared" si="64"/>
        <v>0</v>
      </c>
      <c r="O3468" s="9"/>
      <c r="P3468"/>
    </row>
    <row r="3469" spans="1:16" x14ac:dyDescent="0.25">
      <c r="A3469" s="9">
        <v>2015</v>
      </c>
      <c r="B3469" t="s">
        <v>67</v>
      </c>
      <c r="C3469" t="s">
        <v>10</v>
      </c>
      <c r="D3469" s="9">
        <v>24</v>
      </c>
      <c r="E3469" s="9">
        <v>9</v>
      </c>
      <c r="F3469" s="9">
        <f>VLOOKUP(D3469,'Tablas auxiliares'!$H$1:$Q$28,Calculadora!$J$2+1,FALSE)*IF(VLOOKUP($A3469,'Tablas auxiliares'!$B$2:$C$6,2,FALSE)-Calculadora!$K$2=0,1,0)*IF($L$2=2,IFERROR(VLOOKUP(B3469,'Tablas auxiliares'!$AB$2:$AH$27,7,FALSE),0),1)</f>
        <v>0</v>
      </c>
      <c r="G3469" s="9">
        <f>VLOOKUP(E3469,'Tablas auxiliares'!$H$1:$Q$28,Calculadora!$J$2+1,FALSE)*IF(VLOOKUP($A3469,'Tablas auxiliares'!$B$2:$C$6,2,FALSE)-Calculadora!$K$2=0,1,0)*IF($L$2=2,IFERROR(VLOOKUP(B3469,'Tablas auxiliares'!$AB$2:$AH$27,7,FALSE),0),1)</f>
        <v>0</v>
      </c>
      <c r="H3469" s="9">
        <f t="shared" si="64"/>
        <v>0</v>
      </c>
      <c r="O3469" s="9"/>
      <c r="P3469"/>
    </row>
    <row r="3470" spans="1:16" x14ac:dyDescent="0.25">
      <c r="A3470" s="9">
        <v>2015</v>
      </c>
      <c r="B3470" t="s">
        <v>67</v>
      </c>
      <c r="C3470" t="s">
        <v>69</v>
      </c>
      <c r="D3470" s="9">
        <v>10</v>
      </c>
      <c r="E3470" s="9">
        <v>6</v>
      </c>
      <c r="F3470" s="9">
        <f>VLOOKUP(D3470,'Tablas auxiliares'!$H$1:$Q$28,Calculadora!$J$2+1,FALSE)*IF(VLOOKUP($A3470,'Tablas auxiliares'!$B$2:$C$6,2,FALSE)-Calculadora!$K$2=0,1,0)*IF($L$2=2,IFERROR(VLOOKUP(B3470,'Tablas auxiliares'!$AB$2:$AH$27,7,FALSE),0),1)</f>
        <v>0</v>
      </c>
      <c r="G3470" s="9">
        <f>VLOOKUP(E3470,'Tablas auxiliares'!$H$1:$Q$28,Calculadora!$J$2+1,FALSE)*IF(VLOOKUP($A3470,'Tablas auxiliares'!$B$2:$C$6,2,FALSE)-Calculadora!$K$2=0,1,0)*IF($L$2=2,IFERROR(VLOOKUP(B3470,'Tablas auxiliares'!$AB$2:$AH$27,7,FALSE),0),1)</f>
        <v>0</v>
      </c>
      <c r="H3470" s="9">
        <f t="shared" si="64"/>
        <v>0</v>
      </c>
      <c r="O3470" s="9"/>
      <c r="P3470"/>
    </row>
    <row r="3471" spans="1:16" x14ac:dyDescent="0.25">
      <c r="A3471" s="9">
        <v>2015</v>
      </c>
      <c r="B3471" t="s">
        <v>67</v>
      </c>
      <c r="C3471" t="s">
        <v>26</v>
      </c>
      <c r="D3471" s="9">
        <v>2</v>
      </c>
      <c r="E3471" s="9">
        <v>1</v>
      </c>
      <c r="F3471" s="9">
        <f>VLOOKUP(D3471,'Tablas auxiliares'!$H$1:$Q$28,Calculadora!$J$2+1,FALSE)*IF(VLOOKUP($A3471,'Tablas auxiliares'!$B$2:$C$6,2,FALSE)-Calculadora!$K$2=0,1,0)*IF($L$2=2,IFERROR(VLOOKUP(B3471,'Tablas auxiliares'!$AB$2:$AH$27,7,FALSE),0),1)</f>
        <v>0</v>
      </c>
      <c r="G3471" s="9">
        <f>VLOOKUP(E3471,'Tablas auxiliares'!$H$1:$Q$28,Calculadora!$J$2+1,FALSE)*IF(VLOOKUP($A3471,'Tablas auxiliares'!$B$2:$C$6,2,FALSE)-Calculadora!$K$2=0,1,0)*IF($L$2=2,IFERROR(VLOOKUP(B3471,'Tablas auxiliares'!$AB$2:$AH$27,7,FALSE),0),1)</f>
        <v>0</v>
      </c>
      <c r="H3471" s="9">
        <f t="shared" si="64"/>
        <v>0</v>
      </c>
      <c r="O3471" s="9"/>
      <c r="P3471"/>
    </row>
    <row r="3472" spans="1:16" x14ac:dyDescent="0.25">
      <c r="A3472" s="9">
        <v>2015</v>
      </c>
      <c r="B3472" t="s">
        <v>67</v>
      </c>
      <c r="C3472" t="s">
        <v>30</v>
      </c>
      <c r="D3472" s="9">
        <v>11</v>
      </c>
      <c r="E3472" s="9">
        <v>17</v>
      </c>
      <c r="F3472" s="9">
        <f>VLOOKUP(D3472,'Tablas auxiliares'!$H$1:$Q$28,Calculadora!$J$2+1,FALSE)*IF(VLOOKUP($A3472,'Tablas auxiliares'!$B$2:$C$6,2,FALSE)-Calculadora!$K$2=0,1,0)*IF($L$2=2,IFERROR(VLOOKUP(B3472,'Tablas auxiliares'!$AB$2:$AH$27,7,FALSE),0),1)</f>
        <v>0</v>
      </c>
      <c r="G3472" s="9">
        <f>VLOOKUP(E3472,'Tablas auxiliares'!$H$1:$Q$28,Calculadora!$J$2+1,FALSE)*IF(VLOOKUP($A3472,'Tablas auxiliares'!$B$2:$C$6,2,FALSE)-Calculadora!$K$2=0,1,0)*IF($L$2=2,IFERROR(VLOOKUP(B3472,'Tablas auxiliares'!$AB$2:$AH$27,7,FALSE),0),1)</f>
        <v>0</v>
      </c>
      <c r="H3472" s="9">
        <f t="shared" si="64"/>
        <v>0</v>
      </c>
      <c r="O3472" s="9"/>
      <c r="P3472"/>
    </row>
    <row r="3473" spans="1:16" x14ac:dyDescent="0.25">
      <c r="A3473" s="9">
        <v>2015</v>
      </c>
      <c r="B3473" t="s">
        <v>67</v>
      </c>
      <c r="C3473" t="s">
        <v>9</v>
      </c>
      <c r="D3473" s="9">
        <v>3</v>
      </c>
      <c r="E3473" s="9">
        <v>2</v>
      </c>
      <c r="F3473" s="9">
        <f>VLOOKUP(D3473,'Tablas auxiliares'!$H$1:$Q$28,Calculadora!$J$2+1,FALSE)*IF(VLOOKUP($A3473,'Tablas auxiliares'!$B$2:$C$6,2,FALSE)-Calculadora!$K$2=0,1,0)*IF($L$2=2,IFERROR(VLOOKUP(B3473,'Tablas auxiliares'!$AB$2:$AH$27,7,FALSE),0),1)</f>
        <v>0</v>
      </c>
      <c r="G3473" s="9">
        <f>VLOOKUP(E3473,'Tablas auxiliares'!$H$1:$Q$28,Calculadora!$J$2+1,FALSE)*IF(VLOOKUP($A3473,'Tablas auxiliares'!$B$2:$C$6,2,FALSE)-Calculadora!$K$2=0,1,0)*IF($L$2=2,IFERROR(VLOOKUP(B3473,'Tablas auxiliares'!$AB$2:$AH$27,7,FALSE),0),1)</f>
        <v>0</v>
      </c>
      <c r="H3473" s="9">
        <f t="shared" si="64"/>
        <v>0</v>
      </c>
      <c r="O3473" s="9"/>
      <c r="P3473"/>
    </row>
    <row r="3474" spans="1:16" x14ac:dyDescent="0.25">
      <c r="A3474" s="9">
        <v>2015</v>
      </c>
      <c r="B3474" t="s">
        <v>67</v>
      </c>
      <c r="C3474" t="s">
        <v>20</v>
      </c>
      <c r="D3474" s="9">
        <v>6</v>
      </c>
      <c r="E3474" s="9">
        <v>4</v>
      </c>
      <c r="F3474" s="9">
        <f>VLOOKUP(D3474,'Tablas auxiliares'!$H$1:$Q$28,Calculadora!$J$2+1,FALSE)*IF(VLOOKUP($A3474,'Tablas auxiliares'!$B$2:$C$6,2,FALSE)-Calculadora!$K$2=0,1,0)*IF($L$2=2,IFERROR(VLOOKUP(B3474,'Tablas auxiliares'!$AB$2:$AH$27,7,FALSE),0),1)</f>
        <v>0</v>
      </c>
      <c r="G3474" s="9">
        <f>VLOOKUP(E3474,'Tablas auxiliares'!$H$1:$Q$28,Calculadora!$J$2+1,FALSE)*IF(VLOOKUP($A3474,'Tablas auxiliares'!$B$2:$C$6,2,FALSE)-Calculadora!$K$2=0,1,0)*IF($L$2=2,IFERROR(VLOOKUP(B3474,'Tablas auxiliares'!$AB$2:$AH$27,7,FALSE),0),1)</f>
        <v>0</v>
      </c>
      <c r="H3474" s="9">
        <f t="shared" si="64"/>
        <v>0</v>
      </c>
      <c r="O3474" s="9"/>
      <c r="P3474"/>
    </row>
    <row r="3475" spans="1:16" x14ac:dyDescent="0.25">
      <c r="A3475" s="9">
        <v>2015</v>
      </c>
      <c r="B3475" t="s">
        <v>67</v>
      </c>
      <c r="C3475" t="s">
        <v>13</v>
      </c>
      <c r="D3475" s="9">
        <v>12</v>
      </c>
      <c r="E3475" s="9">
        <v>19</v>
      </c>
      <c r="F3475" s="9">
        <f>VLOOKUP(D3475,'Tablas auxiliares'!$H$1:$Q$28,Calculadora!$J$2+1,FALSE)*IF(VLOOKUP($A3475,'Tablas auxiliares'!$B$2:$C$6,2,FALSE)-Calculadora!$K$2=0,1,0)*IF($L$2=2,IFERROR(VLOOKUP(B3475,'Tablas auxiliares'!$AB$2:$AH$27,7,FALSE),0),1)</f>
        <v>0</v>
      </c>
      <c r="G3475" s="9">
        <f>VLOOKUP(E3475,'Tablas auxiliares'!$H$1:$Q$28,Calculadora!$J$2+1,FALSE)*IF(VLOOKUP($A3475,'Tablas auxiliares'!$B$2:$C$6,2,FALSE)-Calculadora!$K$2=0,1,0)*IF($L$2=2,IFERROR(VLOOKUP(B3475,'Tablas auxiliares'!$AB$2:$AH$27,7,FALSE),0),1)</f>
        <v>0</v>
      </c>
      <c r="H3475" s="9">
        <f t="shared" si="64"/>
        <v>0</v>
      </c>
      <c r="O3475" s="9"/>
      <c r="P3475"/>
    </row>
    <row r="3476" spans="1:16" x14ac:dyDescent="0.25">
      <c r="A3476" s="9">
        <v>2015</v>
      </c>
      <c r="B3476" t="s">
        <v>67</v>
      </c>
      <c r="C3476" t="s">
        <v>68</v>
      </c>
      <c r="D3476" s="9">
        <v>15</v>
      </c>
      <c r="E3476" s="9">
        <v>25</v>
      </c>
      <c r="F3476" s="9">
        <f>VLOOKUP(D3476,'Tablas auxiliares'!$H$1:$Q$28,Calculadora!$J$2+1,FALSE)*IF(VLOOKUP($A3476,'Tablas auxiliares'!$B$2:$C$6,2,FALSE)-Calculadora!$K$2=0,1,0)*IF($L$2=2,IFERROR(VLOOKUP(B3476,'Tablas auxiliares'!$AB$2:$AH$27,7,FALSE),0),1)</f>
        <v>0</v>
      </c>
      <c r="G3476" s="9">
        <f>VLOOKUP(E3476,'Tablas auxiliares'!$H$1:$Q$28,Calculadora!$J$2+1,FALSE)*IF(VLOOKUP($A3476,'Tablas auxiliares'!$B$2:$C$6,2,FALSE)-Calculadora!$K$2=0,1,0)*IF($L$2=2,IFERROR(VLOOKUP(B3476,'Tablas auxiliares'!$AB$2:$AH$27,7,FALSE),0),1)</f>
        <v>0</v>
      </c>
      <c r="H3476" s="9">
        <f t="shared" si="64"/>
        <v>0</v>
      </c>
      <c r="O3476" s="9"/>
      <c r="P3476"/>
    </row>
    <row r="3477" spans="1:16" x14ac:dyDescent="0.25">
      <c r="A3477" s="9">
        <v>2015</v>
      </c>
      <c r="B3477" t="s">
        <v>67</v>
      </c>
      <c r="C3477" t="s">
        <v>18</v>
      </c>
      <c r="D3477" s="9">
        <v>13</v>
      </c>
      <c r="E3477" s="9">
        <v>23</v>
      </c>
      <c r="F3477" s="9">
        <f>VLOOKUP(D3477,'Tablas auxiliares'!$H$1:$Q$28,Calculadora!$J$2+1,FALSE)*IF(VLOOKUP($A3477,'Tablas auxiliares'!$B$2:$C$6,2,FALSE)-Calculadora!$K$2=0,1,0)*IF($L$2=2,IFERROR(VLOOKUP(B3477,'Tablas auxiliares'!$AB$2:$AH$27,7,FALSE),0),1)</f>
        <v>0</v>
      </c>
      <c r="G3477" s="9">
        <f>VLOOKUP(E3477,'Tablas auxiliares'!$H$1:$Q$28,Calculadora!$J$2+1,FALSE)*IF(VLOOKUP($A3477,'Tablas auxiliares'!$B$2:$C$6,2,FALSE)-Calculadora!$K$2=0,1,0)*IF($L$2=2,IFERROR(VLOOKUP(B3477,'Tablas auxiliares'!$AB$2:$AH$27,7,FALSE),0),1)</f>
        <v>0</v>
      </c>
      <c r="H3477" s="9">
        <f t="shared" si="64"/>
        <v>0</v>
      </c>
      <c r="O3477" s="9"/>
      <c r="P3477"/>
    </row>
    <row r="3478" spans="1:16" x14ac:dyDescent="0.25">
      <c r="A3478" s="9">
        <v>2015</v>
      </c>
      <c r="B3478" t="s">
        <v>67</v>
      </c>
      <c r="C3478" t="s">
        <v>27</v>
      </c>
      <c r="D3478" s="9">
        <v>16</v>
      </c>
      <c r="E3478" s="9">
        <v>12</v>
      </c>
      <c r="F3478" s="9">
        <f>VLOOKUP(D3478,'Tablas auxiliares'!$H$1:$Q$28,Calculadora!$J$2+1,FALSE)*IF(VLOOKUP($A3478,'Tablas auxiliares'!$B$2:$C$6,2,FALSE)-Calculadora!$K$2=0,1,0)*IF($L$2=2,IFERROR(VLOOKUP(B3478,'Tablas auxiliares'!$AB$2:$AH$27,7,FALSE),0),1)</f>
        <v>0</v>
      </c>
      <c r="G3478" s="9">
        <f>VLOOKUP(E3478,'Tablas auxiliares'!$H$1:$Q$28,Calculadora!$J$2+1,FALSE)*IF(VLOOKUP($A3478,'Tablas auxiliares'!$B$2:$C$6,2,FALSE)-Calculadora!$K$2=0,1,0)*IF($L$2=2,IFERROR(VLOOKUP(B3478,'Tablas auxiliares'!$AB$2:$AH$27,7,FALSE),0),1)</f>
        <v>0</v>
      </c>
      <c r="H3478" s="9">
        <f t="shared" si="64"/>
        <v>0</v>
      </c>
      <c r="O3478" s="9"/>
      <c r="P3478"/>
    </row>
    <row r="3479" spans="1:16" x14ac:dyDescent="0.25">
      <c r="A3479" s="9">
        <v>2015</v>
      </c>
      <c r="B3479" t="s">
        <v>67</v>
      </c>
      <c r="C3479" t="s">
        <v>29</v>
      </c>
      <c r="D3479" s="9">
        <v>22</v>
      </c>
      <c r="E3479" s="9">
        <v>22</v>
      </c>
      <c r="F3479" s="9">
        <f>VLOOKUP(D3479,'Tablas auxiliares'!$H$1:$Q$28,Calculadora!$J$2+1,FALSE)*IF(VLOOKUP($A3479,'Tablas auxiliares'!$B$2:$C$6,2,FALSE)-Calculadora!$K$2=0,1,0)*IF($L$2=2,IFERROR(VLOOKUP(B3479,'Tablas auxiliares'!$AB$2:$AH$27,7,FALSE),0),1)</f>
        <v>0</v>
      </c>
      <c r="G3479" s="9">
        <f>VLOOKUP(E3479,'Tablas auxiliares'!$H$1:$Q$28,Calculadora!$J$2+1,FALSE)*IF(VLOOKUP($A3479,'Tablas auxiliares'!$B$2:$C$6,2,FALSE)-Calculadora!$K$2=0,1,0)*IF($L$2=2,IFERROR(VLOOKUP(B3479,'Tablas auxiliares'!$AB$2:$AH$27,7,FALSE),0),1)</f>
        <v>0</v>
      </c>
      <c r="H3479" s="9">
        <f t="shared" si="64"/>
        <v>0</v>
      </c>
      <c r="O3479" s="9"/>
      <c r="P3479"/>
    </row>
    <row r="3480" spans="1:16" x14ac:dyDescent="0.25">
      <c r="A3480" s="9">
        <v>2015</v>
      </c>
      <c r="B3480" t="s">
        <v>67</v>
      </c>
      <c r="C3480" t="s">
        <v>35</v>
      </c>
      <c r="D3480" s="9">
        <v>4</v>
      </c>
      <c r="E3480" s="9">
        <v>10</v>
      </c>
      <c r="F3480" s="9">
        <f>VLOOKUP(D3480,'Tablas auxiliares'!$H$1:$Q$28,Calculadora!$J$2+1,FALSE)*IF(VLOOKUP($A3480,'Tablas auxiliares'!$B$2:$C$6,2,FALSE)-Calculadora!$K$2=0,1,0)*IF($L$2=2,IFERROR(VLOOKUP(B3480,'Tablas auxiliares'!$AB$2:$AH$27,7,FALSE),0),1)</f>
        <v>0</v>
      </c>
      <c r="G3480" s="9">
        <f>VLOOKUP(E3480,'Tablas auxiliares'!$H$1:$Q$28,Calculadora!$J$2+1,FALSE)*IF(VLOOKUP($A3480,'Tablas auxiliares'!$B$2:$C$6,2,FALSE)-Calculadora!$K$2=0,1,0)*IF($L$2=2,IFERROR(VLOOKUP(B3480,'Tablas auxiliares'!$AB$2:$AH$27,7,FALSE),0),1)</f>
        <v>0</v>
      </c>
      <c r="H3480" s="9">
        <f t="shared" si="64"/>
        <v>0</v>
      </c>
      <c r="O3480" s="9"/>
      <c r="P3480"/>
    </row>
    <row r="3481" spans="1:16" x14ac:dyDescent="0.25">
      <c r="A3481" s="9">
        <v>2015</v>
      </c>
      <c r="B3481" t="s">
        <v>67</v>
      </c>
      <c r="C3481" t="s">
        <v>70</v>
      </c>
      <c r="D3481" s="9">
        <v>7</v>
      </c>
      <c r="E3481" s="9">
        <v>11</v>
      </c>
      <c r="F3481" s="9">
        <f>VLOOKUP(D3481,'Tablas auxiliares'!$H$1:$Q$28,Calculadora!$J$2+1,FALSE)*IF(VLOOKUP($A3481,'Tablas auxiliares'!$B$2:$C$6,2,FALSE)-Calculadora!$K$2=0,1,0)*IF($L$2=2,IFERROR(VLOOKUP(B3481,'Tablas auxiliares'!$AB$2:$AH$27,7,FALSE),0),1)</f>
        <v>0</v>
      </c>
      <c r="G3481" s="9">
        <f>VLOOKUP(E3481,'Tablas auxiliares'!$H$1:$Q$28,Calculadora!$J$2+1,FALSE)*IF(VLOOKUP($A3481,'Tablas auxiliares'!$B$2:$C$6,2,FALSE)-Calculadora!$K$2=0,1,0)*IF($L$2=2,IFERROR(VLOOKUP(B3481,'Tablas auxiliares'!$AB$2:$AH$27,7,FALSE),0),1)</f>
        <v>0</v>
      </c>
      <c r="H3481" s="9">
        <f t="shared" si="64"/>
        <v>0</v>
      </c>
      <c r="O3481" s="9"/>
      <c r="P3481"/>
    </row>
    <row r="3482" spans="1:16" x14ac:dyDescent="0.25">
      <c r="A3482" s="9">
        <v>2015</v>
      </c>
      <c r="B3482" t="s">
        <v>67</v>
      </c>
      <c r="C3482" t="s">
        <v>34</v>
      </c>
      <c r="D3482" s="9">
        <v>14</v>
      </c>
      <c r="E3482" s="9">
        <v>16</v>
      </c>
      <c r="F3482" s="9">
        <f>VLOOKUP(D3482,'Tablas auxiliares'!$H$1:$Q$28,Calculadora!$J$2+1,FALSE)*IF(VLOOKUP($A3482,'Tablas auxiliares'!$B$2:$C$6,2,FALSE)-Calculadora!$K$2=0,1,0)*IF($L$2=2,IFERROR(VLOOKUP(B3482,'Tablas auxiliares'!$AB$2:$AH$27,7,FALSE),0),1)</f>
        <v>0</v>
      </c>
      <c r="G3482" s="9">
        <f>VLOOKUP(E3482,'Tablas auxiliares'!$H$1:$Q$28,Calculadora!$J$2+1,FALSE)*IF(VLOOKUP($A3482,'Tablas auxiliares'!$B$2:$C$6,2,FALSE)-Calculadora!$K$2=0,1,0)*IF($L$2=2,IFERROR(VLOOKUP(B3482,'Tablas auxiliares'!$AB$2:$AH$27,7,FALSE),0),1)</f>
        <v>0</v>
      </c>
      <c r="H3482" s="9">
        <f t="shared" si="64"/>
        <v>0</v>
      </c>
      <c r="O3482" s="9"/>
      <c r="P3482"/>
    </row>
    <row r="3483" spans="1:16" x14ac:dyDescent="0.25">
      <c r="A3483" s="9">
        <v>2015</v>
      </c>
      <c r="B3483" t="s">
        <v>67</v>
      </c>
      <c r="C3483" t="s">
        <v>24</v>
      </c>
      <c r="D3483" s="9">
        <v>17</v>
      </c>
      <c r="E3483" s="9">
        <v>18</v>
      </c>
      <c r="F3483" s="9">
        <f>VLOOKUP(D3483,'Tablas auxiliares'!$H$1:$Q$28,Calculadora!$J$2+1,FALSE)*IF(VLOOKUP($A3483,'Tablas auxiliares'!$B$2:$C$6,2,FALSE)-Calculadora!$K$2=0,1,0)*IF($L$2=2,IFERROR(VLOOKUP(B3483,'Tablas auxiliares'!$AB$2:$AH$27,7,FALSE),0),1)</f>
        <v>0</v>
      </c>
      <c r="G3483" s="9">
        <f>VLOOKUP(E3483,'Tablas auxiliares'!$H$1:$Q$28,Calculadora!$J$2+1,FALSE)*IF(VLOOKUP($A3483,'Tablas auxiliares'!$B$2:$C$6,2,FALSE)-Calculadora!$K$2=0,1,0)*IF($L$2=2,IFERROR(VLOOKUP(B3483,'Tablas auxiliares'!$AB$2:$AH$27,7,FALSE),0),1)</f>
        <v>0</v>
      </c>
      <c r="H3483" s="9">
        <f t="shared" si="64"/>
        <v>0</v>
      </c>
      <c r="O3483" s="9"/>
      <c r="P3483"/>
    </row>
    <row r="3484" spans="1:16" x14ac:dyDescent="0.25">
      <c r="A3484" s="9">
        <v>2015</v>
      </c>
      <c r="B3484" t="s">
        <v>67</v>
      </c>
      <c r="C3484" t="s">
        <v>12</v>
      </c>
      <c r="D3484" s="9">
        <v>20</v>
      </c>
      <c r="E3484" s="9">
        <v>21</v>
      </c>
      <c r="F3484" s="9">
        <f>VLOOKUP(D3484,'Tablas auxiliares'!$H$1:$Q$28,Calculadora!$J$2+1,FALSE)*IF(VLOOKUP($A3484,'Tablas auxiliares'!$B$2:$C$6,2,FALSE)-Calculadora!$K$2=0,1,0)*IF($L$2=2,IFERROR(VLOOKUP(B3484,'Tablas auxiliares'!$AB$2:$AH$27,7,FALSE),0),1)</f>
        <v>0</v>
      </c>
      <c r="G3484" s="9">
        <f>VLOOKUP(E3484,'Tablas auxiliares'!$H$1:$Q$28,Calculadora!$J$2+1,FALSE)*IF(VLOOKUP($A3484,'Tablas auxiliares'!$B$2:$C$6,2,FALSE)-Calculadora!$K$2=0,1,0)*IF($L$2=2,IFERROR(VLOOKUP(B3484,'Tablas auxiliares'!$AB$2:$AH$27,7,FALSE),0),1)</f>
        <v>0</v>
      </c>
      <c r="H3484" s="9">
        <f t="shared" si="64"/>
        <v>0</v>
      </c>
      <c r="O3484" s="9"/>
      <c r="P3484"/>
    </row>
    <row r="3485" spans="1:16" x14ac:dyDescent="0.25">
      <c r="A3485" s="9">
        <v>2015</v>
      </c>
      <c r="B3485" t="s">
        <v>67</v>
      </c>
      <c r="C3485" t="s">
        <v>23</v>
      </c>
      <c r="D3485" s="9">
        <v>19</v>
      </c>
      <c r="E3485" s="9">
        <v>24</v>
      </c>
      <c r="F3485" s="9">
        <f>VLOOKUP(D3485,'Tablas auxiliares'!$H$1:$Q$28,Calculadora!$J$2+1,FALSE)*IF(VLOOKUP($A3485,'Tablas auxiliares'!$B$2:$C$6,2,FALSE)-Calculadora!$K$2=0,1,0)*IF($L$2=2,IFERROR(VLOOKUP(B3485,'Tablas auxiliares'!$AB$2:$AH$27,7,FALSE),0),1)</f>
        <v>0</v>
      </c>
      <c r="G3485" s="9">
        <f>VLOOKUP(E3485,'Tablas auxiliares'!$H$1:$Q$28,Calculadora!$J$2+1,FALSE)*IF(VLOOKUP($A3485,'Tablas auxiliares'!$B$2:$C$6,2,FALSE)-Calculadora!$K$2=0,1,0)*IF($L$2=2,IFERROR(VLOOKUP(B3485,'Tablas auxiliares'!$AB$2:$AH$27,7,FALSE),0),1)</f>
        <v>0</v>
      </c>
      <c r="H3485" s="9">
        <f t="shared" si="64"/>
        <v>0</v>
      </c>
      <c r="O3485" s="9"/>
      <c r="P3485"/>
    </row>
    <row r="3486" spans="1:16" x14ac:dyDescent="0.25">
      <c r="A3486" s="9">
        <v>2015</v>
      </c>
      <c r="B3486" t="s">
        <v>67</v>
      </c>
      <c r="C3486" t="s">
        <v>33</v>
      </c>
      <c r="D3486" s="9">
        <v>1</v>
      </c>
      <c r="E3486" s="9">
        <v>3</v>
      </c>
      <c r="F3486" s="9">
        <f>VLOOKUP(D3486,'Tablas auxiliares'!$H$1:$Q$28,Calculadora!$J$2+1,FALSE)*IF(VLOOKUP($A3486,'Tablas auxiliares'!$B$2:$C$6,2,FALSE)-Calculadora!$K$2=0,1,0)*IF($L$2=2,IFERROR(VLOOKUP(B3486,'Tablas auxiliares'!$AB$2:$AH$27,7,FALSE),0),1)</f>
        <v>0</v>
      </c>
      <c r="G3486" s="9">
        <f>VLOOKUP(E3486,'Tablas auxiliares'!$H$1:$Q$28,Calculadora!$J$2+1,FALSE)*IF(VLOOKUP($A3486,'Tablas auxiliares'!$B$2:$C$6,2,FALSE)-Calculadora!$K$2=0,1,0)*IF($L$2=2,IFERROR(VLOOKUP(B3486,'Tablas auxiliares'!$AB$2:$AH$27,7,FALSE),0),1)</f>
        <v>0</v>
      </c>
      <c r="H3486" s="9">
        <f t="shared" si="64"/>
        <v>0</v>
      </c>
      <c r="O3486" s="9"/>
      <c r="P3486"/>
    </row>
    <row r="3487" spans="1:16" x14ac:dyDescent="0.25">
      <c r="A3487" s="9">
        <v>2015</v>
      </c>
      <c r="B3487" t="s">
        <v>67</v>
      </c>
      <c r="C3487" t="s">
        <v>6</v>
      </c>
      <c r="D3487" s="9">
        <v>26</v>
      </c>
      <c r="E3487" s="9">
        <v>20</v>
      </c>
      <c r="F3487" s="9">
        <f>VLOOKUP(D3487,'Tablas auxiliares'!$H$1:$Q$28,Calculadora!$J$2+1,FALSE)*IF(VLOOKUP($A3487,'Tablas auxiliares'!$B$2:$C$6,2,FALSE)-Calculadora!$K$2=0,1,0)*IF($L$2=2,IFERROR(VLOOKUP(B3487,'Tablas auxiliares'!$AB$2:$AH$27,7,FALSE),0),1)</f>
        <v>0</v>
      </c>
      <c r="G3487" s="9">
        <f>VLOOKUP(E3487,'Tablas auxiliares'!$H$1:$Q$28,Calculadora!$J$2+1,FALSE)*IF(VLOOKUP($A3487,'Tablas auxiliares'!$B$2:$C$6,2,FALSE)-Calculadora!$K$2=0,1,0)*IF($L$2=2,IFERROR(VLOOKUP(B3487,'Tablas auxiliares'!$AB$2:$AH$27,7,FALSE),0),1)</f>
        <v>0</v>
      </c>
      <c r="H3487" s="9">
        <f t="shared" si="64"/>
        <v>0</v>
      </c>
      <c r="O3487" s="9"/>
      <c r="P3487"/>
    </row>
    <row r="3488" spans="1:16" x14ac:dyDescent="0.25">
      <c r="A3488" s="9">
        <v>2015</v>
      </c>
      <c r="B3488" t="s">
        <v>67</v>
      </c>
      <c r="C3488" t="s">
        <v>25</v>
      </c>
      <c r="D3488" s="9">
        <v>8</v>
      </c>
      <c r="E3488" s="9">
        <v>5</v>
      </c>
      <c r="F3488" s="9">
        <f>VLOOKUP(D3488,'Tablas auxiliares'!$H$1:$Q$28,Calculadora!$J$2+1,FALSE)*IF(VLOOKUP($A3488,'Tablas auxiliares'!$B$2:$C$6,2,FALSE)-Calculadora!$K$2=0,1,0)*IF($L$2=2,IFERROR(VLOOKUP(B3488,'Tablas auxiliares'!$AB$2:$AH$27,7,FALSE),0),1)</f>
        <v>0</v>
      </c>
      <c r="G3488" s="9">
        <f>VLOOKUP(E3488,'Tablas auxiliares'!$H$1:$Q$28,Calculadora!$J$2+1,FALSE)*IF(VLOOKUP($A3488,'Tablas auxiliares'!$B$2:$C$6,2,FALSE)-Calculadora!$K$2=0,1,0)*IF($L$2=2,IFERROR(VLOOKUP(B3488,'Tablas auxiliares'!$AB$2:$AH$27,7,FALSE),0),1)</f>
        <v>0</v>
      </c>
      <c r="H3488" s="9">
        <f t="shared" si="64"/>
        <v>0</v>
      </c>
      <c r="O3488" s="9"/>
      <c r="P3488"/>
    </row>
    <row r="3489" spans="1:16" x14ac:dyDescent="0.25">
      <c r="A3489" s="9">
        <v>2015</v>
      </c>
      <c r="B3489" t="s">
        <v>16</v>
      </c>
      <c r="C3489" t="s">
        <v>89</v>
      </c>
      <c r="D3489" s="9">
        <v>9</v>
      </c>
      <c r="E3489" s="9">
        <v>12</v>
      </c>
      <c r="F3489" s="9">
        <f>VLOOKUP(D3489,'Tablas auxiliares'!$H$1:$Q$28,Calculadora!$J$2+1,FALSE)*IF(VLOOKUP($A3489,'Tablas auxiliares'!$B$2:$C$6,2,FALSE)-Calculadora!$K$2=0,1,0)*IF($L$2=2,IFERROR(VLOOKUP(B3489,'Tablas auxiliares'!$AB$2:$AH$27,7,FALSE),0),1)</f>
        <v>0</v>
      </c>
      <c r="G3489" s="9">
        <f>VLOOKUP(E3489,'Tablas auxiliares'!$H$1:$Q$28,Calculadora!$J$2+1,FALSE)*IF(VLOOKUP($A3489,'Tablas auxiliares'!$B$2:$C$6,2,FALSE)-Calculadora!$K$2=0,1,0)*IF($L$2=2,IFERROR(VLOOKUP(B3489,'Tablas auxiliares'!$AB$2:$AH$27,7,FALSE),0),1)</f>
        <v>0</v>
      </c>
      <c r="H3489" s="9">
        <f t="shared" si="64"/>
        <v>0</v>
      </c>
      <c r="O3489" s="9"/>
      <c r="P3489"/>
    </row>
    <row r="3490" spans="1:16" x14ac:dyDescent="0.25">
      <c r="A3490" s="9">
        <v>2015</v>
      </c>
      <c r="B3490" t="s">
        <v>16</v>
      </c>
      <c r="C3490" t="s">
        <v>28</v>
      </c>
      <c r="D3490" s="9">
        <v>22</v>
      </c>
      <c r="E3490" s="9">
        <v>21</v>
      </c>
      <c r="F3490" s="9">
        <f>VLOOKUP(D3490,'Tablas auxiliares'!$H$1:$Q$28,Calculadora!$J$2+1,FALSE)*IF(VLOOKUP($A3490,'Tablas auxiliares'!$B$2:$C$6,2,FALSE)-Calculadora!$K$2=0,1,0)*IF($L$2=2,IFERROR(VLOOKUP(B3490,'Tablas auxiliares'!$AB$2:$AH$27,7,FALSE),0),1)</f>
        <v>0</v>
      </c>
      <c r="G3490" s="9">
        <f>VLOOKUP(E3490,'Tablas auxiliares'!$H$1:$Q$28,Calculadora!$J$2+1,FALSE)*IF(VLOOKUP($A3490,'Tablas auxiliares'!$B$2:$C$6,2,FALSE)-Calculadora!$K$2=0,1,0)*IF($L$2=2,IFERROR(VLOOKUP(B3490,'Tablas auxiliares'!$AB$2:$AH$27,7,FALSE),0),1)</f>
        <v>0</v>
      </c>
      <c r="H3490" s="9">
        <f t="shared" si="64"/>
        <v>0</v>
      </c>
      <c r="O3490" s="9"/>
      <c r="P3490"/>
    </row>
    <row r="3491" spans="1:16" x14ac:dyDescent="0.25">
      <c r="A3491" s="9">
        <v>2015</v>
      </c>
      <c r="B3491" t="s">
        <v>16</v>
      </c>
      <c r="C3491" t="s">
        <v>7</v>
      </c>
      <c r="D3491" s="9">
        <v>15</v>
      </c>
      <c r="E3491" s="9">
        <v>13</v>
      </c>
      <c r="F3491" s="9">
        <f>VLOOKUP(D3491,'Tablas auxiliares'!$H$1:$Q$28,Calculadora!$J$2+1,FALSE)*IF(VLOOKUP($A3491,'Tablas auxiliares'!$B$2:$C$6,2,FALSE)-Calculadora!$K$2=0,1,0)*IF($L$2=2,IFERROR(VLOOKUP(B3491,'Tablas auxiliares'!$AB$2:$AH$27,7,FALSE),0),1)</f>
        <v>0</v>
      </c>
      <c r="G3491" s="9">
        <f>VLOOKUP(E3491,'Tablas auxiliares'!$H$1:$Q$28,Calculadora!$J$2+1,FALSE)*IF(VLOOKUP($A3491,'Tablas auxiliares'!$B$2:$C$6,2,FALSE)-Calculadora!$K$2=0,1,0)*IF($L$2=2,IFERROR(VLOOKUP(B3491,'Tablas auxiliares'!$AB$2:$AH$27,7,FALSE),0),1)</f>
        <v>0</v>
      </c>
      <c r="H3491" s="9">
        <f t="shared" si="64"/>
        <v>0</v>
      </c>
      <c r="O3491" s="9"/>
      <c r="P3491"/>
    </row>
    <row r="3492" spans="1:16" x14ac:dyDescent="0.25">
      <c r="A3492" s="9">
        <v>2015</v>
      </c>
      <c r="B3492" t="s">
        <v>16</v>
      </c>
      <c r="C3492" t="s">
        <v>37</v>
      </c>
      <c r="D3492" s="9">
        <v>23</v>
      </c>
      <c r="E3492" s="9">
        <v>14</v>
      </c>
      <c r="F3492" s="9">
        <f>VLOOKUP(D3492,'Tablas auxiliares'!$H$1:$Q$28,Calculadora!$J$2+1,FALSE)*IF(VLOOKUP($A3492,'Tablas auxiliares'!$B$2:$C$6,2,FALSE)-Calculadora!$K$2=0,1,0)*IF($L$2=2,IFERROR(VLOOKUP(B3492,'Tablas auxiliares'!$AB$2:$AH$27,7,FALSE),0),1)</f>
        <v>0</v>
      </c>
      <c r="G3492" s="9">
        <f>VLOOKUP(E3492,'Tablas auxiliares'!$H$1:$Q$28,Calculadora!$J$2+1,FALSE)*IF(VLOOKUP($A3492,'Tablas auxiliares'!$B$2:$C$6,2,FALSE)-Calculadora!$K$2=0,1,0)*IF($L$2=2,IFERROR(VLOOKUP(B3492,'Tablas auxiliares'!$AB$2:$AH$27,7,FALSE),0),1)</f>
        <v>0</v>
      </c>
      <c r="H3492" s="9">
        <f t="shared" si="64"/>
        <v>0</v>
      </c>
      <c r="O3492" s="9"/>
      <c r="P3492"/>
    </row>
    <row r="3493" spans="1:16" x14ac:dyDescent="0.25">
      <c r="A3493" s="9">
        <v>2015</v>
      </c>
      <c r="B3493" t="s">
        <v>16</v>
      </c>
      <c r="C3493" t="s">
        <v>14</v>
      </c>
      <c r="D3493" s="9">
        <v>25</v>
      </c>
      <c r="E3493" s="9">
        <v>24</v>
      </c>
      <c r="F3493" s="9">
        <f>VLOOKUP(D3493,'Tablas auxiliares'!$H$1:$Q$28,Calculadora!$J$2+1,FALSE)*IF(VLOOKUP($A3493,'Tablas auxiliares'!$B$2:$C$6,2,FALSE)-Calculadora!$K$2=0,1,0)*IF($L$2=2,IFERROR(VLOOKUP(B3493,'Tablas auxiliares'!$AB$2:$AH$27,7,FALSE),0),1)</f>
        <v>0</v>
      </c>
      <c r="G3493" s="9">
        <f>VLOOKUP(E3493,'Tablas auxiliares'!$H$1:$Q$28,Calculadora!$J$2+1,FALSE)*IF(VLOOKUP($A3493,'Tablas auxiliares'!$B$2:$C$6,2,FALSE)-Calculadora!$K$2=0,1,0)*IF($L$2=2,IFERROR(VLOOKUP(B3493,'Tablas auxiliares'!$AB$2:$AH$27,7,FALSE),0),1)</f>
        <v>0</v>
      </c>
      <c r="H3493" s="9">
        <f t="shared" si="64"/>
        <v>0</v>
      </c>
      <c r="O3493" s="9"/>
      <c r="P3493"/>
    </row>
    <row r="3494" spans="1:16" x14ac:dyDescent="0.25">
      <c r="A3494" s="9">
        <v>2015</v>
      </c>
      <c r="B3494" t="s">
        <v>16</v>
      </c>
      <c r="C3494" t="s">
        <v>31</v>
      </c>
      <c r="D3494" s="9">
        <v>10</v>
      </c>
      <c r="E3494" s="9">
        <v>9</v>
      </c>
      <c r="F3494" s="9">
        <f>VLOOKUP(D3494,'Tablas auxiliares'!$H$1:$Q$28,Calculadora!$J$2+1,FALSE)*IF(VLOOKUP($A3494,'Tablas auxiliares'!$B$2:$C$6,2,FALSE)-Calculadora!$K$2=0,1,0)*IF($L$2=2,IFERROR(VLOOKUP(B3494,'Tablas auxiliares'!$AB$2:$AH$27,7,FALSE),0),1)</f>
        <v>0</v>
      </c>
      <c r="G3494" s="9">
        <f>VLOOKUP(E3494,'Tablas auxiliares'!$H$1:$Q$28,Calculadora!$J$2+1,FALSE)*IF(VLOOKUP($A3494,'Tablas auxiliares'!$B$2:$C$6,2,FALSE)-Calculadora!$K$2=0,1,0)*IF($L$2=2,IFERROR(VLOOKUP(B3494,'Tablas auxiliares'!$AB$2:$AH$27,7,FALSE),0),1)</f>
        <v>0</v>
      </c>
      <c r="H3494" s="9">
        <f t="shared" si="64"/>
        <v>0</v>
      </c>
      <c r="O3494" s="9"/>
      <c r="P3494"/>
    </row>
    <row r="3495" spans="1:16" x14ac:dyDescent="0.25">
      <c r="A3495" s="9">
        <v>2015</v>
      </c>
      <c r="B3495" t="s">
        <v>16</v>
      </c>
      <c r="C3495" t="s">
        <v>10</v>
      </c>
      <c r="D3495" s="9">
        <v>26</v>
      </c>
      <c r="E3495" s="9">
        <v>19</v>
      </c>
      <c r="F3495" s="9">
        <f>VLOOKUP(D3495,'Tablas auxiliares'!$H$1:$Q$28,Calculadora!$J$2+1,FALSE)*IF(VLOOKUP($A3495,'Tablas auxiliares'!$B$2:$C$6,2,FALSE)-Calculadora!$K$2=0,1,0)*IF($L$2=2,IFERROR(VLOOKUP(B3495,'Tablas auxiliares'!$AB$2:$AH$27,7,FALSE),0),1)</f>
        <v>0</v>
      </c>
      <c r="G3495" s="9">
        <f>VLOOKUP(E3495,'Tablas auxiliares'!$H$1:$Q$28,Calculadora!$J$2+1,FALSE)*IF(VLOOKUP($A3495,'Tablas auxiliares'!$B$2:$C$6,2,FALSE)-Calculadora!$K$2=0,1,0)*IF($L$2=2,IFERROR(VLOOKUP(B3495,'Tablas auxiliares'!$AB$2:$AH$27,7,FALSE),0),1)</f>
        <v>0</v>
      </c>
      <c r="H3495" s="9">
        <f t="shared" si="64"/>
        <v>0</v>
      </c>
      <c r="O3495" s="9"/>
      <c r="P3495"/>
    </row>
    <row r="3496" spans="1:16" x14ac:dyDescent="0.25">
      <c r="A3496" s="9">
        <v>2015</v>
      </c>
      <c r="B3496" t="s">
        <v>16</v>
      </c>
      <c r="C3496" t="s">
        <v>69</v>
      </c>
      <c r="D3496" s="9">
        <v>6</v>
      </c>
      <c r="E3496" s="9">
        <v>8</v>
      </c>
      <c r="F3496" s="9">
        <f>VLOOKUP(D3496,'Tablas auxiliares'!$H$1:$Q$28,Calculadora!$J$2+1,FALSE)*IF(VLOOKUP($A3496,'Tablas auxiliares'!$B$2:$C$6,2,FALSE)-Calculadora!$K$2=0,1,0)*IF($L$2=2,IFERROR(VLOOKUP(B3496,'Tablas auxiliares'!$AB$2:$AH$27,7,FALSE),0),1)</f>
        <v>0</v>
      </c>
      <c r="G3496" s="9">
        <f>VLOOKUP(E3496,'Tablas auxiliares'!$H$1:$Q$28,Calculadora!$J$2+1,FALSE)*IF(VLOOKUP($A3496,'Tablas auxiliares'!$B$2:$C$6,2,FALSE)-Calculadora!$K$2=0,1,0)*IF($L$2=2,IFERROR(VLOOKUP(B3496,'Tablas auxiliares'!$AB$2:$AH$27,7,FALSE),0),1)</f>
        <v>0</v>
      </c>
      <c r="H3496" s="9">
        <f t="shared" si="64"/>
        <v>0</v>
      </c>
      <c r="O3496" s="9"/>
      <c r="P3496"/>
    </row>
    <row r="3497" spans="1:16" x14ac:dyDescent="0.25">
      <c r="A3497" s="9">
        <v>2015</v>
      </c>
      <c r="B3497" t="s">
        <v>16</v>
      </c>
      <c r="C3497" t="s">
        <v>26</v>
      </c>
      <c r="D3497" s="9">
        <v>2</v>
      </c>
      <c r="E3497" s="9">
        <v>2</v>
      </c>
      <c r="F3497" s="9">
        <f>VLOOKUP(D3497,'Tablas auxiliares'!$H$1:$Q$28,Calculadora!$J$2+1,FALSE)*IF(VLOOKUP($A3497,'Tablas auxiliares'!$B$2:$C$6,2,FALSE)-Calculadora!$K$2=0,1,0)*IF($L$2=2,IFERROR(VLOOKUP(B3497,'Tablas auxiliares'!$AB$2:$AH$27,7,FALSE),0),1)</f>
        <v>0</v>
      </c>
      <c r="G3497" s="9">
        <f>VLOOKUP(E3497,'Tablas auxiliares'!$H$1:$Q$28,Calculadora!$J$2+1,FALSE)*IF(VLOOKUP($A3497,'Tablas auxiliares'!$B$2:$C$6,2,FALSE)-Calculadora!$K$2=0,1,0)*IF($L$2=2,IFERROR(VLOOKUP(B3497,'Tablas auxiliares'!$AB$2:$AH$27,7,FALSE),0),1)</f>
        <v>0</v>
      </c>
      <c r="H3497" s="9">
        <f t="shared" si="64"/>
        <v>0</v>
      </c>
      <c r="O3497" s="9"/>
      <c r="P3497"/>
    </row>
    <row r="3498" spans="1:16" x14ac:dyDescent="0.25">
      <c r="A3498" s="9">
        <v>2015</v>
      </c>
      <c r="B3498" t="s">
        <v>16</v>
      </c>
      <c r="C3498" t="s">
        <v>30</v>
      </c>
      <c r="D3498" s="9">
        <v>20</v>
      </c>
      <c r="E3498" s="9">
        <v>15</v>
      </c>
      <c r="F3498" s="9">
        <f>VLOOKUP(D3498,'Tablas auxiliares'!$H$1:$Q$28,Calculadora!$J$2+1,FALSE)*IF(VLOOKUP($A3498,'Tablas auxiliares'!$B$2:$C$6,2,FALSE)-Calculadora!$K$2=0,1,0)*IF($L$2=2,IFERROR(VLOOKUP(B3498,'Tablas auxiliares'!$AB$2:$AH$27,7,FALSE),0),1)</f>
        <v>0</v>
      </c>
      <c r="G3498" s="9">
        <f>VLOOKUP(E3498,'Tablas auxiliares'!$H$1:$Q$28,Calculadora!$J$2+1,FALSE)*IF(VLOOKUP($A3498,'Tablas auxiliares'!$B$2:$C$6,2,FALSE)-Calculadora!$K$2=0,1,0)*IF($L$2=2,IFERROR(VLOOKUP(B3498,'Tablas auxiliares'!$AB$2:$AH$27,7,FALSE),0),1)</f>
        <v>0</v>
      </c>
      <c r="H3498" s="9">
        <f t="shared" si="64"/>
        <v>0</v>
      </c>
      <c r="O3498" s="9"/>
      <c r="P3498"/>
    </row>
    <row r="3499" spans="1:16" x14ac:dyDescent="0.25">
      <c r="A3499" s="9">
        <v>2015</v>
      </c>
      <c r="B3499" t="s">
        <v>16</v>
      </c>
      <c r="C3499" t="s">
        <v>9</v>
      </c>
      <c r="D3499" s="9">
        <v>5</v>
      </c>
      <c r="E3499" s="9">
        <v>7</v>
      </c>
      <c r="F3499" s="9">
        <f>VLOOKUP(D3499,'Tablas auxiliares'!$H$1:$Q$28,Calculadora!$J$2+1,FALSE)*IF(VLOOKUP($A3499,'Tablas auxiliares'!$B$2:$C$6,2,FALSE)-Calculadora!$K$2=0,1,0)*IF($L$2=2,IFERROR(VLOOKUP(B3499,'Tablas auxiliares'!$AB$2:$AH$27,7,FALSE),0),1)</f>
        <v>0</v>
      </c>
      <c r="G3499" s="9">
        <f>VLOOKUP(E3499,'Tablas auxiliares'!$H$1:$Q$28,Calculadora!$J$2+1,FALSE)*IF(VLOOKUP($A3499,'Tablas auxiliares'!$B$2:$C$6,2,FALSE)-Calculadora!$K$2=0,1,0)*IF($L$2=2,IFERROR(VLOOKUP(B3499,'Tablas auxiliares'!$AB$2:$AH$27,7,FALSE),0),1)</f>
        <v>0</v>
      </c>
      <c r="H3499" s="9">
        <f t="shared" si="64"/>
        <v>0</v>
      </c>
      <c r="O3499" s="9"/>
      <c r="P3499"/>
    </row>
    <row r="3500" spans="1:16" x14ac:dyDescent="0.25">
      <c r="A3500" s="9">
        <v>2015</v>
      </c>
      <c r="B3500" t="s">
        <v>16</v>
      </c>
      <c r="C3500" t="s">
        <v>20</v>
      </c>
      <c r="D3500" s="9">
        <v>4</v>
      </c>
      <c r="E3500" s="9">
        <v>5</v>
      </c>
      <c r="F3500" s="9">
        <f>VLOOKUP(D3500,'Tablas auxiliares'!$H$1:$Q$28,Calculadora!$J$2+1,FALSE)*IF(VLOOKUP($A3500,'Tablas auxiliares'!$B$2:$C$6,2,FALSE)-Calculadora!$K$2=0,1,0)*IF($L$2=2,IFERROR(VLOOKUP(B3500,'Tablas auxiliares'!$AB$2:$AH$27,7,FALSE),0),1)</f>
        <v>0</v>
      </c>
      <c r="G3500" s="9">
        <f>VLOOKUP(E3500,'Tablas auxiliares'!$H$1:$Q$28,Calculadora!$J$2+1,FALSE)*IF(VLOOKUP($A3500,'Tablas auxiliares'!$B$2:$C$6,2,FALSE)-Calculadora!$K$2=0,1,0)*IF($L$2=2,IFERROR(VLOOKUP(B3500,'Tablas auxiliares'!$AB$2:$AH$27,7,FALSE),0),1)</f>
        <v>0</v>
      </c>
      <c r="H3500" s="9">
        <f t="shared" si="64"/>
        <v>0</v>
      </c>
      <c r="O3500" s="9"/>
      <c r="P3500"/>
    </row>
    <row r="3501" spans="1:16" x14ac:dyDescent="0.25">
      <c r="A3501" s="9">
        <v>2015</v>
      </c>
      <c r="B3501" t="s">
        <v>16</v>
      </c>
      <c r="C3501" t="s">
        <v>13</v>
      </c>
      <c r="D3501" s="9">
        <v>11</v>
      </c>
      <c r="E3501" s="9">
        <v>18</v>
      </c>
      <c r="F3501" s="9">
        <f>VLOOKUP(D3501,'Tablas auxiliares'!$H$1:$Q$28,Calculadora!$J$2+1,FALSE)*IF(VLOOKUP($A3501,'Tablas auxiliares'!$B$2:$C$6,2,FALSE)-Calculadora!$K$2=0,1,0)*IF($L$2=2,IFERROR(VLOOKUP(B3501,'Tablas auxiliares'!$AB$2:$AH$27,7,FALSE),0),1)</f>
        <v>0</v>
      </c>
      <c r="G3501" s="9">
        <f>VLOOKUP(E3501,'Tablas auxiliares'!$H$1:$Q$28,Calculadora!$J$2+1,FALSE)*IF(VLOOKUP($A3501,'Tablas auxiliares'!$B$2:$C$6,2,FALSE)-Calculadora!$K$2=0,1,0)*IF($L$2=2,IFERROR(VLOOKUP(B3501,'Tablas auxiliares'!$AB$2:$AH$27,7,FALSE),0),1)</f>
        <v>0</v>
      </c>
      <c r="H3501" s="9">
        <f t="shared" si="64"/>
        <v>0</v>
      </c>
      <c r="O3501" s="9"/>
      <c r="P3501"/>
    </row>
    <row r="3502" spans="1:16" x14ac:dyDescent="0.25">
      <c r="A3502" s="9">
        <v>2015</v>
      </c>
      <c r="B3502" t="s">
        <v>16</v>
      </c>
      <c r="C3502" t="s">
        <v>68</v>
      </c>
      <c r="D3502" s="9">
        <v>19</v>
      </c>
      <c r="E3502" s="9">
        <v>25</v>
      </c>
      <c r="F3502" s="9">
        <f>VLOOKUP(D3502,'Tablas auxiliares'!$H$1:$Q$28,Calculadora!$J$2+1,FALSE)*IF(VLOOKUP($A3502,'Tablas auxiliares'!$B$2:$C$6,2,FALSE)-Calculadora!$K$2=0,1,0)*IF($L$2=2,IFERROR(VLOOKUP(B3502,'Tablas auxiliares'!$AB$2:$AH$27,7,FALSE),0),1)</f>
        <v>0</v>
      </c>
      <c r="G3502" s="9">
        <f>VLOOKUP(E3502,'Tablas auxiliares'!$H$1:$Q$28,Calculadora!$J$2+1,FALSE)*IF(VLOOKUP($A3502,'Tablas auxiliares'!$B$2:$C$6,2,FALSE)-Calculadora!$K$2=0,1,0)*IF($L$2=2,IFERROR(VLOOKUP(B3502,'Tablas auxiliares'!$AB$2:$AH$27,7,FALSE),0),1)</f>
        <v>0</v>
      </c>
      <c r="H3502" s="9">
        <f t="shared" si="64"/>
        <v>0</v>
      </c>
      <c r="O3502" s="9"/>
      <c r="P3502"/>
    </row>
    <row r="3503" spans="1:16" x14ac:dyDescent="0.25">
      <c r="A3503" s="9">
        <v>2015</v>
      </c>
      <c r="B3503" t="s">
        <v>16</v>
      </c>
      <c r="C3503" t="s">
        <v>18</v>
      </c>
      <c r="D3503" s="9">
        <v>24</v>
      </c>
      <c r="E3503" s="9">
        <v>23</v>
      </c>
      <c r="F3503" s="9">
        <f>VLOOKUP(D3503,'Tablas auxiliares'!$H$1:$Q$28,Calculadora!$J$2+1,FALSE)*IF(VLOOKUP($A3503,'Tablas auxiliares'!$B$2:$C$6,2,FALSE)-Calculadora!$K$2=0,1,0)*IF($L$2=2,IFERROR(VLOOKUP(B3503,'Tablas auxiliares'!$AB$2:$AH$27,7,FALSE),0),1)</f>
        <v>0</v>
      </c>
      <c r="G3503" s="9">
        <f>VLOOKUP(E3503,'Tablas auxiliares'!$H$1:$Q$28,Calculadora!$J$2+1,FALSE)*IF(VLOOKUP($A3503,'Tablas auxiliares'!$B$2:$C$6,2,FALSE)-Calculadora!$K$2=0,1,0)*IF($L$2=2,IFERROR(VLOOKUP(B3503,'Tablas auxiliares'!$AB$2:$AH$27,7,FALSE),0),1)</f>
        <v>0</v>
      </c>
      <c r="H3503" s="9">
        <f t="shared" si="64"/>
        <v>0</v>
      </c>
      <c r="O3503" s="9"/>
      <c r="P3503"/>
    </row>
    <row r="3504" spans="1:16" x14ac:dyDescent="0.25">
      <c r="A3504" s="9">
        <v>2015</v>
      </c>
      <c r="B3504" t="s">
        <v>16</v>
      </c>
      <c r="C3504" t="s">
        <v>27</v>
      </c>
      <c r="D3504" s="9">
        <v>17</v>
      </c>
      <c r="E3504" s="9">
        <v>17</v>
      </c>
      <c r="F3504" s="9">
        <f>VLOOKUP(D3504,'Tablas auxiliares'!$H$1:$Q$28,Calculadora!$J$2+1,FALSE)*IF(VLOOKUP($A3504,'Tablas auxiliares'!$B$2:$C$6,2,FALSE)-Calculadora!$K$2=0,1,0)*IF($L$2=2,IFERROR(VLOOKUP(B3504,'Tablas auxiliares'!$AB$2:$AH$27,7,FALSE),0),1)</f>
        <v>0</v>
      </c>
      <c r="G3504" s="9">
        <f>VLOOKUP(E3504,'Tablas auxiliares'!$H$1:$Q$28,Calculadora!$J$2+1,FALSE)*IF(VLOOKUP($A3504,'Tablas auxiliares'!$B$2:$C$6,2,FALSE)-Calculadora!$K$2=0,1,0)*IF($L$2=2,IFERROR(VLOOKUP(B3504,'Tablas auxiliares'!$AB$2:$AH$27,7,FALSE),0),1)</f>
        <v>0</v>
      </c>
      <c r="H3504" s="9">
        <f t="shared" si="64"/>
        <v>0</v>
      </c>
      <c r="O3504" s="9"/>
      <c r="P3504"/>
    </row>
    <row r="3505" spans="1:16" x14ac:dyDescent="0.25">
      <c r="A3505" s="9">
        <v>2015</v>
      </c>
      <c r="B3505" t="s">
        <v>16</v>
      </c>
      <c r="C3505" t="s">
        <v>29</v>
      </c>
      <c r="D3505" s="9">
        <v>18</v>
      </c>
      <c r="E3505" s="9">
        <v>20</v>
      </c>
      <c r="F3505" s="9">
        <f>VLOOKUP(D3505,'Tablas auxiliares'!$H$1:$Q$28,Calculadora!$J$2+1,FALSE)*IF(VLOOKUP($A3505,'Tablas auxiliares'!$B$2:$C$6,2,FALSE)-Calculadora!$K$2=0,1,0)*IF($L$2=2,IFERROR(VLOOKUP(B3505,'Tablas auxiliares'!$AB$2:$AH$27,7,FALSE),0),1)</f>
        <v>0</v>
      </c>
      <c r="G3505" s="9">
        <f>VLOOKUP(E3505,'Tablas auxiliares'!$H$1:$Q$28,Calculadora!$J$2+1,FALSE)*IF(VLOOKUP($A3505,'Tablas auxiliares'!$B$2:$C$6,2,FALSE)-Calculadora!$K$2=0,1,0)*IF($L$2=2,IFERROR(VLOOKUP(B3505,'Tablas auxiliares'!$AB$2:$AH$27,7,FALSE),0),1)</f>
        <v>0</v>
      </c>
      <c r="H3505" s="9">
        <f t="shared" si="64"/>
        <v>0</v>
      </c>
      <c r="O3505" s="9"/>
      <c r="P3505"/>
    </row>
    <row r="3506" spans="1:16" x14ac:dyDescent="0.25">
      <c r="A3506" s="9">
        <v>2015</v>
      </c>
      <c r="B3506" t="s">
        <v>16</v>
      </c>
      <c r="C3506" t="s">
        <v>35</v>
      </c>
      <c r="D3506" s="9">
        <v>7</v>
      </c>
      <c r="E3506" s="9">
        <v>4</v>
      </c>
      <c r="F3506" s="9">
        <f>VLOOKUP(D3506,'Tablas auxiliares'!$H$1:$Q$28,Calculadora!$J$2+1,FALSE)*IF(VLOOKUP($A3506,'Tablas auxiliares'!$B$2:$C$6,2,FALSE)-Calculadora!$K$2=0,1,0)*IF($L$2=2,IFERROR(VLOOKUP(B3506,'Tablas auxiliares'!$AB$2:$AH$27,7,FALSE),0),1)</f>
        <v>0</v>
      </c>
      <c r="G3506" s="9">
        <f>VLOOKUP(E3506,'Tablas auxiliares'!$H$1:$Q$28,Calculadora!$J$2+1,FALSE)*IF(VLOOKUP($A3506,'Tablas auxiliares'!$B$2:$C$6,2,FALSE)-Calculadora!$K$2=0,1,0)*IF($L$2=2,IFERROR(VLOOKUP(B3506,'Tablas auxiliares'!$AB$2:$AH$27,7,FALSE),0),1)</f>
        <v>0</v>
      </c>
      <c r="H3506" s="9">
        <f t="shared" si="64"/>
        <v>0</v>
      </c>
      <c r="O3506" s="9"/>
      <c r="P3506"/>
    </row>
    <row r="3507" spans="1:16" x14ac:dyDescent="0.25">
      <c r="A3507" s="9">
        <v>2015</v>
      </c>
      <c r="B3507" t="s">
        <v>16</v>
      </c>
      <c r="C3507" t="s">
        <v>70</v>
      </c>
      <c r="D3507" s="9">
        <v>13</v>
      </c>
      <c r="E3507" s="9">
        <v>10</v>
      </c>
      <c r="F3507" s="9">
        <f>VLOOKUP(D3507,'Tablas auxiliares'!$H$1:$Q$28,Calculadora!$J$2+1,FALSE)*IF(VLOOKUP($A3507,'Tablas auxiliares'!$B$2:$C$6,2,FALSE)-Calculadora!$K$2=0,1,0)*IF($L$2=2,IFERROR(VLOOKUP(B3507,'Tablas auxiliares'!$AB$2:$AH$27,7,FALSE),0),1)</f>
        <v>0</v>
      </c>
      <c r="G3507" s="9">
        <f>VLOOKUP(E3507,'Tablas auxiliares'!$H$1:$Q$28,Calculadora!$J$2+1,FALSE)*IF(VLOOKUP($A3507,'Tablas auxiliares'!$B$2:$C$6,2,FALSE)-Calculadora!$K$2=0,1,0)*IF($L$2=2,IFERROR(VLOOKUP(B3507,'Tablas auxiliares'!$AB$2:$AH$27,7,FALSE),0),1)</f>
        <v>0</v>
      </c>
      <c r="H3507" s="9">
        <f t="shared" si="64"/>
        <v>0</v>
      </c>
      <c r="O3507" s="9"/>
      <c r="P3507"/>
    </row>
    <row r="3508" spans="1:16" x14ac:dyDescent="0.25">
      <c r="A3508" s="9">
        <v>2015</v>
      </c>
      <c r="B3508" t="s">
        <v>16</v>
      </c>
      <c r="C3508" t="s">
        <v>34</v>
      </c>
      <c r="D3508" s="9">
        <v>12</v>
      </c>
      <c r="E3508" s="9">
        <v>16</v>
      </c>
      <c r="F3508" s="9">
        <f>VLOOKUP(D3508,'Tablas auxiliares'!$H$1:$Q$28,Calculadora!$J$2+1,FALSE)*IF(VLOOKUP($A3508,'Tablas auxiliares'!$B$2:$C$6,2,FALSE)-Calculadora!$K$2=0,1,0)*IF($L$2=2,IFERROR(VLOOKUP(B3508,'Tablas auxiliares'!$AB$2:$AH$27,7,FALSE),0),1)</f>
        <v>0</v>
      </c>
      <c r="G3508" s="9">
        <f>VLOOKUP(E3508,'Tablas auxiliares'!$H$1:$Q$28,Calculadora!$J$2+1,FALSE)*IF(VLOOKUP($A3508,'Tablas auxiliares'!$B$2:$C$6,2,FALSE)-Calculadora!$K$2=0,1,0)*IF($L$2=2,IFERROR(VLOOKUP(B3508,'Tablas auxiliares'!$AB$2:$AH$27,7,FALSE),0),1)</f>
        <v>0</v>
      </c>
      <c r="H3508" s="9">
        <f t="shared" si="64"/>
        <v>0</v>
      </c>
      <c r="O3508" s="9"/>
      <c r="P3508"/>
    </row>
    <row r="3509" spans="1:16" x14ac:dyDescent="0.25">
      <c r="A3509" s="9">
        <v>2015</v>
      </c>
      <c r="B3509" t="s">
        <v>16</v>
      </c>
      <c r="C3509" t="s">
        <v>24</v>
      </c>
      <c r="D3509" s="9">
        <v>1</v>
      </c>
      <c r="E3509" s="9">
        <v>6</v>
      </c>
      <c r="F3509" s="9">
        <f>VLOOKUP(D3509,'Tablas auxiliares'!$H$1:$Q$28,Calculadora!$J$2+1,FALSE)*IF(VLOOKUP($A3509,'Tablas auxiliares'!$B$2:$C$6,2,FALSE)-Calculadora!$K$2=0,1,0)*IF($L$2=2,IFERROR(VLOOKUP(B3509,'Tablas auxiliares'!$AB$2:$AH$27,7,FALSE),0),1)</f>
        <v>0</v>
      </c>
      <c r="G3509" s="9">
        <f>VLOOKUP(E3509,'Tablas auxiliares'!$H$1:$Q$28,Calculadora!$J$2+1,FALSE)*IF(VLOOKUP($A3509,'Tablas auxiliares'!$B$2:$C$6,2,FALSE)-Calculadora!$K$2=0,1,0)*IF($L$2=2,IFERROR(VLOOKUP(B3509,'Tablas auxiliares'!$AB$2:$AH$27,7,FALSE),0),1)</f>
        <v>0</v>
      </c>
      <c r="H3509" s="9">
        <f t="shared" si="64"/>
        <v>0</v>
      </c>
      <c r="O3509" s="9"/>
      <c r="P3509"/>
    </row>
    <row r="3510" spans="1:16" x14ac:dyDescent="0.25">
      <c r="A3510" s="9">
        <v>2015</v>
      </c>
      <c r="B3510" t="s">
        <v>16</v>
      </c>
      <c r="C3510" t="s">
        <v>12</v>
      </c>
      <c r="D3510" s="9">
        <v>8</v>
      </c>
      <c r="E3510" s="9">
        <v>11</v>
      </c>
      <c r="F3510" s="9">
        <f>VLOOKUP(D3510,'Tablas auxiliares'!$H$1:$Q$28,Calculadora!$J$2+1,FALSE)*IF(VLOOKUP($A3510,'Tablas auxiliares'!$B$2:$C$6,2,FALSE)-Calculadora!$K$2=0,1,0)*IF($L$2=2,IFERROR(VLOOKUP(B3510,'Tablas auxiliares'!$AB$2:$AH$27,7,FALSE),0),1)</f>
        <v>0</v>
      </c>
      <c r="G3510" s="9">
        <f>VLOOKUP(E3510,'Tablas auxiliares'!$H$1:$Q$28,Calculadora!$J$2+1,FALSE)*IF(VLOOKUP($A3510,'Tablas auxiliares'!$B$2:$C$6,2,FALSE)-Calculadora!$K$2=0,1,0)*IF($L$2=2,IFERROR(VLOOKUP(B3510,'Tablas auxiliares'!$AB$2:$AH$27,7,FALSE),0),1)</f>
        <v>0</v>
      </c>
      <c r="H3510" s="9">
        <f t="shared" si="64"/>
        <v>0</v>
      </c>
      <c r="O3510" s="9"/>
      <c r="P3510"/>
    </row>
    <row r="3511" spans="1:16" x14ac:dyDescent="0.25">
      <c r="A3511" s="9">
        <v>2015</v>
      </c>
      <c r="B3511" t="s">
        <v>16</v>
      </c>
      <c r="C3511" t="s">
        <v>23</v>
      </c>
      <c r="D3511" s="9">
        <v>16</v>
      </c>
      <c r="E3511" s="9">
        <v>22</v>
      </c>
      <c r="F3511" s="9">
        <f>VLOOKUP(D3511,'Tablas auxiliares'!$H$1:$Q$28,Calculadora!$J$2+1,FALSE)*IF(VLOOKUP($A3511,'Tablas auxiliares'!$B$2:$C$6,2,FALSE)-Calculadora!$K$2=0,1,0)*IF($L$2=2,IFERROR(VLOOKUP(B3511,'Tablas auxiliares'!$AB$2:$AH$27,7,FALSE),0),1)</f>
        <v>0</v>
      </c>
      <c r="G3511" s="9">
        <f>VLOOKUP(E3511,'Tablas auxiliares'!$H$1:$Q$28,Calculadora!$J$2+1,FALSE)*IF(VLOOKUP($A3511,'Tablas auxiliares'!$B$2:$C$6,2,FALSE)-Calculadora!$K$2=0,1,0)*IF($L$2=2,IFERROR(VLOOKUP(B3511,'Tablas auxiliares'!$AB$2:$AH$27,7,FALSE),0),1)</f>
        <v>0</v>
      </c>
      <c r="H3511" s="9">
        <f t="shared" si="64"/>
        <v>0</v>
      </c>
      <c r="O3511" s="9"/>
      <c r="P3511"/>
    </row>
    <row r="3512" spans="1:16" x14ac:dyDescent="0.25">
      <c r="A3512" s="9">
        <v>2015</v>
      </c>
      <c r="B3512" t="s">
        <v>16</v>
      </c>
      <c r="C3512" t="s">
        <v>33</v>
      </c>
      <c r="D3512" s="9">
        <v>3</v>
      </c>
      <c r="E3512" s="9">
        <v>1</v>
      </c>
      <c r="F3512" s="9">
        <f>VLOOKUP(D3512,'Tablas auxiliares'!$H$1:$Q$28,Calculadora!$J$2+1,FALSE)*IF(VLOOKUP($A3512,'Tablas auxiliares'!$B$2:$C$6,2,FALSE)-Calculadora!$K$2=0,1,0)*IF($L$2=2,IFERROR(VLOOKUP(B3512,'Tablas auxiliares'!$AB$2:$AH$27,7,FALSE),0),1)</f>
        <v>0</v>
      </c>
      <c r="G3512" s="9">
        <f>VLOOKUP(E3512,'Tablas auxiliares'!$H$1:$Q$28,Calculadora!$J$2+1,FALSE)*IF(VLOOKUP($A3512,'Tablas auxiliares'!$B$2:$C$6,2,FALSE)-Calculadora!$K$2=0,1,0)*IF($L$2=2,IFERROR(VLOOKUP(B3512,'Tablas auxiliares'!$AB$2:$AH$27,7,FALSE),0),1)</f>
        <v>0</v>
      </c>
      <c r="H3512" s="9">
        <f t="shared" si="64"/>
        <v>0</v>
      </c>
      <c r="O3512" s="9"/>
      <c r="P3512"/>
    </row>
    <row r="3513" spans="1:16" x14ac:dyDescent="0.25">
      <c r="A3513" s="9">
        <v>2015</v>
      </c>
      <c r="B3513" t="s">
        <v>16</v>
      </c>
      <c r="C3513" t="s">
        <v>6</v>
      </c>
      <c r="D3513" s="9">
        <v>21</v>
      </c>
      <c r="E3513" s="9">
        <v>26</v>
      </c>
      <c r="F3513" s="9">
        <f>VLOOKUP(D3513,'Tablas auxiliares'!$H$1:$Q$28,Calculadora!$J$2+1,FALSE)*IF(VLOOKUP($A3513,'Tablas auxiliares'!$B$2:$C$6,2,FALSE)-Calculadora!$K$2=0,1,0)*IF($L$2=2,IFERROR(VLOOKUP(B3513,'Tablas auxiliares'!$AB$2:$AH$27,7,FALSE),0),1)</f>
        <v>0</v>
      </c>
      <c r="G3513" s="9">
        <f>VLOOKUP(E3513,'Tablas auxiliares'!$H$1:$Q$28,Calculadora!$J$2+1,FALSE)*IF(VLOOKUP($A3513,'Tablas auxiliares'!$B$2:$C$6,2,FALSE)-Calculadora!$K$2=0,1,0)*IF($L$2=2,IFERROR(VLOOKUP(B3513,'Tablas auxiliares'!$AB$2:$AH$27,7,FALSE),0),1)</f>
        <v>0</v>
      </c>
      <c r="H3513" s="9">
        <f t="shared" si="64"/>
        <v>0</v>
      </c>
      <c r="O3513" s="9"/>
      <c r="P3513"/>
    </row>
    <row r="3514" spans="1:16" x14ac:dyDescent="0.25">
      <c r="A3514" s="9">
        <v>2015</v>
      </c>
      <c r="B3514" t="s">
        <v>16</v>
      </c>
      <c r="C3514" t="s">
        <v>25</v>
      </c>
      <c r="D3514" s="9">
        <v>14</v>
      </c>
      <c r="E3514" s="9">
        <v>3</v>
      </c>
      <c r="F3514" s="9">
        <f>VLOOKUP(D3514,'Tablas auxiliares'!$H$1:$Q$28,Calculadora!$J$2+1,FALSE)*IF(VLOOKUP($A3514,'Tablas auxiliares'!$B$2:$C$6,2,FALSE)-Calculadora!$K$2=0,1,0)*IF($L$2=2,IFERROR(VLOOKUP(B3514,'Tablas auxiliares'!$AB$2:$AH$27,7,FALSE),0),1)</f>
        <v>0</v>
      </c>
      <c r="G3514" s="9">
        <f>VLOOKUP(E3514,'Tablas auxiliares'!$H$1:$Q$28,Calculadora!$J$2+1,FALSE)*IF(VLOOKUP($A3514,'Tablas auxiliares'!$B$2:$C$6,2,FALSE)-Calculadora!$K$2=0,1,0)*IF($L$2=2,IFERROR(VLOOKUP(B3514,'Tablas auxiliares'!$AB$2:$AH$27,7,FALSE),0),1)</f>
        <v>0</v>
      </c>
      <c r="H3514" s="9">
        <f t="shared" si="64"/>
        <v>0</v>
      </c>
      <c r="O3514" s="9"/>
      <c r="P3514"/>
    </row>
    <row r="3515" spans="1:16" x14ac:dyDescent="0.25">
      <c r="A3515" s="9">
        <v>2015</v>
      </c>
      <c r="B3515" t="s">
        <v>17</v>
      </c>
      <c r="C3515" t="s">
        <v>89</v>
      </c>
      <c r="D3515" s="100">
        <v>3</v>
      </c>
      <c r="E3515" s="9">
        <v>3</v>
      </c>
      <c r="F3515" s="9">
        <f>VLOOKUP(D3515,'Tablas auxiliares'!$H$1:$Q$28,Calculadora!$J$2+1,FALSE)*IF(VLOOKUP($A3515,'Tablas auxiliares'!$B$2:$C$6,2,FALSE)-Calculadora!$K$2=0,1,0)*IF($L$2=2,IFERROR(VLOOKUP(B3515,'Tablas auxiliares'!$AB$2:$AH$27,7,FALSE),0),1)</f>
        <v>0</v>
      </c>
      <c r="G3515" s="9">
        <f>VLOOKUP(E3515,'Tablas auxiliares'!$H$1:$Q$28,Calculadora!$J$2+1,FALSE)*IF(VLOOKUP($A3515,'Tablas auxiliares'!$B$2:$C$6,2,FALSE)-Calculadora!$K$2=0,1,0)*IF($L$2=2,IFERROR(VLOOKUP(B3515,'Tablas auxiliares'!$AB$2:$AH$27,7,FALSE),0),1)</f>
        <v>0</v>
      </c>
      <c r="H3515" s="9">
        <f t="shared" si="64"/>
        <v>0</v>
      </c>
      <c r="O3515" s="9"/>
      <c r="P3515"/>
    </row>
    <row r="3516" spans="1:16" x14ac:dyDescent="0.25">
      <c r="A3516" s="9">
        <v>2015</v>
      </c>
      <c r="B3516" t="s">
        <v>17</v>
      </c>
      <c r="C3516" t="s">
        <v>28</v>
      </c>
      <c r="D3516" s="100">
        <v>23</v>
      </c>
      <c r="E3516" s="9">
        <v>23</v>
      </c>
      <c r="F3516" s="9">
        <f>VLOOKUP(D3516,'Tablas auxiliares'!$H$1:$Q$28,Calculadora!$J$2+1,FALSE)*IF(VLOOKUP($A3516,'Tablas auxiliares'!$B$2:$C$6,2,FALSE)-Calculadora!$K$2=0,1,0)*IF($L$2=2,IFERROR(VLOOKUP(B3516,'Tablas auxiliares'!$AB$2:$AH$27,7,FALSE),0),1)</f>
        <v>0</v>
      </c>
      <c r="G3516" s="9">
        <f>VLOOKUP(E3516,'Tablas auxiliares'!$H$1:$Q$28,Calculadora!$J$2+1,FALSE)*IF(VLOOKUP($A3516,'Tablas auxiliares'!$B$2:$C$6,2,FALSE)-Calculadora!$K$2=0,1,0)*IF($L$2=2,IFERROR(VLOOKUP(B3516,'Tablas auxiliares'!$AB$2:$AH$27,7,FALSE),0),1)</f>
        <v>0</v>
      </c>
      <c r="H3516" s="9">
        <f t="shared" si="64"/>
        <v>0</v>
      </c>
      <c r="O3516" s="9"/>
      <c r="P3516"/>
    </row>
    <row r="3517" spans="1:16" x14ac:dyDescent="0.25">
      <c r="A3517" s="9">
        <v>2015</v>
      </c>
      <c r="B3517" t="s">
        <v>17</v>
      </c>
      <c r="C3517" t="s">
        <v>7</v>
      </c>
      <c r="D3517" s="100">
        <v>14</v>
      </c>
      <c r="E3517" s="9">
        <v>14</v>
      </c>
      <c r="F3517" s="9">
        <f>VLOOKUP(D3517,'Tablas auxiliares'!$H$1:$Q$28,Calculadora!$J$2+1,FALSE)*IF(VLOOKUP($A3517,'Tablas auxiliares'!$B$2:$C$6,2,FALSE)-Calculadora!$K$2=0,1,0)*IF($L$2=2,IFERROR(VLOOKUP(B3517,'Tablas auxiliares'!$AB$2:$AH$27,7,FALSE),0),1)</f>
        <v>0</v>
      </c>
      <c r="G3517" s="9">
        <f>VLOOKUP(E3517,'Tablas auxiliares'!$H$1:$Q$28,Calculadora!$J$2+1,FALSE)*IF(VLOOKUP($A3517,'Tablas auxiliares'!$B$2:$C$6,2,FALSE)-Calculadora!$K$2=0,1,0)*IF($L$2=2,IFERROR(VLOOKUP(B3517,'Tablas auxiliares'!$AB$2:$AH$27,7,FALSE),0),1)</f>
        <v>0</v>
      </c>
      <c r="H3517" s="9">
        <f t="shared" si="64"/>
        <v>0</v>
      </c>
      <c r="O3517" s="9"/>
      <c r="P3517"/>
    </row>
    <row r="3518" spans="1:16" x14ac:dyDescent="0.25">
      <c r="A3518" s="9">
        <v>2015</v>
      </c>
      <c r="B3518" t="s">
        <v>17</v>
      </c>
      <c r="C3518" t="s">
        <v>16</v>
      </c>
      <c r="D3518" s="100">
        <v>9</v>
      </c>
      <c r="E3518" s="9">
        <v>9</v>
      </c>
      <c r="F3518" s="9">
        <f>VLOOKUP(D3518,'Tablas auxiliares'!$H$1:$Q$28,Calculadora!$J$2+1,FALSE)*IF(VLOOKUP($A3518,'Tablas auxiliares'!$B$2:$C$6,2,FALSE)-Calculadora!$K$2=0,1,0)*IF($L$2=2,IFERROR(VLOOKUP(B3518,'Tablas auxiliares'!$AB$2:$AH$27,7,FALSE),0),1)</f>
        <v>0</v>
      </c>
      <c r="G3518" s="9">
        <f>VLOOKUP(E3518,'Tablas auxiliares'!$H$1:$Q$28,Calculadora!$J$2+1,FALSE)*IF(VLOOKUP($A3518,'Tablas auxiliares'!$B$2:$C$6,2,FALSE)-Calculadora!$K$2=0,1,0)*IF($L$2=2,IFERROR(VLOOKUP(B3518,'Tablas auxiliares'!$AB$2:$AH$27,7,FALSE),0),1)</f>
        <v>0</v>
      </c>
      <c r="H3518" s="9">
        <f t="shared" si="64"/>
        <v>0</v>
      </c>
      <c r="O3518" s="9"/>
      <c r="P3518"/>
    </row>
    <row r="3519" spans="1:16" x14ac:dyDescent="0.25">
      <c r="A3519" s="9">
        <v>2015</v>
      </c>
      <c r="B3519" t="s">
        <v>17</v>
      </c>
      <c r="C3519" t="s">
        <v>37</v>
      </c>
      <c r="D3519" s="100">
        <v>24</v>
      </c>
      <c r="E3519" s="9">
        <v>24</v>
      </c>
      <c r="F3519" s="9">
        <f>VLOOKUP(D3519,'Tablas auxiliares'!$H$1:$Q$28,Calculadora!$J$2+1,FALSE)*IF(VLOOKUP($A3519,'Tablas auxiliares'!$B$2:$C$6,2,FALSE)-Calculadora!$K$2=0,1,0)*IF($L$2=2,IFERROR(VLOOKUP(B3519,'Tablas auxiliares'!$AB$2:$AH$27,7,FALSE),0),1)</f>
        <v>0</v>
      </c>
      <c r="G3519" s="9">
        <f>VLOOKUP(E3519,'Tablas auxiliares'!$H$1:$Q$28,Calculadora!$J$2+1,FALSE)*IF(VLOOKUP($A3519,'Tablas auxiliares'!$B$2:$C$6,2,FALSE)-Calculadora!$K$2=0,1,0)*IF($L$2=2,IFERROR(VLOOKUP(B3519,'Tablas auxiliares'!$AB$2:$AH$27,7,FALSE),0),1)</f>
        <v>0</v>
      </c>
      <c r="H3519" s="9">
        <f t="shared" si="64"/>
        <v>0</v>
      </c>
      <c r="O3519" s="9"/>
      <c r="P3519"/>
    </row>
    <row r="3520" spans="1:16" x14ac:dyDescent="0.25">
      <c r="A3520" s="9">
        <v>2015</v>
      </c>
      <c r="B3520" t="s">
        <v>17</v>
      </c>
      <c r="C3520" t="s">
        <v>14</v>
      </c>
      <c r="D3520" s="100">
        <v>8</v>
      </c>
      <c r="E3520" s="9">
        <v>8</v>
      </c>
      <c r="F3520" s="9">
        <f>VLOOKUP(D3520,'Tablas auxiliares'!$H$1:$Q$28,Calculadora!$J$2+1,FALSE)*IF(VLOOKUP($A3520,'Tablas auxiliares'!$B$2:$C$6,2,FALSE)-Calculadora!$K$2=0,1,0)*IF($L$2=2,IFERROR(VLOOKUP(B3520,'Tablas auxiliares'!$AB$2:$AH$27,7,FALSE),0),1)</f>
        <v>0</v>
      </c>
      <c r="G3520" s="9">
        <f>VLOOKUP(E3520,'Tablas auxiliares'!$H$1:$Q$28,Calculadora!$J$2+1,FALSE)*IF(VLOOKUP($A3520,'Tablas auxiliares'!$B$2:$C$6,2,FALSE)-Calculadora!$K$2=0,1,0)*IF($L$2=2,IFERROR(VLOOKUP(B3520,'Tablas auxiliares'!$AB$2:$AH$27,7,FALSE),0),1)</f>
        <v>0</v>
      </c>
      <c r="H3520" s="9">
        <f t="shared" si="64"/>
        <v>0</v>
      </c>
      <c r="O3520" s="9"/>
      <c r="P3520"/>
    </row>
    <row r="3521" spans="1:16" x14ac:dyDescent="0.25">
      <c r="A3521" s="9">
        <v>2015</v>
      </c>
      <c r="B3521" t="s">
        <v>17</v>
      </c>
      <c r="C3521" t="s">
        <v>31</v>
      </c>
      <c r="D3521" s="100">
        <v>22</v>
      </c>
      <c r="E3521" s="9">
        <v>22</v>
      </c>
      <c r="F3521" s="9">
        <f>VLOOKUP(D3521,'Tablas auxiliares'!$H$1:$Q$28,Calculadora!$J$2+1,FALSE)*IF(VLOOKUP($A3521,'Tablas auxiliares'!$B$2:$C$6,2,FALSE)-Calculadora!$K$2=0,1,0)*IF($L$2=2,IFERROR(VLOOKUP(B3521,'Tablas auxiliares'!$AB$2:$AH$27,7,FALSE),0),1)</f>
        <v>0</v>
      </c>
      <c r="G3521" s="9">
        <f>VLOOKUP(E3521,'Tablas auxiliares'!$H$1:$Q$28,Calculadora!$J$2+1,FALSE)*IF(VLOOKUP($A3521,'Tablas auxiliares'!$B$2:$C$6,2,FALSE)-Calculadora!$K$2=0,1,0)*IF($L$2=2,IFERROR(VLOOKUP(B3521,'Tablas auxiliares'!$AB$2:$AH$27,7,FALSE),0),1)</f>
        <v>0</v>
      </c>
      <c r="H3521" s="9">
        <f t="shared" si="64"/>
        <v>0</v>
      </c>
      <c r="O3521" s="9"/>
      <c r="P3521"/>
    </row>
    <row r="3522" spans="1:16" x14ac:dyDescent="0.25">
      <c r="A3522" s="9">
        <v>2015</v>
      </c>
      <c r="B3522" t="s">
        <v>17</v>
      </c>
      <c r="C3522" t="s">
        <v>10</v>
      </c>
      <c r="D3522" s="100">
        <v>2</v>
      </c>
      <c r="E3522" s="9">
        <v>2</v>
      </c>
      <c r="F3522" s="9">
        <f>VLOOKUP(D3522,'Tablas auxiliares'!$H$1:$Q$28,Calculadora!$J$2+1,FALSE)*IF(VLOOKUP($A3522,'Tablas auxiliares'!$B$2:$C$6,2,FALSE)-Calculadora!$K$2=0,1,0)*IF($L$2=2,IFERROR(VLOOKUP(B3522,'Tablas auxiliares'!$AB$2:$AH$27,7,FALSE),0),1)</f>
        <v>0</v>
      </c>
      <c r="G3522" s="9">
        <f>VLOOKUP(E3522,'Tablas auxiliares'!$H$1:$Q$28,Calculadora!$J$2+1,FALSE)*IF(VLOOKUP($A3522,'Tablas auxiliares'!$B$2:$C$6,2,FALSE)-Calculadora!$K$2=0,1,0)*IF($L$2=2,IFERROR(VLOOKUP(B3522,'Tablas auxiliares'!$AB$2:$AH$27,7,FALSE),0),1)</f>
        <v>0</v>
      </c>
      <c r="H3522" s="9">
        <f t="shared" si="64"/>
        <v>0</v>
      </c>
      <c r="O3522" s="9"/>
      <c r="P3522"/>
    </row>
    <row r="3523" spans="1:16" x14ac:dyDescent="0.25">
      <c r="A3523" s="9">
        <v>2015</v>
      </c>
      <c r="B3523" t="s">
        <v>17</v>
      </c>
      <c r="C3523" t="s">
        <v>69</v>
      </c>
      <c r="D3523" s="100">
        <v>21</v>
      </c>
      <c r="E3523" s="9">
        <v>21</v>
      </c>
      <c r="F3523" s="9">
        <f>VLOOKUP(D3523,'Tablas auxiliares'!$H$1:$Q$28,Calculadora!$J$2+1,FALSE)*IF(VLOOKUP($A3523,'Tablas auxiliares'!$B$2:$C$6,2,FALSE)-Calculadora!$K$2=0,1,0)*IF($L$2=2,IFERROR(VLOOKUP(B3523,'Tablas auxiliares'!$AB$2:$AH$27,7,FALSE),0),1)</f>
        <v>0</v>
      </c>
      <c r="G3523" s="9">
        <f>VLOOKUP(E3523,'Tablas auxiliares'!$H$1:$Q$28,Calculadora!$J$2+1,FALSE)*IF(VLOOKUP($A3523,'Tablas auxiliares'!$B$2:$C$6,2,FALSE)-Calculadora!$K$2=0,1,0)*IF($L$2=2,IFERROR(VLOOKUP(B3523,'Tablas auxiliares'!$AB$2:$AH$27,7,FALSE),0),1)</f>
        <v>0</v>
      </c>
      <c r="H3523" s="9">
        <f t="shared" ref="H3523:H3586" si="65">IF($M$2=2,0,F3523)+IF($M$2=3,0,G3523)</f>
        <v>0</v>
      </c>
      <c r="O3523" s="9"/>
      <c r="P3523"/>
    </row>
    <row r="3524" spans="1:16" x14ac:dyDescent="0.25">
      <c r="A3524" s="9">
        <v>2015</v>
      </c>
      <c r="B3524" t="s">
        <v>17</v>
      </c>
      <c r="C3524" t="s">
        <v>26</v>
      </c>
      <c r="D3524" s="100">
        <v>6</v>
      </c>
      <c r="E3524" s="9">
        <v>6</v>
      </c>
      <c r="F3524" s="9">
        <f>VLOOKUP(D3524,'Tablas auxiliares'!$H$1:$Q$28,Calculadora!$J$2+1,FALSE)*IF(VLOOKUP($A3524,'Tablas auxiliares'!$B$2:$C$6,2,FALSE)-Calculadora!$K$2=0,1,0)*IF($L$2=2,IFERROR(VLOOKUP(B3524,'Tablas auxiliares'!$AB$2:$AH$27,7,FALSE),0),1)</f>
        <v>0</v>
      </c>
      <c r="G3524" s="9">
        <f>VLOOKUP(E3524,'Tablas auxiliares'!$H$1:$Q$28,Calculadora!$J$2+1,FALSE)*IF(VLOOKUP($A3524,'Tablas auxiliares'!$B$2:$C$6,2,FALSE)-Calculadora!$K$2=0,1,0)*IF($L$2=2,IFERROR(VLOOKUP(B3524,'Tablas auxiliares'!$AB$2:$AH$27,7,FALSE),0),1)</f>
        <v>0</v>
      </c>
      <c r="H3524" s="9">
        <f t="shared" si="65"/>
        <v>0</v>
      </c>
      <c r="O3524" s="9"/>
      <c r="P3524"/>
    </row>
    <row r="3525" spans="1:16" x14ac:dyDescent="0.25">
      <c r="A3525" s="9">
        <v>2015</v>
      </c>
      <c r="B3525" t="s">
        <v>17</v>
      </c>
      <c r="C3525" t="s">
        <v>30</v>
      </c>
      <c r="D3525" s="100">
        <v>26</v>
      </c>
      <c r="E3525" s="9">
        <v>26</v>
      </c>
      <c r="F3525" s="9">
        <f>VLOOKUP(D3525,'Tablas auxiliares'!$H$1:$Q$28,Calculadora!$J$2+1,FALSE)*IF(VLOOKUP($A3525,'Tablas auxiliares'!$B$2:$C$6,2,FALSE)-Calculadora!$K$2=0,1,0)*IF($L$2=2,IFERROR(VLOOKUP(B3525,'Tablas auxiliares'!$AB$2:$AH$27,7,FALSE),0),1)</f>
        <v>0</v>
      </c>
      <c r="G3525" s="9">
        <f>VLOOKUP(E3525,'Tablas auxiliares'!$H$1:$Q$28,Calculadora!$J$2+1,FALSE)*IF(VLOOKUP($A3525,'Tablas auxiliares'!$B$2:$C$6,2,FALSE)-Calculadora!$K$2=0,1,0)*IF($L$2=2,IFERROR(VLOOKUP(B3525,'Tablas auxiliares'!$AB$2:$AH$27,7,FALSE),0),1)</f>
        <v>0</v>
      </c>
      <c r="H3525" s="9">
        <f t="shared" si="65"/>
        <v>0</v>
      </c>
      <c r="O3525" s="9"/>
      <c r="P3525"/>
    </row>
    <row r="3526" spans="1:16" x14ac:dyDescent="0.25">
      <c r="A3526" s="9">
        <v>2015</v>
      </c>
      <c r="B3526" t="s">
        <v>17</v>
      </c>
      <c r="C3526" t="s">
        <v>9</v>
      </c>
      <c r="D3526" s="100">
        <v>11</v>
      </c>
      <c r="E3526" s="9">
        <v>11</v>
      </c>
      <c r="F3526" s="9">
        <f>VLOOKUP(D3526,'Tablas auxiliares'!$H$1:$Q$28,Calculadora!$J$2+1,FALSE)*IF(VLOOKUP($A3526,'Tablas auxiliares'!$B$2:$C$6,2,FALSE)-Calculadora!$K$2=0,1,0)*IF($L$2=2,IFERROR(VLOOKUP(B3526,'Tablas auxiliares'!$AB$2:$AH$27,7,FALSE),0),1)</f>
        <v>0</v>
      </c>
      <c r="G3526" s="9">
        <f>VLOOKUP(E3526,'Tablas auxiliares'!$H$1:$Q$28,Calculadora!$J$2+1,FALSE)*IF(VLOOKUP($A3526,'Tablas auxiliares'!$B$2:$C$6,2,FALSE)-Calculadora!$K$2=0,1,0)*IF($L$2=2,IFERROR(VLOOKUP(B3526,'Tablas auxiliares'!$AB$2:$AH$27,7,FALSE),0),1)</f>
        <v>0</v>
      </c>
      <c r="H3526" s="9">
        <f t="shared" si="65"/>
        <v>0</v>
      </c>
      <c r="O3526" s="9"/>
      <c r="P3526"/>
    </row>
    <row r="3527" spans="1:16" x14ac:dyDescent="0.25">
      <c r="A3527" s="9">
        <v>2015</v>
      </c>
      <c r="B3527" t="s">
        <v>17</v>
      </c>
      <c r="C3527" t="s">
        <v>20</v>
      </c>
      <c r="D3527" s="100">
        <v>10</v>
      </c>
      <c r="E3527" s="9">
        <v>10</v>
      </c>
      <c r="F3527" s="9">
        <f>VLOOKUP(D3527,'Tablas auxiliares'!$H$1:$Q$28,Calculadora!$J$2+1,FALSE)*IF(VLOOKUP($A3527,'Tablas auxiliares'!$B$2:$C$6,2,FALSE)-Calculadora!$K$2=0,1,0)*IF($L$2=2,IFERROR(VLOOKUP(B3527,'Tablas auxiliares'!$AB$2:$AH$27,7,FALSE),0),1)</f>
        <v>0</v>
      </c>
      <c r="G3527" s="9">
        <f>VLOOKUP(E3527,'Tablas auxiliares'!$H$1:$Q$28,Calculadora!$J$2+1,FALSE)*IF(VLOOKUP($A3527,'Tablas auxiliares'!$B$2:$C$6,2,FALSE)-Calculadora!$K$2=0,1,0)*IF($L$2=2,IFERROR(VLOOKUP(B3527,'Tablas auxiliares'!$AB$2:$AH$27,7,FALSE),0),1)</f>
        <v>0</v>
      </c>
      <c r="H3527" s="9">
        <f t="shared" si="65"/>
        <v>0</v>
      </c>
      <c r="O3527" s="9"/>
      <c r="P3527"/>
    </row>
    <row r="3528" spans="1:16" x14ac:dyDescent="0.25">
      <c r="A3528" s="9">
        <v>2015</v>
      </c>
      <c r="B3528" t="s">
        <v>17</v>
      </c>
      <c r="C3528" t="s">
        <v>13</v>
      </c>
      <c r="D3528" s="100">
        <v>20</v>
      </c>
      <c r="E3528" s="9">
        <v>20</v>
      </c>
      <c r="F3528" s="9">
        <f>VLOOKUP(D3528,'Tablas auxiliares'!$H$1:$Q$28,Calculadora!$J$2+1,FALSE)*IF(VLOOKUP($A3528,'Tablas auxiliares'!$B$2:$C$6,2,FALSE)-Calculadora!$K$2=0,1,0)*IF($L$2=2,IFERROR(VLOOKUP(B3528,'Tablas auxiliares'!$AB$2:$AH$27,7,FALSE),0),1)</f>
        <v>0</v>
      </c>
      <c r="G3528" s="9">
        <f>VLOOKUP(E3528,'Tablas auxiliares'!$H$1:$Q$28,Calculadora!$J$2+1,FALSE)*IF(VLOOKUP($A3528,'Tablas auxiliares'!$B$2:$C$6,2,FALSE)-Calculadora!$K$2=0,1,0)*IF($L$2=2,IFERROR(VLOOKUP(B3528,'Tablas auxiliares'!$AB$2:$AH$27,7,FALSE),0),1)</f>
        <v>0</v>
      </c>
      <c r="H3528" s="9">
        <f t="shared" si="65"/>
        <v>0</v>
      </c>
      <c r="O3528" s="9"/>
      <c r="P3528"/>
    </row>
    <row r="3529" spans="1:16" x14ac:dyDescent="0.25">
      <c r="A3529" s="9">
        <v>2015</v>
      </c>
      <c r="B3529" t="s">
        <v>17</v>
      </c>
      <c r="C3529" t="s">
        <v>68</v>
      </c>
      <c r="D3529" s="100">
        <v>12</v>
      </c>
      <c r="E3529" s="9">
        <v>12</v>
      </c>
      <c r="F3529" s="9">
        <f>VLOOKUP(D3529,'Tablas auxiliares'!$H$1:$Q$28,Calculadora!$J$2+1,FALSE)*IF(VLOOKUP($A3529,'Tablas auxiliares'!$B$2:$C$6,2,FALSE)-Calculadora!$K$2=0,1,0)*IF($L$2=2,IFERROR(VLOOKUP(B3529,'Tablas auxiliares'!$AB$2:$AH$27,7,FALSE),0),1)</f>
        <v>0</v>
      </c>
      <c r="G3529" s="9">
        <f>VLOOKUP(E3529,'Tablas auxiliares'!$H$1:$Q$28,Calculadora!$J$2+1,FALSE)*IF(VLOOKUP($A3529,'Tablas auxiliares'!$B$2:$C$6,2,FALSE)-Calculadora!$K$2=0,1,0)*IF($L$2=2,IFERROR(VLOOKUP(B3529,'Tablas auxiliares'!$AB$2:$AH$27,7,FALSE),0),1)</f>
        <v>0</v>
      </c>
      <c r="H3529" s="9">
        <f t="shared" si="65"/>
        <v>0</v>
      </c>
      <c r="O3529" s="9"/>
      <c r="P3529"/>
    </row>
    <row r="3530" spans="1:16" x14ac:dyDescent="0.25">
      <c r="A3530" s="9">
        <v>2015</v>
      </c>
      <c r="B3530" t="s">
        <v>17</v>
      </c>
      <c r="C3530" t="s">
        <v>18</v>
      </c>
      <c r="D3530" s="100">
        <v>7</v>
      </c>
      <c r="E3530" s="9">
        <v>7</v>
      </c>
      <c r="F3530" s="9">
        <f>VLOOKUP(D3530,'Tablas auxiliares'!$H$1:$Q$28,Calculadora!$J$2+1,FALSE)*IF(VLOOKUP($A3530,'Tablas auxiliares'!$B$2:$C$6,2,FALSE)-Calculadora!$K$2=0,1,0)*IF($L$2=2,IFERROR(VLOOKUP(B3530,'Tablas auxiliares'!$AB$2:$AH$27,7,FALSE),0),1)</f>
        <v>0</v>
      </c>
      <c r="G3530" s="9">
        <f>VLOOKUP(E3530,'Tablas auxiliares'!$H$1:$Q$28,Calculadora!$J$2+1,FALSE)*IF(VLOOKUP($A3530,'Tablas auxiliares'!$B$2:$C$6,2,FALSE)-Calculadora!$K$2=0,1,0)*IF($L$2=2,IFERROR(VLOOKUP(B3530,'Tablas auxiliares'!$AB$2:$AH$27,7,FALSE),0),1)</f>
        <v>0</v>
      </c>
      <c r="H3530" s="9">
        <f t="shared" si="65"/>
        <v>0</v>
      </c>
      <c r="O3530" s="9"/>
      <c r="P3530"/>
    </row>
    <row r="3531" spans="1:16" x14ac:dyDescent="0.25">
      <c r="A3531" s="9">
        <v>2015</v>
      </c>
      <c r="B3531" t="s">
        <v>17</v>
      </c>
      <c r="C3531" t="s">
        <v>27</v>
      </c>
      <c r="D3531" s="100">
        <v>17</v>
      </c>
      <c r="E3531" s="9">
        <v>17</v>
      </c>
      <c r="F3531" s="9">
        <f>VLOOKUP(D3531,'Tablas auxiliares'!$H$1:$Q$28,Calculadora!$J$2+1,FALSE)*IF(VLOOKUP($A3531,'Tablas auxiliares'!$B$2:$C$6,2,FALSE)-Calculadora!$K$2=0,1,0)*IF($L$2=2,IFERROR(VLOOKUP(B3531,'Tablas auxiliares'!$AB$2:$AH$27,7,FALSE),0),1)</f>
        <v>0</v>
      </c>
      <c r="G3531" s="9">
        <f>VLOOKUP(E3531,'Tablas auxiliares'!$H$1:$Q$28,Calculadora!$J$2+1,FALSE)*IF(VLOOKUP($A3531,'Tablas auxiliares'!$B$2:$C$6,2,FALSE)-Calculadora!$K$2=0,1,0)*IF($L$2=2,IFERROR(VLOOKUP(B3531,'Tablas auxiliares'!$AB$2:$AH$27,7,FALSE),0),1)</f>
        <v>0</v>
      </c>
      <c r="H3531" s="9">
        <f t="shared" si="65"/>
        <v>0</v>
      </c>
      <c r="O3531" s="9"/>
      <c r="P3531"/>
    </row>
    <row r="3532" spans="1:16" x14ac:dyDescent="0.25">
      <c r="A3532" s="9">
        <v>2015</v>
      </c>
      <c r="B3532" t="s">
        <v>17</v>
      </c>
      <c r="C3532" t="s">
        <v>29</v>
      </c>
      <c r="D3532" s="100">
        <v>25</v>
      </c>
      <c r="E3532" s="9">
        <v>25</v>
      </c>
      <c r="F3532" s="9">
        <f>VLOOKUP(D3532,'Tablas auxiliares'!$H$1:$Q$28,Calculadora!$J$2+1,FALSE)*IF(VLOOKUP($A3532,'Tablas auxiliares'!$B$2:$C$6,2,FALSE)-Calculadora!$K$2=0,1,0)*IF($L$2=2,IFERROR(VLOOKUP(B3532,'Tablas auxiliares'!$AB$2:$AH$27,7,FALSE),0),1)</f>
        <v>0</v>
      </c>
      <c r="G3532" s="9">
        <f>VLOOKUP(E3532,'Tablas auxiliares'!$H$1:$Q$28,Calculadora!$J$2+1,FALSE)*IF(VLOOKUP($A3532,'Tablas auxiliares'!$B$2:$C$6,2,FALSE)-Calculadora!$K$2=0,1,0)*IF($L$2=2,IFERROR(VLOOKUP(B3532,'Tablas auxiliares'!$AB$2:$AH$27,7,FALSE),0),1)</f>
        <v>0</v>
      </c>
      <c r="H3532" s="9">
        <f t="shared" si="65"/>
        <v>0</v>
      </c>
      <c r="O3532" s="9"/>
      <c r="P3532"/>
    </row>
    <row r="3533" spans="1:16" x14ac:dyDescent="0.25">
      <c r="A3533" s="9">
        <v>2015</v>
      </c>
      <c r="B3533" t="s">
        <v>17</v>
      </c>
      <c r="C3533" t="s">
        <v>35</v>
      </c>
      <c r="D3533" s="100">
        <v>19</v>
      </c>
      <c r="E3533" s="9">
        <v>19</v>
      </c>
      <c r="F3533" s="9">
        <f>VLOOKUP(D3533,'Tablas auxiliares'!$H$1:$Q$28,Calculadora!$J$2+1,FALSE)*IF(VLOOKUP($A3533,'Tablas auxiliares'!$B$2:$C$6,2,FALSE)-Calculadora!$K$2=0,1,0)*IF($L$2=2,IFERROR(VLOOKUP(B3533,'Tablas auxiliares'!$AB$2:$AH$27,7,FALSE),0),1)</f>
        <v>0</v>
      </c>
      <c r="G3533" s="9">
        <f>VLOOKUP(E3533,'Tablas auxiliares'!$H$1:$Q$28,Calculadora!$J$2+1,FALSE)*IF(VLOOKUP($A3533,'Tablas auxiliares'!$B$2:$C$6,2,FALSE)-Calculadora!$K$2=0,1,0)*IF($L$2=2,IFERROR(VLOOKUP(B3533,'Tablas auxiliares'!$AB$2:$AH$27,7,FALSE),0),1)</f>
        <v>0</v>
      </c>
      <c r="H3533" s="9">
        <f t="shared" si="65"/>
        <v>0</v>
      </c>
      <c r="O3533" s="9"/>
      <c r="P3533"/>
    </row>
    <row r="3534" spans="1:16" x14ac:dyDescent="0.25">
      <c r="A3534" s="9">
        <v>2015</v>
      </c>
      <c r="B3534" t="s">
        <v>17</v>
      </c>
      <c r="C3534" t="s">
        <v>70</v>
      </c>
      <c r="D3534" s="100">
        <v>15</v>
      </c>
      <c r="E3534" s="9">
        <v>15</v>
      </c>
      <c r="F3534" s="9">
        <f>VLOOKUP(D3534,'Tablas auxiliares'!$H$1:$Q$28,Calculadora!$J$2+1,FALSE)*IF(VLOOKUP($A3534,'Tablas auxiliares'!$B$2:$C$6,2,FALSE)-Calculadora!$K$2=0,1,0)*IF($L$2=2,IFERROR(VLOOKUP(B3534,'Tablas auxiliares'!$AB$2:$AH$27,7,FALSE),0),1)</f>
        <v>0</v>
      </c>
      <c r="G3534" s="9">
        <f>VLOOKUP(E3534,'Tablas auxiliares'!$H$1:$Q$28,Calculadora!$J$2+1,FALSE)*IF(VLOOKUP($A3534,'Tablas auxiliares'!$B$2:$C$6,2,FALSE)-Calculadora!$K$2=0,1,0)*IF($L$2=2,IFERROR(VLOOKUP(B3534,'Tablas auxiliares'!$AB$2:$AH$27,7,FALSE),0),1)</f>
        <v>0</v>
      </c>
      <c r="H3534" s="9">
        <f t="shared" si="65"/>
        <v>0</v>
      </c>
      <c r="O3534" s="9"/>
      <c r="P3534"/>
    </row>
    <row r="3535" spans="1:16" x14ac:dyDescent="0.25">
      <c r="A3535" s="9">
        <v>2015</v>
      </c>
      <c r="B3535" t="s">
        <v>17</v>
      </c>
      <c r="C3535" t="s">
        <v>34</v>
      </c>
      <c r="D3535" s="100">
        <v>16</v>
      </c>
      <c r="E3535" s="9">
        <v>16</v>
      </c>
      <c r="F3535" s="9">
        <f>VLOOKUP(D3535,'Tablas auxiliares'!$H$1:$Q$28,Calculadora!$J$2+1,FALSE)*IF(VLOOKUP($A3535,'Tablas auxiliares'!$B$2:$C$6,2,FALSE)-Calculadora!$K$2=0,1,0)*IF($L$2=2,IFERROR(VLOOKUP(B3535,'Tablas auxiliares'!$AB$2:$AH$27,7,FALSE),0),1)</f>
        <v>0</v>
      </c>
      <c r="G3535" s="9">
        <f>VLOOKUP(E3535,'Tablas auxiliares'!$H$1:$Q$28,Calculadora!$J$2+1,FALSE)*IF(VLOOKUP($A3535,'Tablas auxiliares'!$B$2:$C$6,2,FALSE)-Calculadora!$K$2=0,1,0)*IF($L$2=2,IFERROR(VLOOKUP(B3535,'Tablas auxiliares'!$AB$2:$AH$27,7,FALSE),0),1)</f>
        <v>0</v>
      </c>
      <c r="H3535" s="9">
        <f t="shared" si="65"/>
        <v>0</v>
      </c>
      <c r="O3535" s="9"/>
      <c r="P3535"/>
    </row>
    <row r="3536" spans="1:16" x14ac:dyDescent="0.25">
      <c r="A3536" s="9">
        <v>2015</v>
      </c>
      <c r="B3536" t="s">
        <v>17</v>
      </c>
      <c r="C3536" t="s">
        <v>24</v>
      </c>
      <c r="D3536" s="100">
        <v>27</v>
      </c>
      <c r="E3536" s="9">
        <v>27</v>
      </c>
      <c r="F3536" s="9">
        <f>VLOOKUP(D3536,'Tablas auxiliares'!$H$1:$Q$28,Calculadora!$J$2+1,FALSE)*IF(VLOOKUP($A3536,'Tablas auxiliares'!$B$2:$C$6,2,FALSE)-Calculadora!$K$2=0,1,0)*IF($L$2=2,IFERROR(VLOOKUP(B3536,'Tablas auxiliares'!$AB$2:$AH$27,7,FALSE),0),1)</f>
        <v>0</v>
      </c>
      <c r="G3536" s="9">
        <f>VLOOKUP(E3536,'Tablas auxiliares'!$H$1:$Q$28,Calculadora!$J$2+1,FALSE)*IF(VLOOKUP($A3536,'Tablas auxiliares'!$B$2:$C$6,2,FALSE)-Calculadora!$K$2=0,1,0)*IF($L$2=2,IFERROR(VLOOKUP(B3536,'Tablas auxiliares'!$AB$2:$AH$27,7,FALSE),0),1)</f>
        <v>0</v>
      </c>
      <c r="H3536" s="9">
        <f t="shared" si="65"/>
        <v>0</v>
      </c>
      <c r="O3536" s="9"/>
      <c r="P3536"/>
    </row>
    <row r="3537" spans="1:16" x14ac:dyDescent="0.25">
      <c r="A3537" s="9">
        <v>2015</v>
      </c>
      <c r="B3537" t="s">
        <v>17</v>
      </c>
      <c r="C3537" t="s">
        <v>12</v>
      </c>
      <c r="D3537" s="100">
        <v>18</v>
      </c>
      <c r="E3537" s="9">
        <v>18</v>
      </c>
      <c r="F3537" s="9">
        <f>VLOOKUP(D3537,'Tablas auxiliares'!$H$1:$Q$28,Calculadora!$J$2+1,FALSE)*IF(VLOOKUP($A3537,'Tablas auxiliares'!$B$2:$C$6,2,FALSE)-Calculadora!$K$2=0,1,0)*IF($L$2=2,IFERROR(VLOOKUP(B3537,'Tablas auxiliares'!$AB$2:$AH$27,7,FALSE),0),1)</f>
        <v>0</v>
      </c>
      <c r="G3537" s="9">
        <f>VLOOKUP(E3537,'Tablas auxiliares'!$H$1:$Q$28,Calculadora!$J$2+1,FALSE)*IF(VLOOKUP($A3537,'Tablas auxiliares'!$B$2:$C$6,2,FALSE)-Calculadora!$K$2=0,1,0)*IF($L$2=2,IFERROR(VLOOKUP(B3537,'Tablas auxiliares'!$AB$2:$AH$27,7,FALSE),0),1)</f>
        <v>0</v>
      </c>
      <c r="H3537" s="9">
        <f t="shared" si="65"/>
        <v>0</v>
      </c>
      <c r="O3537" s="9"/>
      <c r="P3537"/>
    </row>
    <row r="3538" spans="1:16" x14ac:dyDescent="0.25">
      <c r="A3538" s="9">
        <v>2015</v>
      </c>
      <c r="B3538" t="s">
        <v>17</v>
      </c>
      <c r="C3538" t="s">
        <v>23</v>
      </c>
      <c r="D3538" s="100">
        <v>13</v>
      </c>
      <c r="E3538" s="9">
        <v>13</v>
      </c>
      <c r="F3538" s="9">
        <f>VLOOKUP(D3538,'Tablas auxiliares'!$H$1:$Q$28,Calculadora!$J$2+1,FALSE)*IF(VLOOKUP($A3538,'Tablas auxiliares'!$B$2:$C$6,2,FALSE)-Calculadora!$K$2=0,1,0)*IF($L$2=2,IFERROR(VLOOKUP(B3538,'Tablas auxiliares'!$AB$2:$AH$27,7,FALSE),0),1)</f>
        <v>0</v>
      </c>
      <c r="G3538" s="9">
        <f>VLOOKUP(E3538,'Tablas auxiliares'!$H$1:$Q$28,Calculadora!$J$2+1,FALSE)*IF(VLOOKUP($A3538,'Tablas auxiliares'!$B$2:$C$6,2,FALSE)-Calculadora!$K$2=0,1,0)*IF($L$2=2,IFERROR(VLOOKUP(B3538,'Tablas auxiliares'!$AB$2:$AH$27,7,FALSE),0),1)</f>
        <v>0</v>
      </c>
      <c r="H3538" s="9">
        <f t="shared" si="65"/>
        <v>0</v>
      </c>
      <c r="O3538" s="9"/>
      <c r="P3538"/>
    </row>
    <row r="3539" spans="1:16" x14ac:dyDescent="0.25">
      <c r="A3539" s="9">
        <v>2015</v>
      </c>
      <c r="B3539" t="s">
        <v>17</v>
      </c>
      <c r="C3539" t="s">
        <v>33</v>
      </c>
      <c r="D3539" s="100">
        <v>5</v>
      </c>
      <c r="E3539" s="9">
        <v>5</v>
      </c>
      <c r="F3539" s="9">
        <f>VLOOKUP(D3539,'Tablas auxiliares'!$H$1:$Q$28,Calculadora!$J$2+1,FALSE)*IF(VLOOKUP($A3539,'Tablas auxiliares'!$B$2:$C$6,2,FALSE)-Calculadora!$K$2=0,1,0)*IF($L$2=2,IFERROR(VLOOKUP(B3539,'Tablas auxiliares'!$AB$2:$AH$27,7,FALSE),0),1)</f>
        <v>0</v>
      </c>
      <c r="G3539" s="9">
        <f>VLOOKUP(E3539,'Tablas auxiliares'!$H$1:$Q$28,Calculadora!$J$2+1,FALSE)*IF(VLOOKUP($A3539,'Tablas auxiliares'!$B$2:$C$6,2,FALSE)-Calculadora!$K$2=0,1,0)*IF($L$2=2,IFERROR(VLOOKUP(B3539,'Tablas auxiliares'!$AB$2:$AH$27,7,FALSE),0),1)</f>
        <v>0</v>
      </c>
      <c r="H3539" s="9">
        <f t="shared" si="65"/>
        <v>0</v>
      </c>
      <c r="O3539" s="9"/>
      <c r="P3539"/>
    </row>
    <row r="3540" spans="1:16" x14ac:dyDescent="0.25">
      <c r="A3540" s="9">
        <v>2015</v>
      </c>
      <c r="B3540" t="s">
        <v>17</v>
      </c>
      <c r="C3540" t="s">
        <v>6</v>
      </c>
      <c r="D3540" s="100">
        <v>1</v>
      </c>
      <c r="E3540" s="9">
        <v>1</v>
      </c>
      <c r="F3540" s="9">
        <f>VLOOKUP(D3540,'Tablas auxiliares'!$H$1:$Q$28,Calculadora!$J$2+1,FALSE)*IF(VLOOKUP($A3540,'Tablas auxiliares'!$B$2:$C$6,2,FALSE)-Calculadora!$K$2=0,1,0)*IF($L$2=2,IFERROR(VLOOKUP(B3540,'Tablas auxiliares'!$AB$2:$AH$27,7,FALSE),0),1)</f>
        <v>0</v>
      </c>
      <c r="G3540" s="9">
        <f>VLOOKUP(E3540,'Tablas auxiliares'!$H$1:$Q$28,Calculadora!$J$2+1,FALSE)*IF(VLOOKUP($A3540,'Tablas auxiliares'!$B$2:$C$6,2,FALSE)-Calculadora!$K$2=0,1,0)*IF($L$2=2,IFERROR(VLOOKUP(B3540,'Tablas auxiliares'!$AB$2:$AH$27,7,FALSE),0),1)</f>
        <v>0</v>
      </c>
      <c r="H3540" s="9">
        <f t="shared" si="65"/>
        <v>0</v>
      </c>
      <c r="O3540" s="9"/>
      <c r="P3540"/>
    </row>
    <row r="3541" spans="1:16" x14ac:dyDescent="0.25">
      <c r="A3541" s="9">
        <v>2015</v>
      </c>
      <c r="B3541" t="s">
        <v>17</v>
      </c>
      <c r="C3541" t="s">
        <v>25</v>
      </c>
      <c r="D3541" s="100">
        <v>4</v>
      </c>
      <c r="E3541" s="9">
        <v>4</v>
      </c>
      <c r="F3541" s="9">
        <f>VLOOKUP(D3541,'Tablas auxiliares'!$H$1:$Q$28,Calculadora!$J$2+1,FALSE)*IF(VLOOKUP($A3541,'Tablas auxiliares'!$B$2:$C$6,2,FALSE)-Calculadora!$K$2=0,1,0)*IF($L$2=2,IFERROR(VLOOKUP(B3541,'Tablas auxiliares'!$AB$2:$AH$27,7,FALSE),0),1)</f>
        <v>0</v>
      </c>
      <c r="G3541" s="9">
        <f>VLOOKUP(E3541,'Tablas auxiliares'!$H$1:$Q$28,Calculadora!$J$2+1,FALSE)*IF(VLOOKUP($A3541,'Tablas auxiliares'!$B$2:$C$6,2,FALSE)-Calculadora!$K$2=0,1,0)*IF($L$2=2,IFERROR(VLOOKUP(B3541,'Tablas auxiliares'!$AB$2:$AH$27,7,FALSE),0),1)</f>
        <v>0</v>
      </c>
      <c r="H3541" s="9">
        <f t="shared" si="65"/>
        <v>0</v>
      </c>
      <c r="O3541" s="9"/>
      <c r="P3541"/>
    </row>
    <row r="3542" spans="1:16" x14ac:dyDescent="0.25">
      <c r="A3542" s="9">
        <v>2015</v>
      </c>
      <c r="B3542" t="s">
        <v>87</v>
      </c>
      <c r="C3542" t="s">
        <v>89</v>
      </c>
      <c r="D3542" s="9">
        <v>12</v>
      </c>
      <c r="E3542" s="9">
        <v>11</v>
      </c>
      <c r="F3542" s="9">
        <f>VLOOKUP(D3542,'Tablas auxiliares'!$H$1:$Q$28,Calculadora!$J$2+1,FALSE)*IF(VLOOKUP($A3542,'Tablas auxiliares'!$B$2:$C$6,2,FALSE)-Calculadora!$K$2=0,1,0)*IF($L$2=2,IFERROR(VLOOKUP(B3542,'Tablas auxiliares'!$AB$2:$AH$27,7,FALSE),0),1)</f>
        <v>0</v>
      </c>
      <c r="G3542" s="9">
        <f>VLOOKUP(E3542,'Tablas auxiliares'!$H$1:$Q$28,Calculadora!$J$2+1,FALSE)*IF(VLOOKUP($A3542,'Tablas auxiliares'!$B$2:$C$6,2,FALSE)-Calculadora!$K$2=0,1,0)*IF($L$2=2,IFERROR(VLOOKUP(B3542,'Tablas auxiliares'!$AB$2:$AH$27,7,FALSE),0),1)</f>
        <v>0</v>
      </c>
      <c r="H3542" s="9">
        <f t="shared" si="65"/>
        <v>0</v>
      </c>
      <c r="O3542" s="9"/>
      <c r="P3542"/>
    </row>
    <row r="3543" spans="1:16" x14ac:dyDescent="0.25">
      <c r="A3543" s="9">
        <v>2015</v>
      </c>
      <c r="B3543" t="s">
        <v>87</v>
      </c>
      <c r="C3543" t="s">
        <v>28</v>
      </c>
      <c r="D3543" s="9">
        <v>13</v>
      </c>
      <c r="E3543" s="9">
        <v>20</v>
      </c>
      <c r="F3543" s="9">
        <f>VLOOKUP(D3543,'Tablas auxiliares'!$H$1:$Q$28,Calculadora!$J$2+1,FALSE)*IF(VLOOKUP($A3543,'Tablas auxiliares'!$B$2:$C$6,2,FALSE)-Calculadora!$K$2=0,1,0)*IF($L$2=2,IFERROR(VLOOKUP(B3543,'Tablas auxiliares'!$AB$2:$AH$27,7,FALSE),0),1)</f>
        <v>0</v>
      </c>
      <c r="G3543" s="9">
        <f>VLOOKUP(E3543,'Tablas auxiliares'!$H$1:$Q$28,Calculadora!$J$2+1,FALSE)*IF(VLOOKUP($A3543,'Tablas auxiliares'!$B$2:$C$6,2,FALSE)-Calculadora!$K$2=0,1,0)*IF($L$2=2,IFERROR(VLOOKUP(B3543,'Tablas auxiliares'!$AB$2:$AH$27,7,FALSE),0),1)</f>
        <v>0</v>
      </c>
      <c r="H3543" s="9">
        <f t="shared" si="65"/>
        <v>0</v>
      </c>
      <c r="O3543" s="9"/>
      <c r="P3543"/>
    </row>
    <row r="3544" spans="1:16" x14ac:dyDescent="0.25">
      <c r="A3544" s="9">
        <v>2015</v>
      </c>
      <c r="B3544" t="s">
        <v>87</v>
      </c>
      <c r="C3544" t="s">
        <v>7</v>
      </c>
      <c r="D3544" s="9">
        <v>10</v>
      </c>
      <c r="E3544" s="9">
        <v>10</v>
      </c>
      <c r="F3544" s="9">
        <f>VLOOKUP(D3544,'Tablas auxiliares'!$H$1:$Q$28,Calculadora!$J$2+1,FALSE)*IF(VLOOKUP($A3544,'Tablas auxiliares'!$B$2:$C$6,2,FALSE)-Calculadora!$K$2=0,1,0)*IF($L$2=2,IFERROR(VLOOKUP(B3544,'Tablas auxiliares'!$AB$2:$AH$27,7,FALSE),0),1)</f>
        <v>0</v>
      </c>
      <c r="G3544" s="9">
        <f>VLOOKUP(E3544,'Tablas auxiliares'!$H$1:$Q$28,Calculadora!$J$2+1,FALSE)*IF(VLOOKUP($A3544,'Tablas auxiliares'!$B$2:$C$6,2,FALSE)-Calculadora!$K$2=0,1,0)*IF($L$2=2,IFERROR(VLOOKUP(B3544,'Tablas auxiliares'!$AB$2:$AH$27,7,FALSE),0),1)</f>
        <v>0</v>
      </c>
      <c r="H3544" s="9">
        <f t="shared" si="65"/>
        <v>0</v>
      </c>
      <c r="O3544" s="9"/>
      <c r="P3544"/>
    </row>
    <row r="3545" spans="1:16" x14ac:dyDescent="0.25">
      <c r="A3545" s="9">
        <v>2015</v>
      </c>
      <c r="B3545" t="s">
        <v>87</v>
      </c>
      <c r="C3545" t="s">
        <v>16</v>
      </c>
      <c r="D3545" s="9">
        <v>5</v>
      </c>
      <c r="E3545" s="9">
        <v>1</v>
      </c>
      <c r="F3545" s="9">
        <f>VLOOKUP(D3545,'Tablas auxiliares'!$H$1:$Q$28,Calculadora!$J$2+1,FALSE)*IF(VLOOKUP($A3545,'Tablas auxiliares'!$B$2:$C$6,2,FALSE)-Calculadora!$K$2=0,1,0)*IF($L$2=2,IFERROR(VLOOKUP(B3545,'Tablas auxiliares'!$AB$2:$AH$27,7,FALSE),0),1)</f>
        <v>0</v>
      </c>
      <c r="G3545" s="9">
        <f>VLOOKUP(E3545,'Tablas auxiliares'!$H$1:$Q$28,Calculadora!$J$2+1,FALSE)*IF(VLOOKUP($A3545,'Tablas auxiliares'!$B$2:$C$6,2,FALSE)-Calculadora!$K$2=0,1,0)*IF($L$2=2,IFERROR(VLOOKUP(B3545,'Tablas auxiliares'!$AB$2:$AH$27,7,FALSE),0),1)</f>
        <v>0</v>
      </c>
      <c r="H3545" s="9">
        <f t="shared" si="65"/>
        <v>0</v>
      </c>
      <c r="O3545" s="9"/>
      <c r="P3545"/>
    </row>
    <row r="3546" spans="1:16" x14ac:dyDescent="0.25">
      <c r="A3546" s="9">
        <v>2015</v>
      </c>
      <c r="B3546" t="s">
        <v>87</v>
      </c>
      <c r="C3546" t="s">
        <v>37</v>
      </c>
      <c r="D3546" s="9">
        <v>22</v>
      </c>
      <c r="E3546" s="9">
        <v>17</v>
      </c>
      <c r="F3546" s="9">
        <f>VLOOKUP(D3546,'Tablas auxiliares'!$H$1:$Q$28,Calculadora!$J$2+1,FALSE)*IF(VLOOKUP($A3546,'Tablas auxiliares'!$B$2:$C$6,2,FALSE)-Calculadora!$K$2=0,1,0)*IF($L$2=2,IFERROR(VLOOKUP(B3546,'Tablas auxiliares'!$AB$2:$AH$27,7,FALSE),0),1)</f>
        <v>0</v>
      </c>
      <c r="G3546" s="9">
        <f>VLOOKUP(E3546,'Tablas auxiliares'!$H$1:$Q$28,Calculadora!$J$2+1,FALSE)*IF(VLOOKUP($A3546,'Tablas auxiliares'!$B$2:$C$6,2,FALSE)-Calculadora!$K$2=0,1,0)*IF($L$2=2,IFERROR(VLOOKUP(B3546,'Tablas auxiliares'!$AB$2:$AH$27,7,FALSE),0),1)</f>
        <v>0</v>
      </c>
      <c r="H3546" s="9">
        <f t="shared" si="65"/>
        <v>0</v>
      </c>
      <c r="O3546" s="9"/>
      <c r="P3546"/>
    </row>
    <row r="3547" spans="1:16" x14ac:dyDescent="0.25">
      <c r="A3547" s="9">
        <v>2015</v>
      </c>
      <c r="B3547" t="s">
        <v>87</v>
      </c>
      <c r="C3547" t="s">
        <v>14</v>
      </c>
      <c r="D3547" s="9">
        <v>27</v>
      </c>
      <c r="E3547" s="9">
        <v>27</v>
      </c>
      <c r="F3547" s="9">
        <f>VLOOKUP(D3547,'Tablas auxiliares'!$H$1:$Q$28,Calculadora!$J$2+1,FALSE)*IF(VLOOKUP($A3547,'Tablas auxiliares'!$B$2:$C$6,2,FALSE)-Calculadora!$K$2=0,1,0)*IF($L$2=2,IFERROR(VLOOKUP(B3547,'Tablas auxiliares'!$AB$2:$AH$27,7,FALSE),0),1)</f>
        <v>0</v>
      </c>
      <c r="G3547" s="9">
        <f>VLOOKUP(E3547,'Tablas auxiliares'!$H$1:$Q$28,Calculadora!$J$2+1,FALSE)*IF(VLOOKUP($A3547,'Tablas auxiliares'!$B$2:$C$6,2,FALSE)-Calculadora!$K$2=0,1,0)*IF($L$2=2,IFERROR(VLOOKUP(B3547,'Tablas auxiliares'!$AB$2:$AH$27,7,FALSE),0),1)</f>
        <v>0</v>
      </c>
      <c r="H3547" s="9">
        <f t="shared" si="65"/>
        <v>0</v>
      </c>
      <c r="O3547" s="9"/>
      <c r="P3547"/>
    </row>
    <row r="3548" spans="1:16" x14ac:dyDescent="0.25">
      <c r="A3548" s="9">
        <v>2015</v>
      </c>
      <c r="B3548" t="s">
        <v>87</v>
      </c>
      <c r="C3548" t="s">
        <v>31</v>
      </c>
      <c r="D3548" s="9">
        <v>17</v>
      </c>
      <c r="E3548" s="9">
        <v>21</v>
      </c>
      <c r="F3548" s="9">
        <f>VLOOKUP(D3548,'Tablas auxiliares'!$H$1:$Q$28,Calculadora!$J$2+1,FALSE)*IF(VLOOKUP($A3548,'Tablas auxiliares'!$B$2:$C$6,2,FALSE)-Calculadora!$K$2=0,1,0)*IF($L$2=2,IFERROR(VLOOKUP(B3548,'Tablas auxiliares'!$AB$2:$AH$27,7,FALSE),0),1)</f>
        <v>0</v>
      </c>
      <c r="G3548" s="9">
        <f>VLOOKUP(E3548,'Tablas auxiliares'!$H$1:$Q$28,Calculadora!$J$2+1,FALSE)*IF(VLOOKUP($A3548,'Tablas auxiliares'!$B$2:$C$6,2,FALSE)-Calculadora!$K$2=0,1,0)*IF($L$2=2,IFERROR(VLOOKUP(B3548,'Tablas auxiliares'!$AB$2:$AH$27,7,FALSE),0),1)</f>
        <v>0</v>
      </c>
      <c r="H3548" s="9">
        <f t="shared" si="65"/>
        <v>0</v>
      </c>
      <c r="O3548" s="9"/>
      <c r="P3548"/>
    </row>
    <row r="3549" spans="1:16" x14ac:dyDescent="0.25">
      <c r="A3549" s="9">
        <v>2015</v>
      </c>
      <c r="B3549" t="s">
        <v>87</v>
      </c>
      <c r="C3549" t="s">
        <v>10</v>
      </c>
      <c r="D3549" s="9">
        <v>21</v>
      </c>
      <c r="E3549" s="9">
        <v>16</v>
      </c>
      <c r="F3549" s="9">
        <f>VLOOKUP(D3549,'Tablas auxiliares'!$H$1:$Q$28,Calculadora!$J$2+1,FALSE)*IF(VLOOKUP($A3549,'Tablas auxiliares'!$B$2:$C$6,2,FALSE)-Calculadora!$K$2=0,1,0)*IF($L$2=2,IFERROR(VLOOKUP(B3549,'Tablas auxiliares'!$AB$2:$AH$27,7,FALSE),0),1)</f>
        <v>0</v>
      </c>
      <c r="G3549" s="9">
        <f>VLOOKUP(E3549,'Tablas auxiliares'!$H$1:$Q$28,Calculadora!$J$2+1,FALSE)*IF(VLOOKUP($A3549,'Tablas auxiliares'!$B$2:$C$6,2,FALSE)-Calculadora!$K$2=0,1,0)*IF($L$2=2,IFERROR(VLOOKUP(B3549,'Tablas auxiliares'!$AB$2:$AH$27,7,FALSE),0),1)</f>
        <v>0</v>
      </c>
      <c r="H3549" s="9">
        <f t="shared" si="65"/>
        <v>0</v>
      </c>
      <c r="O3549" s="9"/>
      <c r="P3549"/>
    </row>
    <row r="3550" spans="1:16" x14ac:dyDescent="0.25">
      <c r="A3550" s="9">
        <v>2015</v>
      </c>
      <c r="B3550" t="s">
        <v>87</v>
      </c>
      <c r="C3550" t="s">
        <v>69</v>
      </c>
      <c r="D3550" s="9">
        <v>9</v>
      </c>
      <c r="E3550" s="9">
        <v>7</v>
      </c>
      <c r="F3550" s="9">
        <f>VLOOKUP(D3550,'Tablas auxiliares'!$H$1:$Q$28,Calculadora!$J$2+1,FALSE)*IF(VLOOKUP($A3550,'Tablas auxiliares'!$B$2:$C$6,2,FALSE)-Calculadora!$K$2=0,1,0)*IF($L$2=2,IFERROR(VLOOKUP(B3550,'Tablas auxiliares'!$AB$2:$AH$27,7,FALSE),0),1)</f>
        <v>0</v>
      </c>
      <c r="G3550" s="9">
        <f>VLOOKUP(E3550,'Tablas auxiliares'!$H$1:$Q$28,Calculadora!$J$2+1,FALSE)*IF(VLOOKUP($A3550,'Tablas auxiliares'!$B$2:$C$6,2,FALSE)-Calculadora!$K$2=0,1,0)*IF($L$2=2,IFERROR(VLOOKUP(B3550,'Tablas auxiliares'!$AB$2:$AH$27,7,FALSE),0),1)</f>
        <v>0</v>
      </c>
      <c r="H3550" s="9">
        <f t="shared" si="65"/>
        <v>0</v>
      </c>
      <c r="O3550" s="9"/>
      <c r="P3550"/>
    </row>
    <row r="3551" spans="1:16" x14ac:dyDescent="0.25">
      <c r="A3551" s="9">
        <v>2015</v>
      </c>
      <c r="B3551" t="s">
        <v>87</v>
      </c>
      <c r="C3551" t="s">
        <v>26</v>
      </c>
      <c r="D3551" s="9">
        <v>2</v>
      </c>
      <c r="E3551" s="9">
        <v>2</v>
      </c>
      <c r="F3551" s="9">
        <f>VLOOKUP(D3551,'Tablas auxiliares'!$H$1:$Q$28,Calculadora!$J$2+1,FALSE)*IF(VLOOKUP($A3551,'Tablas auxiliares'!$B$2:$C$6,2,FALSE)-Calculadora!$K$2=0,1,0)*IF($L$2=2,IFERROR(VLOOKUP(B3551,'Tablas auxiliares'!$AB$2:$AH$27,7,FALSE),0),1)</f>
        <v>0</v>
      </c>
      <c r="G3551" s="9">
        <f>VLOOKUP(E3551,'Tablas auxiliares'!$H$1:$Q$28,Calculadora!$J$2+1,FALSE)*IF(VLOOKUP($A3551,'Tablas auxiliares'!$B$2:$C$6,2,FALSE)-Calculadora!$K$2=0,1,0)*IF($L$2=2,IFERROR(VLOOKUP(B3551,'Tablas auxiliares'!$AB$2:$AH$27,7,FALSE),0),1)</f>
        <v>0</v>
      </c>
      <c r="H3551" s="9">
        <f t="shared" si="65"/>
        <v>0</v>
      </c>
      <c r="O3551" s="9"/>
      <c r="P3551"/>
    </row>
    <row r="3552" spans="1:16" x14ac:dyDescent="0.25">
      <c r="A3552" s="9">
        <v>2015</v>
      </c>
      <c r="B3552" t="s">
        <v>87</v>
      </c>
      <c r="C3552" t="s">
        <v>30</v>
      </c>
      <c r="D3552" s="9">
        <v>11</v>
      </c>
      <c r="E3552" s="9">
        <v>22</v>
      </c>
      <c r="F3552" s="9">
        <f>VLOOKUP(D3552,'Tablas auxiliares'!$H$1:$Q$28,Calculadora!$J$2+1,FALSE)*IF(VLOOKUP($A3552,'Tablas auxiliares'!$B$2:$C$6,2,FALSE)-Calculadora!$K$2=0,1,0)*IF($L$2=2,IFERROR(VLOOKUP(B3552,'Tablas auxiliares'!$AB$2:$AH$27,7,FALSE),0),1)</f>
        <v>0</v>
      </c>
      <c r="G3552" s="9">
        <f>VLOOKUP(E3552,'Tablas auxiliares'!$H$1:$Q$28,Calculadora!$J$2+1,FALSE)*IF(VLOOKUP($A3552,'Tablas auxiliares'!$B$2:$C$6,2,FALSE)-Calculadora!$K$2=0,1,0)*IF($L$2=2,IFERROR(VLOOKUP(B3552,'Tablas auxiliares'!$AB$2:$AH$27,7,FALSE),0),1)</f>
        <v>0</v>
      </c>
      <c r="H3552" s="9">
        <f t="shared" si="65"/>
        <v>0</v>
      </c>
      <c r="O3552" s="9"/>
      <c r="P3552"/>
    </row>
    <row r="3553" spans="1:16" x14ac:dyDescent="0.25">
      <c r="A3553" s="9">
        <v>2015</v>
      </c>
      <c r="B3553" t="s">
        <v>87</v>
      </c>
      <c r="C3553" t="s">
        <v>9</v>
      </c>
      <c r="D3553" s="9">
        <v>6</v>
      </c>
      <c r="E3553" s="9">
        <v>6</v>
      </c>
      <c r="F3553" s="9">
        <f>VLOOKUP(D3553,'Tablas auxiliares'!$H$1:$Q$28,Calculadora!$J$2+1,FALSE)*IF(VLOOKUP($A3553,'Tablas auxiliares'!$B$2:$C$6,2,FALSE)-Calculadora!$K$2=0,1,0)*IF($L$2=2,IFERROR(VLOOKUP(B3553,'Tablas auxiliares'!$AB$2:$AH$27,7,FALSE),0),1)</f>
        <v>0</v>
      </c>
      <c r="G3553" s="9">
        <f>VLOOKUP(E3553,'Tablas auxiliares'!$H$1:$Q$28,Calculadora!$J$2+1,FALSE)*IF(VLOOKUP($A3553,'Tablas auxiliares'!$B$2:$C$6,2,FALSE)-Calculadora!$K$2=0,1,0)*IF($L$2=2,IFERROR(VLOOKUP(B3553,'Tablas auxiliares'!$AB$2:$AH$27,7,FALSE),0),1)</f>
        <v>0</v>
      </c>
      <c r="H3553" s="9">
        <f t="shared" si="65"/>
        <v>0</v>
      </c>
      <c r="O3553" s="9"/>
      <c r="P3553"/>
    </row>
    <row r="3554" spans="1:16" x14ac:dyDescent="0.25">
      <c r="A3554" s="9">
        <v>2015</v>
      </c>
      <c r="B3554" t="s">
        <v>87</v>
      </c>
      <c r="C3554" t="s">
        <v>20</v>
      </c>
      <c r="D3554" s="9">
        <v>3</v>
      </c>
      <c r="E3554" s="9">
        <v>5</v>
      </c>
      <c r="F3554" s="9">
        <f>VLOOKUP(D3554,'Tablas auxiliares'!$H$1:$Q$28,Calculadora!$J$2+1,FALSE)*IF(VLOOKUP($A3554,'Tablas auxiliares'!$B$2:$C$6,2,FALSE)-Calculadora!$K$2=0,1,0)*IF($L$2=2,IFERROR(VLOOKUP(B3554,'Tablas auxiliares'!$AB$2:$AH$27,7,FALSE),0),1)</f>
        <v>0</v>
      </c>
      <c r="G3554" s="9">
        <f>VLOOKUP(E3554,'Tablas auxiliares'!$H$1:$Q$28,Calculadora!$J$2+1,FALSE)*IF(VLOOKUP($A3554,'Tablas auxiliares'!$B$2:$C$6,2,FALSE)-Calculadora!$K$2=0,1,0)*IF($L$2=2,IFERROR(VLOOKUP(B3554,'Tablas auxiliares'!$AB$2:$AH$27,7,FALSE),0),1)</f>
        <v>0</v>
      </c>
      <c r="H3554" s="9">
        <f t="shared" si="65"/>
        <v>0</v>
      </c>
      <c r="O3554" s="9"/>
      <c r="P3554"/>
    </row>
    <row r="3555" spans="1:16" x14ac:dyDescent="0.25">
      <c r="A3555" s="9">
        <v>2015</v>
      </c>
      <c r="B3555" t="s">
        <v>87</v>
      </c>
      <c r="C3555" t="s">
        <v>13</v>
      </c>
      <c r="D3555" s="9">
        <v>23</v>
      </c>
      <c r="E3555" s="9">
        <v>23</v>
      </c>
      <c r="F3555" s="9">
        <f>VLOOKUP(D3555,'Tablas auxiliares'!$H$1:$Q$28,Calculadora!$J$2+1,FALSE)*IF(VLOOKUP($A3555,'Tablas auxiliares'!$B$2:$C$6,2,FALSE)-Calculadora!$K$2=0,1,0)*IF($L$2=2,IFERROR(VLOOKUP(B3555,'Tablas auxiliares'!$AB$2:$AH$27,7,FALSE),0),1)</f>
        <v>0</v>
      </c>
      <c r="G3555" s="9">
        <f>VLOOKUP(E3555,'Tablas auxiliares'!$H$1:$Q$28,Calculadora!$J$2+1,FALSE)*IF(VLOOKUP($A3555,'Tablas auxiliares'!$B$2:$C$6,2,FALSE)-Calculadora!$K$2=0,1,0)*IF($L$2=2,IFERROR(VLOOKUP(B3555,'Tablas auxiliares'!$AB$2:$AH$27,7,FALSE),0),1)</f>
        <v>0</v>
      </c>
      <c r="H3555" s="9">
        <f t="shared" si="65"/>
        <v>0</v>
      </c>
      <c r="O3555" s="9"/>
      <c r="P3555"/>
    </row>
    <row r="3556" spans="1:16" x14ac:dyDescent="0.25">
      <c r="A3556" s="9">
        <v>2015</v>
      </c>
      <c r="B3556" t="s">
        <v>87</v>
      </c>
      <c r="C3556" t="s">
        <v>68</v>
      </c>
      <c r="D3556" s="9">
        <v>14</v>
      </c>
      <c r="E3556" s="9">
        <v>24</v>
      </c>
      <c r="F3556" s="9">
        <f>VLOOKUP(D3556,'Tablas auxiliares'!$H$1:$Q$28,Calculadora!$J$2+1,FALSE)*IF(VLOOKUP($A3556,'Tablas auxiliares'!$B$2:$C$6,2,FALSE)-Calculadora!$K$2=0,1,0)*IF($L$2=2,IFERROR(VLOOKUP(B3556,'Tablas auxiliares'!$AB$2:$AH$27,7,FALSE),0),1)</f>
        <v>0</v>
      </c>
      <c r="G3556" s="9">
        <f>VLOOKUP(E3556,'Tablas auxiliares'!$H$1:$Q$28,Calculadora!$J$2+1,FALSE)*IF(VLOOKUP($A3556,'Tablas auxiliares'!$B$2:$C$6,2,FALSE)-Calculadora!$K$2=0,1,0)*IF($L$2=2,IFERROR(VLOOKUP(B3556,'Tablas auxiliares'!$AB$2:$AH$27,7,FALSE),0),1)</f>
        <v>0</v>
      </c>
      <c r="H3556" s="9">
        <f t="shared" si="65"/>
        <v>0</v>
      </c>
      <c r="O3556" s="9"/>
      <c r="P3556"/>
    </row>
    <row r="3557" spans="1:16" x14ac:dyDescent="0.25">
      <c r="A3557" s="9">
        <v>2015</v>
      </c>
      <c r="B3557" t="s">
        <v>87</v>
      </c>
      <c r="C3557" t="s">
        <v>18</v>
      </c>
      <c r="D3557" s="9">
        <v>25</v>
      </c>
      <c r="E3557" s="9">
        <v>9</v>
      </c>
      <c r="F3557" s="9">
        <f>VLOOKUP(D3557,'Tablas auxiliares'!$H$1:$Q$28,Calculadora!$J$2+1,FALSE)*IF(VLOOKUP($A3557,'Tablas auxiliares'!$B$2:$C$6,2,FALSE)-Calculadora!$K$2=0,1,0)*IF($L$2=2,IFERROR(VLOOKUP(B3557,'Tablas auxiliares'!$AB$2:$AH$27,7,FALSE),0),1)</f>
        <v>0</v>
      </c>
      <c r="G3557" s="9">
        <f>VLOOKUP(E3557,'Tablas auxiliares'!$H$1:$Q$28,Calculadora!$J$2+1,FALSE)*IF(VLOOKUP($A3557,'Tablas auxiliares'!$B$2:$C$6,2,FALSE)-Calculadora!$K$2=0,1,0)*IF($L$2=2,IFERROR(VLOOKUP(B3557,'Tablas auxiliares'!$AB$2:$AH$27,7,FALSE),0),1)</f>
        <v>0</v>
      </c>
      <c r="H3557" s="9">
        <f t="shared" si="65"/>
        <v>0</v>
      </c>
      <c r="O3557" s="9"/>
      <c r="P3557"/>
    </row>
    <row r="3558" spans="1:16" x14ac:dyDescent="0.25">
      <c r="A3558" s="9">
        <v>2015</v>
      </c>
      <c r="B3558" t="s">
        <v>87</v>
      </c>
      <c r="C3558" t="s">
        <v>27</v>
      </c>
      <c r="D3558" s="9">
        <v>7</v>
      </c>
      <c r="E3558" s="9">
        <v>19</v>
      </c>
      <c r="F3558" s="9">
        <f>VLOOKUP(D3558,'Tablas auxiliares'!$H$1:$Q$28,Calculadora!$J$2+1,FALSE)*IF(VLOOKUP($A3558,'Tablas auxiliares'!$B$2:$C$6,2,FALSE)-Calculadora!$K$2=0,1,0)*IF($L$2=2,IFERROR(VLOOKUP(B3558,'Tablas auxiliares'!$AB$2:$AH$27,7,FALSE),0),1)</f>
        <v>0</v>
      </c>
      <c r="G3558" s="9">
        <f>VLOOKUP(E3558,'Tablas auxiliares'!$H$1:$Q$28,Calculadora!$J$2+1,FALSE)*IF(VLOOKUP($A3558,'Tablas auxiliares'!$B$2:$C$6,2,FALSE)-Calculadora!$K$2=0,1,0)*IF($L$2=2,IFERROR(VLOOKUP(B3558,'Tablas auxiliares'!$AB$2:$AH$27,7,FALSE),0),1)</f>
        <v>0</v>
      </c>
      <c r="H3558" s="9">
        <f t="shared" si="65"/>
        <v>0</v>
      </c>
      <c r="O3558" s="9"/>
      <c r="P3558"/>
    </row>
    <row r="3559" spans="1:16" x14ac:dyDescent="0.25">
      <c r="A3559" s="9">
        <v>2015</v>
      </c>
      <c r="B3559" t="s">
        <v>87</v>
      </c>
      <c r="C3559" t="s">
        <v>29</v>
      </c>
      <c r="D3559" s="9">
        <v>16</v>
      </c>
      <c r="E3559" s="9">
        <v>25</v>
      </c>
      <c r="F3559" s="9">
        <f>VLOOKUP(D3559,'Tablas auxiliares'!$H$1:$Q$28,Calculadora!$J$2+1,FALSE)*IF(VLOOKUP($A3559,'Tablas auxiliares'!$B$2:$C$6,2,FALSE)-Calculadora!$K$2=0,1,0)*IF($L$2=2,IFERROR(VLOOKUP(B3559,'Tablas auxiliares'!$AB$2:$AH$27,7,FALSE),0),1)</f>
        <v>0</v>
      </c>
      <c r="G3559" s="9">
        <f>VLOOKUP(E3559,'Tablas auxiliares'!$H$1:$Q$28,Calculadora!$J$2+1,FALSE)*IF(VLOOKUP($A3559,'Tablas auxiliares'!$B$2:$C$6,2,FALSE)-Calculadora!$K$2=0,1,0)*IF($L$2=2,IFERROR(VLOOKUP(B3559,'Tablas auxiliares'!$AB$2:$AH$27,7,FALSE),0),1)</f>
        <v>0</v>
      </c>
      <c r="H3559" s="9">
        <f t="shared" si="65"/>
        <v>0</v>
      </c>
      <c r="O3559" s="9"/>
      <c r="P3559"/>
    </row>
    <row r="3560" spans="1:16" x14ac:dyDescent="0.25">
      <c r="A3560" s="9">
        <v>2015</v>
      </c>
      <c r="B3560" t="s">
        <v>87</v>
      </c>
      <c r="C3560" t="s">
        <v>35</v>
      </c>
      <c r="D3560" s="9">
        <v>1</v>
      </c>
      <c r="E3560" s="9">
        <v>8</v>
      </c>
      <c r="F3560" s="9">
        <f>VLOOKUP(D3560,'Tablas auxiliares'!$H$1:$Q$28,Calculadora!$J$2+1,FALSE)*IF(VLOOKUP($A3560,'Tablas auxiliares'!$B$2:$C$6,2,FALSE)-Calculadora!$K$2=0,1,0)*IF($L$2=2,IFERROR(VLOOKUP(B3560,'Tablas auxiliares'!$AB$2:$AH$27,7,FALSE),0),1)</f>
        <v>0</v>
      </c>
      <c r="G3560" s="9">
        <f>VLOOKUP(E3560,'Tablas auxiliares'!$H$1:$Q$28,Calculadora!$J$2+1,FALSE)*IF(VLOOKUP($A3560,'Tablas auxiliares'!$B$2:$C$6,2,FALSE)-Calculadora!$K$2=0,1,0)*IF($L$2=2,IFERROR(VLOOKUP(B3560,'Tablas auxiliares'!$AB$2:$AH$27,7,FALSE),0),1)</f>
        <v>0</v>
      </c>
      <c r="H3560" s="9">
        <f t="shared" si="65"/>
        <v>0</v>
      </c>
      <c r="O3560" s="9"/>
      <c r="P3560"/>
    </row>
    <row r="3561" spans="1:16" x14ac:dyDescent="0.25">
      <c r="A3561" s="9">
        <v>2015</v>
      </c>
      <c r="B3561" t="s">
        <v>87</v>
      </c>
      <c r="C3561" t="s">
        <v>70</v>
      </c>
      <c r="D3561" s="9">
        <v>24</v>
      </c>
      <c r="E3561" s="9">
        <v>13</v>
      </c>
      <c r="F3561" s="9">
        <f>VLOOKUP(D3561,'Tablas auxiliares'!$H$1:$Q$28,Calculadora!$J$2+1,FALSE)*IF(VLOOKUP($A3561,'Tablas auxiliares'!$B$2:$C$6,2,FALSE)-Calculadora!$K$2=0,1,0)*IF($L$2=2,IFERROR(VLOOKUP(B3561,'Tablas auxiliares'!$AB$2:$AH$27,7,FALSE),0),1)</f>
        <v>0</v>
      </c>
      <c r="G3561" s="9">
        <f>VLOOKUP(E3561,'Tablas auxiliares'!$H$1:$Q$28,Calculadora!$J$2+1,FALSE)*IF(VLOOKUP($A3561,'Tablas auxiliares'!$B$2:$C$6,2,FALSE)-Calculadora!$K$2=0,1,0)*IF($L$2=2,IFERROR(VLOOKUP(B3561,'Tablas auxiliares'!$AB$2:$AH$27,7,FALSE),0),1)</f>
        <v>0</v>
      </c>
      <c r="H3561" s="9">
        <f t="shared" si="65"/>
        <v>0</v>
      </c>
      <c r="O3561" s="9"/>
      <c r="P3561"/>
    </row>
    <row r="3562" spans="1:16" x14ac:dyDescent="0.25">
      <c r="A3562" s="9">
        <v>2015</v>
      </c>
      <c r="B3562" t="s">
        <v>87</v>
      </c>
      <c r="C3562" t="s">
        <v>34</v>
      </c>
      <c r="D3562" s="9">
        <v>15</v>
      </c>
      <c r="E3562" s="9">
        <v>14</v>
      </c>
      <c r="F3562" s="9">
        <f>VLOOKUP(D3562,'Tablas auxiliares'!$H$1:$Q$28,Calculadora!$J$2+1,FALSE)*IF(VLOOKUP($A3562,'Tablas auxiliares'!$B$2:$C$6,2,FALSE)-Calculadora!$K$2=0,1,0)*IF($L$2=2,IFERROR(VLOOKUP(B3562,'Tablas auxiliares'!$AB$2:$AH$27,7,FALSE),0),1)</f>
        <v>0</v>
      </c>
      <c r="G3562" s="9">
        <f>VLOOKUP(E3562,'Tablas auxiliares'!$H$1:$Q$28,Calculadora!$J$2+1,FALSE)*IF(VLOOKUP($A3562,'Tablas auxiliares'!$B$2:$C$6,2,FALSE)-Calculadora!$K$2=0,1,0)*IF($L$2=2,IFERROR(VLOOKUP(B3562,'Tablas auxiliares'!$AB$2:$AH$27,7,FALSE),0),1)</f>
        <v>0</v>
      </c>
      <c r="H3562" s="9">
        <f t="shared" si="65"/>
        <v>0</v>
      </c>
      <c r="O3562" s="9"/>
      <c r="P3562"/>
    </row>
    <row r="3563" spans="1:16" x14ac:dyDescent="0.25">
      <c r="A3563" s="9">
        <v>2015</v>
      </c>
      <c r="B3563" t="s">
        <v>87</v>
      </c>
      <c r="C3563" t="s">
        <v>24</v>
      </c>
      <c r="D3563" s="9">
        <v>18</v>
      </c>
      <c r="E3563" s="9">
        <v>18</v>
      </c>
      <c r="F3563" s="9">
        <f>VLOOKUP(D3563,'Tablas auxiliares'!$H$1:$Q$28,Calculadora!$J$2+1,FALSE)*IF(VLOOKUP($A3563,'Tablas auxiliares'!$B$2:$C$6,2,FALSE)-Calculadora!$K$2=0,1,0)*IF($L$2=2,IFERROR(VLOOKUP(B3563,'Tablas auxiliares'!$AB$2:$AH$27,7,FALSE),0),1)</f>
        <v>0</v>
      </c>
      <c r="G3563" s="9">
        <f>VLOOKUP(E3563,'Tablas auxiliares'!$H$1:$Q$28,Calculadora!$J$2+1,FALSE)*IF(VLOOKUP($A3563,'Tablas auxiliares'!$B$2:$C$6,2,FALSE)-Calculadora!$K$2=0,1,0)*IF($L$2=2,IFERROR(VLOOKUP(B3563,'Tablas auxiliares'!$AB$2:$AH$27,7,FALSE),0),1)</f>
        <v>0</v>
      </c>
      <c r="H3563" s="9">
        <f t="shared" si="65"/>
        <v>0</v>
      </c>
      <c r="O3563" s="9"/>
      <c r="P3563"/>
    </row>
    <row r="3564" spans="1:16" x14ac:dyDescent="0.25">
      <c r="A3564" s="9">
        <v>2015</v>
      </c>
      <c r="B3564" t="s">
        <v>87</v>
      </c>
      <c r="C3564" t="s">
        <v>12</v>
      </c>
      <c r="D3564" s="9">
        <v>8</v>
      </c>
      <c r="E3564" s="9">
        <v>15</v>
      </c>
      <c r="F3564" s="9">
        <f>VLOOKUP(D3564,'Tablas auxiliares'!$H$1:$Q$28,Calculadora!$J$2+1,FALSE)*IF(VLOOKUP($A3564,'Tablas auxiliares'!$B$2:$C$6,2,FALSE)-Calculadora!$K$2=0,1,0)*IF($L$2=2,IFERROR(VLOOKUP(B3564,'Tablas auxiliares'!$AB$2:$AH$27,7,FALSE),0),1)</f>
        <v>0</v>
      </c>
      <c r="G3564" s="9">
        <f>VLOOKUP(E3564,'Tablas auxiliares'!$H$1:$Q$28,Calculadora!$J$2+1,FALSE)*IF(VLOOKUP($A3564,'Tablas auxiliares'!$B$2:$C$6,2,FALSE)-Calculadora!$K$2=0,1,0)*IF($L$2=2,IFERROR(VLOOKUP(B3564,'Tablas auxiliares'!$AB$2:$AH$27,7,FALSE),0),1)</f>
        <v>0</v>
      </c>
      <c r="H3564" s="9">
        <f t="shared" si="65"/>
        <v>0</v>
      </c>
      <c r="O3564" s="9"/>
      <c r="P3564"/>
    </row>
    <row r="3565" spans="1:16" x14ac:dyDescent="0.25">
      <c r="A3565" s="9">
        <v>2015</v>
      </c>
      <c r="B3565" t="s">
        <v>87</v>
      </c>
      <c r="C3565" t="s">
        <v>23</v>
      </c>
      <c r="D3565" s="9">
        <v>20</v>
      </c>
      <c r="E3565" s="9">
        <v>26</v>
      </c>
      <c r="F3565" s="9">
        <f>VLOOKUP(D3565,'Tablas auxiliares'!$H$1:$Q$28,Calculadora!$J$2+1,FALSE)*IF(VLOOKUP($A3565,'Tablas auxiliares'!$B$2:$C$6,2,FALSE)-Calculadora!$K$2=0,1,0)*IF($L$2=2,IFERROR(VLOOKUP(B3565,'Tablas auxiliares'!$AB$2:$AH$27,7,FALSE),0),1)</f>
        <v>0</v>
      </c>
      <c r="G3565" s="9">
        <f>VLOOKUP(E3565,'Tablas auxiliares'!$H$1:$Q$28,Calculadora!$J$2+1,FALSE)*IF(VLOOKUP($A3565,'Tablas auxiliares'!$B$2:$C$6,2,FALSE)-Calculadora!$K$2=0,1,0)*IF($L$2=2,IFERROR(VLOOKUP(B3565,'Tablas auxiliares'!$AB$2:$AH$27,7,FALSE),0),1)</f>
        <v>0</v>
      </c>
      <c r="H3565" s="9">
        <f t="shared" si="65"/>
        <v>0</v>
      </c>
      <c r="O3565" s="9"/>
      <c r="P3565"/>
    </row>
    <row r="3566" spans="1:16" x14ac:dyDescent="0.25">
      <c r="A3566" s="9">
        <v>2015</v>
      </c>
      <c r="B3566" t="s">
        <v>87</v>
      </c>
      <c r="C3566" t="s">
        <v>33</v>
      </c>
      <c r="D3566" s="9">
        <v>4</v>
      </c>
      <c r="E3566" s="9">
        <v>4</v>
      </c>
      <c r="F3566" s="9">
        <f>VLOOKUP(D3566,'Tablas auxiliares'!$H$1:$Q$28,Calculadora!$J$2+1,FALSE)*IF(VLOOKUP($A3566,'Tablas auxiliares'!$B$2:$C$6,2,FALSE)-Calculadora!$K$2=0,1,0)*IF($L$2=2,IFERROR(VLOOKUP(B3566,'Tablas auxiliares'!$AB$2:$AH$27,7,FALSE),0),1)</f>
        <v>0</v>
      </c>
      <c r="G3566" s="9">
        <f>VLOOKUP(E3566,'Tablas auxiliares'!$H$1:$Q$28,Calculadora!$J$2+1,FALSE)*IF(VLOOKUP($A3566,'Tablas auxiliares'!$B$2:$C$6,2,FALSE)-Calculadora!$K$2=0,1,0)*IF($L$2=2,IFERROR(VLOOKUP(B3566,'Tablas auxiliares'!$AB$2:$AH$27,7,FALSE),0),1)</f>
        <v>0</v>
      </c>
      <c r="H3566" s="9">
        <f t="shared" si="65"/>
        <v>0</v>
      </c>
      <c r="O3566" s="9"/>
      <c r="P3566"/>
    </row>
    <row r="3567" spans="1:16" x14ac:dyDescent="0.25">
      <c r="A3567" s="9">
        <v>2015</v>
      </c>
      <c r="B3567" t="s">
        <v>87</v>
      </c>
      <c r="C3567" t="s">
        <v>6</v>
      </c>
      <c r="D3567" s="9">
        <v>26</v>
      </c>
      <c r="E3567" s="9">
        <v>12</v>
      </c>
      <c r="F3567" s="9">
        <f>VLOOKUP(D3567,'Tablas auxiliares'!$H$1:$Q$28,Calculadora!$J$2+1,FALSE)*IF(VLOOKUP($A3567,'Tablas auxiliares'!$B$2:$C$6,2,FALSE)-Calculadora!$K$2=0,1,0)*IF($L$2=2,IFERROR(VLOOKUP(B3567,'Tablas auxiliares'!$AB$2:$AH$27,7,FALSE),0),1)</f>
        <v>0</v>
      </c>
      <c r="G3567" s="9">
        <f>VLOOKUP(E3567,'Tablas auxiliares'!$H$1:$Q$28,Calculadora!$J$2+1,FALSE)*IF(VLOOKUP($A3567,'Tablas auxiliares'!$B$2:$C$6,2,FALSE)-Calculadora!$K$2=0,1,0)*IF($L$2=2,IFERROR(VLOOKUP(B3567,'Tablas auxiliares'!$AB$2:$AH$27,7,FALSE),0),1)</f>
        <v>0</v>
      </c>
      <c r="H3567" s="9">
        <f t="shared" si="65"/>
        <v>0</v>
      </c>
      <c r="O3567" s="9"/>
      <c r="P3567"/>
    </row>
    <row r="3568" spans="1:16" x14ac:dyDescent="0.25">
      <c r="A3568" s="9">
        <v>2015</v>
      </c>
      <c r="B3568" t="s">
        <v>87</v>
      </c>
      <c r="C3568" t="s">
        <v>25</v>
      </c>
      <c r="D3568" s="9">
        <v>19</v>
      </c>
      <c r="E3568" s="9">
        <v>3</v>
      </c>
      <c r="F3568" s="9">
        <f>VLOOKUP(D3568,'Tablas auxiliares'!$H$1:$Q$28,Calculadora!$J$2+1,FALSE)*IF(VLOOKUP($A3568,'Tablas auxiliares'!$B$2:$C$6,2,FALSE)-Calculadora!$K$2=0,1,0)*IF($L$2=2,IFERROR(VLOOKUP(B3568,'Tablas auxiliares'!$AB$2:$AH$27,7,FALSE),0),1)</f>
        <v>0</v>
      </c>
      <c r="G3568" s="9">
        <f>VLOOKUP(E3568,'Tablas auxiliares'!$H$1:$Q$28,Calculadora!$J$2+1,FALSE)*IF(VLOOKUP($A3568,'Tablas auxiliares'!$B$2:$C$6,2,FALSE)-Calculadora!$K$2=0,1,0)*IF($L$2=2,IFERROR(VLOOKUP(B3568,'Tablas auxiliares'!$AB$2:$AH$27,7,FALSE),0),1)</f>
        <v>0</v>
      </c>
      <c r="H3568" s="9">
        <f t="shared" si="65"/>
        <v>0</v>
      </c>
      <c r="O3568" s="9"/>
      <c r="P3568"/>
    </row>
    <row r="3569" spans="1:16" x14ac:dyDescent="0.25">
      <c r="A3569" s="9">
        <v>2015</v>
      </c>
      <c r="B3569" t="s">
        <v>28</v>
      </c>
      <c r="C3569" t="s">
        <v>89</v>
      </c>
      <c r="D3569" s="9">
        <v>22</v>
      </c>
      <c r="E3569" s="9">
        <v>24</v>
      </c>
      <c r="F3569" s="9">
        <f>VLOOKUP(D3569,'Tablas auxiliares'!$H$1:$Q$28,Calculadora!$J$2+1,FALSE)*IF(VLOOKUP($A3569,'Tablas auxiliares'!$B$2:$C$6,2,FALSE)-Calculadora!$K$2=0,1,0)*IF($L$2=2,IFERROR(VLOOKUP(B3569,'Tablas auxiliares'!$AB$2:$AH$27,7,FALSE),0),1)</f>
        <v>0</v>
      </c>
      <c r="G3569" s="9">
        <f>VLOOKUP(E3569,'Tablas auxiliares'!$H$1:$Q$28,Calculadora!$J$2+1,FALSE)*IF(VLOOKUP($A3569,'Tablas auxiliares'!$B$2:$C$6,2,FALSE)-Calculadora!$K$2=0,1,0)*IF($L$2=2,IFERROR(VLOOKUP(B3569,'Tablas auxiliares'!$AB$2:$AH$27,7,FALSE),0),1)</f>
        <v>0</v>
      </c>
      <c r="H3569" s="9">
        <f t="shared" si="65"/>
        <v>0</v>
      </c>
      <c r="O3569" s="9"/>
      <c r="P3569"/>
    </row>
    <row r="3570" spans="1:16" x14ac:dyDescent="0.25">
      <c r="A3570" s="9">
        <v>2015</v>
      </c>
      <c r="B3570" t="s">
        <v>28</v>
      </c>
      <c r="C3570" t="s">
        <v>7</v>
      </c>
      <c r="D3570" s="9">
        <v>25</v>
      </c>
      <c r="E3570" s="9">
        <v>5</v>
      </c>
      <c r="F3570" s="9">
        <f>VLOOKUP(D3570,'Tablas auxiliares'!$H$1:$Q$28,Calculadora!$J$2+1,FALSE)*IF(VLOOKUP($A3570,'Tablas auxiliares'!$B$2:$C$6,2,FALSE)-Calculadora!$K$2=0,1,0)*IF($L$2=2,IFERROR(VLOOKUP(B3570,'Tablas auxiliares'!$AB$2:$AH$27,7,FALSE),0),1)</f>
        <v>0</v>
      </c>
      <c r="G3570" s="9">
        <f>VLOOKUP(E3570,'Tablas auxiliares'!$H$1:$Q$28,Calculadora!$J$2+1,FALSE)*IF(VLOOKUP($A3570,'Tablas auxiliares'!$B$2:$C$6,2,FALSE)-Calculadora!$K$2=0,1,0)*IF($L$2=2,IFERROR(VLOOKUP(B3570,'Tablas auxiliares'!$AB$2:$AH$27,7,FALSE),0),1)</f>
        <v>0</v>
      </c>
      <c r="H3570" s="9">
        <f t="shared" si="65"/>
        <v>0</v>
      </c>
      <c r="O3570" s="9"/>
      <c r="P3570"/>
    </row>
    <row r="3571" spans="1:16" x14ac:dyDescent="0.25">
      <c r="A3571" s="9">
        <v>2015</v>
      </c>
      <c r="B3571" t="s">
        <v>28</v>
      </c>
      <c r="C3571" t="s">
        <v>16</v>
      </c>
      <c r="D3571" s="9">
        <v>19</v>
      </c>
      <c r="E3571" s="9">
        <v>15</v>
      </c>
      <c r="F3571" s="9">
        <f>VLOOKUP(D3571,'Tablas auxiliares'!$H$1:$Q$28,Calculadora!$J$2+1,FALSE)*IF(VLOOKUP($A3571,'Tablas auxiliares'!$B$2:$C$6,2,FALSE)-Calculadora!$K$2=0,1,0)*IF($L$2=2,IFERROR(VLOOKUP(B3571,'Tablas auxiliares'!$AB$2:$AH$27,7,FALSE),0),1)</f>
        <v>0</v>
      </c>
      <c r="G3571" s="9">
        <f>VLOOKUP(E3571,'Tablas auxiliares'!$H$1:$Q$28,Calculadora!$J$2+1,FALSE)*IF(VLOOKUP($A3571,'Tablas auxiliares'!$B$2:$C$6,2,FALSE)-Calculadora!$K$2=0,1,0)*IF($L$2=2,IFERROR(VLOOKUP(B3571,'Tablas auxiliares'!$AB$2:$AH$27,7,FALSE),0),1)</f>
        <v>0</v>
      </c>
      <c r="H3571" s="9">
        <f t="shared" si="65"/>
        <v>0</v>
      </c>
      <c r="O3571" s="9"/>
      <c r="P3571"/>
    </row>
    <row r="3572" spans="1:16" x14ac:dyDescent="0.25">
      <c r="A3572" s="9">
        <v>2015</v>
      </c>
      <c r="B3572" t="s">
        <v>28</v>
      </c>
      <c r="C3572" t="s">
        <v>37</v>
      </c>
      <c r="D3572" s="9">
        <v>17</v>
      </c>
      <c r="E3572" s="9">
        <v>25</v>
      </c>
      <c r="F3572" s="9">
        <f>VLOOKUP(D3572,'Tablas auxiliares'!$H$1:$Q$28,Calculadora!$J$2+1,FALSE)*IF(VLOOKUP($A3572,'Tablas auxiliares'!$B$2:$C$6,2,FALSE)-Calculadora!$K$2=0,1,0)*IF($L$2=2,IFERROR(VLOOKUP(B3572,'Tablas auxiliares'!$AB$2:$AH$27,7,FALSE),0),1)</f>
        <v>0</v>
      </c>
      <c r="G3572" s="9">
        <f>VLOOKUP(E3572,'Tablas auxiliares'!$H$1:$Q$28,Calculadora!$J$2+1,FALSE)*IF(VLOOKUP($A3572,'Tablas auxiliares'!$B$2:$C$6,2,FALSE)-Calculadora!$K$2=0,1,0)*IF($L$2=2,IFERROR(VLOOKUP(B3572,'Tablas auxiliares'!$AB$2:$AH$27,7,FALSE),0),1)</f>
        <v>0</v>
      </c>
      <c r="H3572" s="9">
        <f t="shared" si="65"/>
        <v>0</v>
      </c>
      <c r="O3572" s="9"/>
      <c r="P3572"/>
    </row>
    <row r="3573" spans="1:16" x14ac:dyDescent="0.25">
      <c r="A3573" s="9">
        <v>2015</v>
      </c>
      <c r="B3573" t="s">
        <v>28</v>
      </c>
      <c r="C3573" t="s">
        <v>14</v>
      </c>
      <c r="D3573" s="9">
        <v>20</v>
      </c>
      <c r="E3573" s="9">
        <v>2</v>
      </c>
      <c r="F3573" s="9">
        <f>VLOOKUP(D3573,'Tablas auxiliares'!$H$1:$Q$28,Calculadora!$J$2+1,FALSE)*IF(VLOOKUP($A3573,'Tablas auxiliares'!$B$2:$C$6,2,FALSE)-Calculadora!$K$2=0,1,0)*IF($L$2=2,IFERROR(VLOOKUP(B3573,'Tablas auxiliares'!$AB$2:$AH$27,7,FALSE),0),1)</f>
        <v>0</v>
      </c>
      <c r="G3573" s="9">
        <f>VLOOKUP(E3573,'Tablas auxiliares'!$H$1:$Q$28,Calculadora!$J$2+1,FALSE)*IF(VLOOKUP($A3573,'Tablas auxiliares'!$B$2:$C$6,2,FALSE)-Calculadora!$K$2=0,1,0)*IF($L$2=2,IFERROR(VLOOKUP(B3573,'Tablas auxiliares'!$AB$2:$AH$27,7,FALSE),0),1)</f>
        <v>0</v>
      </c>
      <c r="H3573" s="9">
        <f t="shared" si="65"/>
        <v>0</v>
      </c>
      <c r="O3573" s="9"/>
      <c r="P3573"/>
    </row>
    <row r="3574" spans="1:16" x14ac:dyDescent="0.25">
      <c r="A3574" s="9">
        <v>2015</v>
      </c>
      <c r="B3574" t="s">
        <v>28</v>
      </c>
      <c r="C3574" t="s">
        <v>31</v>
      </c>
      <c r="D3574" s="9">
        <v>14</v>
      </c>
      <c r="E3574" s="9">
        <v>20</v>
      </c>
      <c r="F3574" s="9">
        <f>VLOOKUP(D3574,'Tablas auxiliares'!$H$1:$Q$28,Calculadora!$J$2+1,FALSE)*IF(VLOOKUP($A3574,'Tablas auxiliares'!$B$2:$C$6,2,FALSE)-Calculadora!$K$2=0,1,0)*IF($L$2=2,IFERROR(VLOOKUP(B3574,'Tablas auxiliares'!$AB$2:$AH$27,7,FALSE),0),1)</f>
        <v>0</v>
      </c>
      <c r="G3574" s="9">
        <f>VLOOKUP(E3574,'Tablas auxiliares'!$H$1:$Q$28,Calculadora!$J$2+1,FALSE)*IF(VLOOKUP($A3574,'Tablas auxiliares'!$B$2:$C$6,2,FALSE)-Calculadora!$K$2=0,1,0)*IF($L$2=2,IFERROR(VLOOKUP(B3574,'Tablas auxiliares'!$AB$2:$AH$27,7,FALSE),0),1)</f>
        <v>0</v>
      </c>
      <c r="H3574" s="9">
        <f t="shared" si="65"/>
        <v>0</v>
      </c>
      <c r="O3574" s="9"/>
      <c r="P3574"/>
    </row>
    <row r="3575" spans="1:16" x14ac:dyDescent="0.25">
      <c r="A3575" s="9">
        <v>2015</v>
      </c>
      <c r="B3575" t="s">
        <v>28</v>
      </c>
      <c r="C3575" t="s">
        <v>10</v>
      </c>
      <c r="D3575" s="9">
        <v>26</v>
      </c>
      <c r="E3575" s="9">
        <v>8</v>
      </c>
      <c r="F3575" s="9">
        <f>VLOOKUP(D3575,'Tablas auxiliares'!$H$1:$Q$28,Calculadora!$J$2+1,FALSE)*IF(VLOOKUP($A3575,'Tablas auxiliares'!$B$2:$C$6,2,FALSE)-Calculadora!$K$2=0,1,0)*IF($L$2=2,IFERROR(VLOOKUP(B3575,'Tablas auxiliares'!$AB$2:$AH$27,7,FALSE),0),1)</f>
        <v>0</v>
      </c>
      <c r="G3575" s="9">
        <f>VLOOKUP(E3575,'Tablas auxiliares'!$H$1:$Q$28,Calculadora!$J$2+1,FALSE)*IF(VLOOKUP($A3575,'Tablas auxiliares'!$B$2:$C$6,2,FALSE)-Calculadora!$K$2=0,1,0)*IF($L$2=2,IFERROR(VLOOKUP(B3575,'Tablas auxiliares'!$AB$2:$AH$27,7,FALSE),0),1)</f>
        <v>0</v>
      </c>
      <c r="H3575" s="9">
        <f t="shared" si="65"/>
        <v>0</v>
      </c>
      <c r="O3575" s="9"/>
      <c r="P3575"/>
    </row>
    <row r="3576" spans="1:16" x14ac:dyDescent="0.25">
      <c r="A3576" s="9">
        <v>2015</v>
      </c>
      <c r="B3576" t="s">
        <v>28</v>
      </c>
      <c r="C3576" t="s">
        <v>69</v>
      </c>
      <c r="D3576" s="9">
        <v>7</v>
      </c>
      <c r="E3576" s="9">
        <v>21</v>
      </c>
      <c r="F3576" s="9">
        <f>VLOOKUP(D3576,'Tablas auxiliares'!$H$1:$Q$28,Calculadora!$J$2+1,FALSE)*IF(VLOOKUP($A3576,'Tablas auxiliares'!$B$2:$C$6,2,FALSE)-Calculadora!$K$2=0,1,0)*IF($L$2=2,IFERROR(VLOOKUP(B3576,'Tablas auxiliares'!$AB$2:$AH$27,7,FALSE),0),1)</f>
        <v>0</v>
      </c>
      <c r="G3576" s="9">
        <f>VLOOKUP(E3576,'Tablas auxiliares'!$H$1:$Q$28,Calculadora!$J$2+1,FALSE)*IF(VLOOKUP($A3576,'Tablas auxiliares'!$B$2:$C$6,2,FALSE)-Calculadora!$K$2=0,1,0)*IF($L$2=2,IFERROR(VLOOKUP(B3576,'Tablas auxiliares'!$AB$2:$AH$27,7,FALSE),0),1)</f>
        <v>0</v>
      </c>
      <c r="H3576" s="9">
        <f t="shared" si="65"/>
        <v>0</v>
      </c>
      <c r="O3576" s="9"/>
      <c r="P3576"/>
    </row>
    <row r="3577" spans="1:16" x14ac:dyDescent="0.25">
      <c r="A3577" s="9">
        <v>2015</v>
      </c>
      <c r="B3577" t="s">
        <v>28</v>
      </c>
      <c r="C3577" t="s">
        <v>26</v>
      </c>
      <c r="D3577" s="9">
        <v>3</v>
      </c>
      <c r="E3577" s="9">
        <v>9</v>
      </c>
      <c r="F3577" s="9">
        <f>VLOOKUP(D3577,'Tablas auxiliares'!$H$1:$Q$28,Calculadora!$J$2+1,FALSE)*IF(VLOOKUP($A3577,'Tablas auxiliares'!$B$2:$C$6,2,FALSE)-Calculadora!$K$2=0,1,0)*IF($L$2=2,IFERROR(VLOOKUP(B3577,'Tablas auxiliares'!$AB$2:$AH$27,7,FALSE),0),1)</f>
        <v>0</v>
      </c>
      <c r="G3577" s="9">
        <f>VLOOKUP(E3577,'Tablas auxiliares'!$H$1:$Q$28,Calculadora!$J$2+1,FALSE)*IF(VLOOKUP($A3577,'Tablas auxiliares'!$B$2:$C$6,2,FALSE)-Calculadora!$K$2=0,1,0)*IF($L$2=2,IFERROR(VLOOKUP(B3577,'Tablas auxiliares'!$AB$2:$AH$27,7,FALSE),0),1)</f>
        <v>0</v>
      </c>
      <c r="H3577" s="9">
        <f t="shared" si="65"/>
        <v>0</v>
      </c>
      <c r="O3577" s="9"/>
      <c r="P3577"/>
    </row>
    <row r="3578" spans="1:16" x14ac:dyDescent="0.25">
      <c r="A3578" s="9">
        <v>2015</v>
      </c>
      <c r="B3578" t="s">
        <v>28</v>
      </c>
      <c r="C3578" t="s">
        <v>30</v>
      </c>
      <c r="D3578" s="9">
        <v>4</v>
      </c>
      <c r="E3578" s="9">
        <v>23</v>
      </c>
      <c r="F3578" s="9">
        <f>VLOOKUP(D3578,'Tablas auxiliares'!$H$1:$Q$28,Calculadora!$J$2+1,FALSE)*IF(VLOOKUP($A3578,'Tablas auxiliares'!$B$2:$C$6,2,FALSE)-Calculadora!$K$2=0,1,0)*IF($L$2=2,IFERROR(VLOOKUP(B3578,'Tablas auxiliares'!$AB$2:$AH$27,7,FALSE),0),1)</f>
        <v>0</v>
      </c>
      <c r="G3578" s="9">
        <f>VLOOKUP(E3578,'Tablas auxiliares'!$H$1:$Q$28,Calculadora!$J$2+1,FALSE)*IF(VLOOKUP($A3578,'Tablas auxiliares'!$B$2:$C$6,2,FALSE)-Calculadora!$K$2=0,1,0)*IF($L$2=2,IFERROR(VLOOKUP(B3578,'Tablas auxiliares'!$AB$2:$AH$27,7,FALSE),0),1)</f>
        <v>0</v>
      </c>
      <c r="H3578" s="9">
        <f t="shared" si="65"/>
        <v>0</v>
      </c>
      <c r="O3578" s="9"/>
      <c r="P3578"/>
    </row>
    <row r="3579" spans="1:16" x14ac:dyDescent="0.25">
      <c r="A3579" s="9">
        <v>2015</v>
      </c>
      <c r="B3579" t="s">
        <v>28</v>
      </c>
      <c r="C3579" t="s">
        <v>9</v>
      </c>
      <c r="D3579" s="9">
        <v>8</v>
      </c>
      <c r="E3579" s="9">
        <v>14</v>
      </c>
      <c r="F3579" s="9">
        <f>VLOOKUP(D3579,'Tablas auxiliares'!$H$1:$Q$28,Calculadora!$J$2+1,FALSE)*IF(VLOOKUP($A3579,'Tablas auxiliares'!$B$2:$C$6,2,FALSE)-Calculadora!$K$2=0,1,0)*IF($L$2=2,IFERROR(VLOOKUP(B3579,'Tablas auxiliares'!$AB$2:$AH$27,7,FALSE),0),1)</f>
        <v>0</v>
      </c>
      <c r="G3579" s="9">
        <f>VLOOKUP(E3579,'Tablas auxiliares'!$H$1:$Q$28,Calculadora!$J$2+1,FALSE)*IF(VLOOKUP($A3579,'Tablas auxiliares'!$B$2:$C$6,2,FALSE)-Calculadora!$K$2=0,1,0)*IF($L$2=2,IFERROR(VLOOKUP(B3579,'Tablas auxiliares'!$AB$2:$AH$27,7,FALSE),0),1)</f>
        <v>0</v>
      </c>
      <c r="H3579" s="9">
        <f t="shared" si="65"/>
        <v>0</v>
      </c>
      <c r="O3579" s="9"/>
      <c r="P3579"/>
    </row>
    <row r="3580" spans="1:16" x14ac:dyDescent="0.25">
      <c r="A3580" s="9">
        <v>2015</v>
      </c>
      <c r="B3580" t="s">
        <v>28</v>
      </c>
      <c r="C3580" t="s">
        <v>20</v>
      </c>
      <c r="D3580" s="9">
        <v>2</v>
      </c>
      <c r="E3580" s="9">
        <v>3</v>
      </c>
      <c r="F3580" s="9">
        <f>VLOOKUP(D3580,'Tablas auxiliares'!$H$1:$Q$28,Calculadora!$J$2+1,FALSE)*IF(VLOOKUP($A3580,'Tablas auxiliares'!$B$2:$C$6,2,FALSE)-Calculadora!$K$2=0,1,0)*IF($L$2=2,IFERROR(VLOOKUP(B3580,'Tablas auxiliares'!$AB$2:$AH$27,7,FALSE),0),1)</f>
        <v>0</v>
      </c>
      <c r="G3580" s="9">
        <f>VLOOKUP(E3580,'Tablas auxiliares'!$H$1:$Q$28,Calculadora!$J$2+1,FALSE)*IF(VLOOKUP($A3580,'Tablas auxiliares'!$B$2:$C$6,2,FALSE)-Calculadora!$K$2=0,1,0)*IF($L$2=2,IFERROR(VLOOKUP(B3580,'Tablas auxiliares'!$AB$2:$AH$27,7,FALSE),0),1)</f>
        <v>0</v>
      </c>
      <c r="H3580" s="9">
        <f t="shared" si="65"/>
        <v>0</v>
      </c>
      <c r="O3580" s="9"/>
      <c r="P3580"/>
    </row>
    <row r="3581" spans="1:16" x14ac:dyDescent="0.25">
      <c r="A3581" s="9">
        <v>2015</v>
      </c>
      <c r="B3581" t="s">
        <v>28</v>
      </c>
      <c r="C3581" t="s">
        <v>13</v>
      </c>
      <c r="D3581" s="9">
        <v>12</v>
      </c>
      <c r="E3581" s="9">
        <v>26</v>
      </c>
      <c r="F3581" s="9">
        <f>VLOOKUP(D3581,'Tablas auxiliares'!$H$1:$Q$28,Calculadora!$J$2+1,FALSE)*IF(VLOOKUP($A3581,'Tablas auxiliares'!$B$2:$C$6,2,FALSE)-Calculadora!$K$2=0,1,0)*IF($L$2=2,IFERROR(VLOOKUP(B3581,'Tablas auxiliares'!$AB$2:$AH$27,7,FALSE),0),1)</f>
        <v>0</v>
      </c>
      <c r="G3581" s="9">
        <f>VLOOKUP(E3581,'Tablas auxiliares'!$H$1:$Q$28,Calculadora!$J$2+1,FALSE)*IF(VLOOKUP($A3581,'Tablas auxiliares'!$B$2:$C$6,2,FALSE)-Calculadora!$K$2=0,1,0)*IF($L$2=2,IFERROR(VLOOKUP(B3581,'Tablas auxiliares'!$AB$2:$AH$27,7,FALSE),0),1)</f>
        <v>0</v>
      </c>
      <c r="H3581" s="9">
        <f t="shared" si="65"/>
        <v>0</v>
      </c>
      <c r="O3581" s="9"/>
      <c r="P3581"/>
    </row>
    <row r="3582" spans="1:16" x14ac:dyDescent="0.25">
      <c r="A3582" s="9">
        <v>2015</v>
      </c>
      <c r="B3582" t="s">
        <v>28</v>
      </c>
      <c r="C3582" t="s">
        <v>68</v>
      </c>
      <c r="D3582" s="9">
        <v>16</v>
      </c>
      <c r="E3582" s="9">
        <v>22</v>
      </c>
      <c r="F3582" s="9">
        <f>VLOOKUP(D3582,'Tablas auxiliares'!$H$1:$Q$28,Calculadora!$J$2+1,FALSE)*IF(VLOOKUP($A3582,'Tablas auxiliares'!$B$2:$C$6,2,FALSE)-Calculadora!$K$2=0,1,0)*IF($L$2=2,IFERROR(VLOOKUP(B3582,'Tablas auxiliares'!$AB$2:$AH$27,7,FALSE),0),1)</f>
        <v>0</v>
      </c>
      <c r="G3582" s="9">
        <f>VLOOKUP(E3582,'Tablas auxiliares'!$H$1:$Q$28,Calculadora!$J$2+1,FALSE)*IF(VLOOKUP($A3582,'Tablas auxiliares'!$B$2:$C$6,2,FALSE)-Calculadora!$K$2=0,1,0)*IF($L$2=2,IFERROR(VLOOKUP(B3582,'Tablas auxiliares'!$AB$2:$AH$27,7,FALSE),0),1)</f>
        <v>0</v>
      </c>
      <c r="H3582" s="9">
        <f t="shared" si="65"/>
        <v>0</v>
      </c>
      <c r="O3582" s="9"/>
      <c r="P3582"/>
    </row>
    <row r="3583" spans="1:16" x14ac:dyDescent="0.25">
      <c r="A3583" s="9">
        <v>2015</v>
      </c>
      <c r="B3583" t="s">
        <v>28</v>
      </c>
      <c r="C3583" t="s">
        <v>18</v>
      </c>
      <c r="D3583" s="9">
        <v>11</v>
      </c>
      <c r="E3583" s="9">
        <v>18</v>
      </c>
      <c r="F3583" s="9">
        <f>VLOOKUP(D3583,'Tablas auxiliares'!$H$1:$Q$28,Calculadora!$J$2+1,FALSE)*IF(VLOOKUP($A3583,'Tablas auxiliares'!$B$2:$C$6,2,FALSE)-Calculadora!$K$2=0,1,0)*IF($L$2=2,IFERROR(VLOOKUP(B3583,'Tablas auxiliares'!$AB$2:$AH$27,7,FALSE),0),1)</f>
        <v>0</v>
      </c>
      <c r="G3583" s="9">
        <f>VLOOKUP(E3583,'Tablas auxiliares'!$H$1:$Q$28,Calculadora!$J$2+1,FALSE)*IF(VLOOKUP($A3583,'Tablas auxiliares'!$B$2:$C$6,2,FALSE)-Calculadora!$K$2=0,1,0)*IF($L$2=2,IFERROR(VLOOKUP(B3583,'Tablas auxiliares'!$AB$2:$AH$27,7,FALSE),0),1)</f>
        <v>0</v>
      </c>
      <c r="H3583" s="9">
        <f t="shared" si="65"/>
        <v>0</v>
      </c>
      <c r="O3583" s="9"/>
      <c r="P3583"/>
    </row>
    <row r="3584" spans="1:16" x14ac:dyDescent="0.25">
      <c r="A3584" s="9">
        <v>2015</v>
      </c>
      <c r="B3584" t="s">
        <v>28</v>
      </c>
      <c r="C3584" t="s">
        <v>27</v>
      </c>
      <c r="D3584" s="9">
        <v>10</v>
      </c>
      <c r="E3584" s="9">
        <v>19</v>
      </c>
      <c r="F3584" s="9">
        <f>VLOOKUP(D3584,'Tablas auxiliares'!$H$1:$Q$28,Calculadora!$J$2+1,FALSE)*IF(VLOOKUP($A3584,'Tablas auxiliares'!$B$2:$C$6,2,FALSE)-Calculadora!$K$2=0,1,0)*IF($L$2=2,IFERROR(VLOOKUP(B3584,'Tablas auxiliares'!$AB$2:$AH$27,7,FALSE),0),1)</f>
        <v>0</v>
      </c>
      <c r="G3584" s="9">
        <f>VLOOKUP(E3584,'Tablas auxiliares'!$H$1:$Q$28,Calculadora!$J$2+1,FALSE)*IF(VLOOKUP($A3584,'Tablas auxiliares'!$B$2:$C$6,2,FALSE)-Calculadora!$K$2=0,1,0)*IF($L$2=2,IFERROR(VLOOKUP(B3584,'Tablas auxiliares'!$AB$2:$AH$27,7,FALSE),0),1)</f>
        <v>0</v>
      </c>
      <c r="H3584" s="9">
        <f t="shared" si="65"/>
        <v>0</v>
      </c>
      <c r="O3584" s="9"/>
      <c r="P3584"/>
    </row>
    <row r="3585" spans="1:16" x14ac:dyDescent="0.25">
      <c r="A3585" s="9">
        <v>2015</v>
      </c>
      <c r="B3585" t="s">
        <v>28</v>
      </c>
      <c r="C3585" t="s">
        <v>29</v>
      </c>
      <c r="D3585" s="9">
        <v>9</v>
      </c>
      <c r="E3585" s="9">
        <v>10</v>
      </c>
      <c r="F3585" s="9">
        <f>VLOOKUP(D3585,'Tablas auxiliares'!$H$1:$Q$28,Calculadora!$J$2+1,FALSE)*IF(VLOOKUP($A3585,'Tablas auxiliares'!$B$2:$C$6,2,FALSE)-Calculadora!$K$2=0,1,0)*IF($L$2=2,IFERROR(VLOOKUP(B3585,'Tablas auxiliares'!$AB$2:$AH$27,7,FALSE),0),1)</f>
        <v>0</v>
      </c>
      <c r="G3585" s="9">
        <f>VLOOKUP(E3585,'Tablas auxiliares'!$H$1:$Q$28,Calculadora!$J$2+1,FALSE)*IF(VLOOKUP($A3585,'Tablas auxiliares'!$B$2:$C$6,2,FALSE)-Calculadora!$K$2=0,1,0)*IF($L$2=2,IFERROR(VLOOKUP(B3585,'Tablas auxiliares'!$AB$2:$AH$27,7,FALSE),0),1)</f>
        <v>0</v>
      </c>
      <c r="H3585" s="9">
        <f t="shared" si="65"/>
        <v>0</v>
      </c>
      <c r="O3585" s="9"/>
      <c r="P3585"/>
    </row>
    <row r="3586" spans="1:16" x14ac:dyDescent="0.25">
      <c r="A3586" s="9">
        <v>2015</v>
      </c>
      <c r="B3586" t="s">
        <v>28</v>
      </c>
      <c r="C3586" t="s">
        <v>35</v>
      </c>
      <c r="D3586" s="9">
        <v>1</v>
      </c>
      <c r="E3586" s="9">
        <v>12</v>
      </c>
      <c r="F3586" s="9">
        <f>VLOOKUP(D3586,'Tablas auxiliares'!$H$1:$Q$28,Calculadora!$J$2+1,FALSE)*IF(VLOOKUP($A3586,'Tablas auxiliares'!$B$2:$C$6,2,FALSE)-Calculadora!$K$2=0,1,0)*IF($L$2=2,IFERROR(VLOOKUP(B3586,'Tablas auxiliares'!$AB$2:$AH$27,7,FALSE),0),1)</f>
        <v>0</v>
      </c>
      <c r="G3586" s="9">
        <f>VLOOKUP(E3586,'Tablas auxiliares'!$H$1:$Q$28,Calculadora!$J$2+1,FALSE)*IF(VLOOKUP($A3586,'Tablas auxiliares'!$B$2:$C$6,2,FALSE)-Calculadora!$K$2=0,1,0)*IF($L$2=2,IFERROR(VLOOKUP(B3586,'Tablas auxiliares'!$AB$2:$AH$27,7,FALSE),0),1)</f>
        <v>0</v>
      </c>
      <c r="H3586" s="9">
        <f t="shared" si="65"/>
        <v>0</v>
      </c>
      <c r="O3586" s="9"/>
      <c r="P3586"/>
    </row>
    <row r="3587" spans="1:16" x14ac:dyDescent="0.25">
      <c r="A3587" s="9">
        <v>2015</v>
      </c>
      <c r="B3587" t="s">
        <v>28</v>
      </c>
      <c r="C3587" t="s">
        <v>70</v>
      </c>
      <c r="D3587" s="9">
        <v>24</v>
      </c>
      <c r="E3587" s="9">
        <v>4</v>
      </c>
      <c r="F3587" s="9">
        <f>VLOOKUP(D3587,'Tablas auxiliares'!$H$1:$Q$28,Calculadora!$J$2+1,FALSE)*IF(VLOOKUP($A3587,'Tablas auxiliares'!$B$2:$C$6,2,FALSE)-Calculadora!$K$2=0,1,0)*IF($L$2=2,IFERROR(VLOOKUP(B3587,'Tablas auxiliares'!$AB$2:$AH$27,7,FALSE),0),1)</f>
        <v>0</v>
      </c>
      <c r="G3587" s="9">
        <f>VLOOKUP(E3587,'Tablas auxiliares'!$H$1:$Q$28,Calculadora!$J$2+1,FALSE)*IF(VLOOKUP($A3587,'Tablas auxiliares'!$B$2:$C$6,2,FALSE)-Calculadora!$K$2=0,1,0)*IF($L$2=2,IFERROR(VLOOKUP(B3587,'Tablas auxiliares'!$AB$2:$AH$27,7,FALSE),0),1)</f>
        <v>0</v>
      </c>
      <c r="H3587" s="9">
        <f t="shared" ref="H3587:H3650" si="66">IF($M$2=2,0,F3587)+IF($M$2=3,0,G3587)</f>
        <v>0</v>
      </c>
      <c r="O3587" s="9"/>
      <c r="P3587"/>
    </row>
    <row r="3588" spans="1:16" x14ac:dyDescent="0.25">
      <c r="A3588" s="9">
        <v>2015</v>
      </c>
      <c r="B3588" t="s">
        <v>28</v>
      </c>
      <c r="C3588" t="s">
        <v>34</v>
      </c>
      <c r="D3588" s="9">
        <v>13</v>
      </c>
      <c r="E3588" s="9">
        <v>6</v>
      </c>
      <c r="F3588" s="9">
        <f>VLOOKUP(D3588,'Tablas auxiliares'!$H$1:$Q$28,Calculadora!$J$2+1,FALSE)*IF(VLOOKUP($A3588,'Tablas auxiliares'!$B$2:$C$6,2,FALSE)-Calculadora!$K$2=0,1,0)*IF($L$2=2,IFERROR(VLOOKUP(B3588,'Tablas auxiliares'!$AB$2:$AH$27,7,FALSE),0),1)</f>
        <v>0</v>
      </c>
      <c r="G3588" s="9">
        <f>VLOOKUP(E3588,'Tablas auxiliares'!$H$1:$Q$28,Calculadora!$J$2+1,FALSE)*IF(VLOOKUP($A3588,'Tablas auxiliares'!$B$2:$C$6,2,FALSE)-Calculadora!$K$2=0,1,0)*IF($L$2=2,IFERROR(VLOOKUP(B3588,'Tablas auxiliares'!$AB$2:$AH$27,7,FALSE),0),1)</f>
        <v>0</v>
      </c>
      <c r="H3588" s="9">
        <f t="shared" si="66"/>
        <v>0</v>
      </c>
      <c r="O3588" s="9"/>
      <c r="P3588"/>
    </row>
    <row r="3589" spans="1:16" x14ac:dyDescent="0.25">
      <c r="A3589" s="9">
        <v>2015</v>
      </c>
      <c r="B3589" t="s">
        <v>28</v>
      </c>
      <c r="C3589" t="s">
        <v>24</v>
      </c>
      <c r="D3589" s="9">
        <v>6</v>
      </c>
      <c r="E3589" s="9">
        <v>16</v>
      </c>
      <c r="F3589" s="9">
        <f>VLOOKUP(D3589,'Tablas auxiliares'!$H$1:$Q$28,Calculadora!$J$2+1,FALSE)*IF(VLOOKUP($A3589,'Tablas auxiliares'!$B$2:$C$6,2,FALSE)-Calculadora!$K$2=0,1,0)*IF($L$2=2,IFERROR(VLOOKUP(B3589,'Tablas auxiliares'!$AB$2:$AH$27,7,FALSE),0),1)</f>
        <v>0</v>
      </c>
      <c r="G3589" s="9">
        <f>VLOOKUP(E3589,'Tablas auxiliares'!$H$1:$Q$28,Calculadora!$J$2+1,FALSE)*IF(VLOOKUP($A3589,'Tablas auxiliares'!$B$2:$C$6,2,FALSE)-Calculadora!$K$2=0,1,0)*IF($L$2=2,IFERROR(VLOOKUP(B3589,'Tablas auxiliares'!$AB$2:$AH$27,7,FALSE),0),1)</f>
        <v>0</v>
      </c>
      <c r="H3589" s="9">
        <f t="shared" si="66"/>
        <v>0</v>
      </c>
      <c r="O3589" s="9"/>
      <c r="P3589"/>
    </row>
    <row r="3590" spans="1:16" x14ac:dyDescent="0.25">
      <c r="A3590" s="9">
        <v>2015</v>
      </c>
      <c r="B3590" t="s">
        <v>28</v>
      </c>
      <c r="C3590" t="s">
        <v>12</v>
      </c>
      <c r="D3590" s="9">
        <v>18</v>
      </c>
      <c r="E3590" s="9">
        <v>13</v>
      </c>
      <c r="F3590" s="9">
        <f>VLOOKUP(D3590,'Tablas auxiliares'!$H$1:$Q$28,Calculadora!$J$2+1,FALSE)*IF(VLOOKUP($A3590,'Tablas auxiliares'!$B$2:$C$6,2,FALSE)-Calculadora!$K$2=0,1,0)*IF($L$2=2,IFERROR(VLOOKUP(B3590,'Tablas auxiliares'!$AB$2:$AH$27,7,FALSE),0),1)</f>
        <v>0</v>
      </c>
      <c r="G3590" s="9">
        <f>VLOOKUP(E3590,'Tablas auxiliares'!$H$1:$Q$28,Calculadora!$J$2+1,FALSE)*IF(VLOOKUP($A3590,'Tablas auxiliares'!$B$2:$C$6,2,FALSE)-Calculadora!$K$2=0,1,0)*IF($L$2=2,IFERROR(VLOOKUP(B3590,'Tablas auxiliares'!$AB$2:$AH$27,7,FALSE),0),1)</f>
        <v>0</v>
      </c>
      <c r="H3590" s="9">
        <f t="shared" si="66"/>
        <v>0</v>
      </c>
      <c r="O3590" s="9"/>
      <c r="P3590"/>
    </row>
    <row r="3591" spans="1:16" x14ac:dyDescent="0.25">
      <c r="A3591" s="9">
        <v>2015</v>
      </c>
      <c r="B3591" t="s">
        <v>28</v>
      </c>
      <c r="C3591" t="s">
        <v>23</v>
      </c>
      <c r="D3591" s="9">
        <v>21</v>
      </c>
      <c r="E3591" s="9">
        <v>17</v>
      </c>
      <c r="F3591" s="9">
        <f>VLOOKUP(D3591,'Tablas auxiliares'!$H$1:$Q$28,Calculadora!$J$2+1,FALSE)*IF(VLOOKUP($A3591,'Tablas auxiliares'!$B$2:$C$6,2,FALSE)-Calculadora!$K$2=0,1,0)*IF($L$2=2,IFERROR(VLOOKUP(B3591,'Tablas auxiliares'!$AB$2:$AH$27,7,FALSE),0),1)</f>
        <v>0</v>
      </c>
      <c r="G3591" s="9">
        <f>VLOOKUP(E3591,'Tablas auxiliares'!$H$1:$Q$28,Calculadora!$J$2+1,FALSE)*IF(VLOOKUP($A3591,'Tablas auxiliares'!$B$2:$C$6,2,FALSE)-Calculadora!$K$2=0,1,0)*IF($L$2=2,IFERROR(VLOOKUP(B3591,'Tablas auxiliares'!$AB$2:$AH$27,7,FALSE),0),1)</f>
        <v>0</v>
      </c>
      <c r="H3591" s="9">
        <f t="shared" si="66"/>
        <v>0</v>
      </c>
      <c r="O3591" s="9"/>
      <c r="P3591"/>
    </row>
    <row r="3592" spans="1:16" x14ac:dyDescent="0.25">
      <c r="A3592" s="9">
        <v>2015</v>
      </c>
      <c r="B3592" t="s">
        <v>28</v>
      </c>
      <c r="C3592" t="s">
        <v>33</v>
      </c>
      <c r="D3592" s="9">
        <v>5</v>
      </c>
      <c r="E3592" s="9">
        <v>7</v>
      </c>
      <c r="F3592" s="9">
        <f>VLOOKUP(D3592,'Tablas auxiliares'!$H$1:$Q$28,Calculadora!$J$2+1,FALSE)*IF(VLOOKUP($A3592,'Tablas auxiliares'!$B$2:$C$6,2,FALSE)-Calculadora!$K$2=0,1,0)*IF($L$2=2,IFERROR(VLOOKUP(B3592,'Tablas auxiliares'!$AB$2:$AH$27,7,FALSE),0),1)</f>
        <v>0</v>
      </c>
      <c r="G3592" s="9">
        <f>VLOOKUP(E3592,'Tablas auxiliares'!$H$1:$Q$28,Calculadora!$J$2+1,FALSE)*IF(VLOOKUP($A3592,'Tablas auxiliares'!$B$2:$C$6,2,FALSE)-Calculadora!$K$2=0,1,0)*IF($L$2=2,IFERROR(VLOOKUP(B3592,'Tablas auxiliares'!$AB$2:$AH$27,7,FALSE),0),1)</f>
        <v>0</v>
      </c>
      <c r="H3592" s="9">
        <f t="shared" si="66"/>
        <v>0</v>
      </c>
      <c r="O3592" s="9"/>
      <c r="P3592"/>
    </row>
    <row r="3593" spans="1:16" x14ac:dyDescent="0.25">
      <c r="A3593" s="9">
        <v>2015</v>
      </c>
      <c r="B3593" t="s">
        <v>28</v>
      </c>
      <c r="C3593" t="s">
        <v>6</v>
      </c>
      <c r="D3593" s="9">
        <v>23</v>
      </c>
      <c r="E3593" s="9">
        <v>11</v>
      </c>
      <c r="F3593" s="9">
        <f>VLOOKUP(D3593,'Tablas auxiliares'!$H$1:$Q$28,Calculadora!$J$2+1,FALSE)*IF(VLOOKUP($A3593,'Tablas auxiliares'!$B$2:$C$6,2,FALSE)-Calculadora!$K$2=0,1,0)*IF($L$2=2,IFERROR(VLOOKUP(B3593,'Tablas auxiliares'!$AB$2:$AH$27,7,FALSE),0),1)</f>
        <v>0</v>
      </c>
      <c r="G3593" s="9">
        <f>VLOOKUP(E3593,'Tablas auxiliares'!$H$1:$Q$28,Calculadora!$J$2+1,FALSE)*IF(VLOOKUP($A3593,'Tablas auxiliares'!$B$2:$C$6,2,FALSE)-Calculadora!$K$2=0,1,0)*IF($L$2=2,IFERROR(VLOOKUP(B3593,'Tablas auxiliares'!$AB$2:$AH$27,7,FALSE),0),1)</f>
        <v>0</v>
      </c>
      <c r="H3593" s="9">
        <f t="shared" si="66"/>
        <v>0</v>
      </c>
      <c r="O3593" s="9"/>
      <c r="P3593"/>
    </row>
    <row r="3594" spans="1:16" x14ac:dyDescent="0.25">
      <c r="A3594" s="9">
        <v>2015</v>
      </c>
      <c r="B3594" t="s">
        <v>28</v>
      </c>
      <c r="C3594" t="s">
        <v>25</v>
      </c>
      <c r="D3594" s="9">
        <v>15</v>
      </c>
      <c r="E3594" s="9">
        <v>1</v>
      </c>
      <c r="F3594" s="9">
        <f>VLOOKUP(D3594,'Tablas auxiliares'!$H$1:$Q$28,Calculadora!$J$2+1,FALSE)*IF(VLOOKUP($A3594,'Tablas auxiliares'!$B$2:$C$6,2,FALSE)-Calculadora!$K$2=0,1,0)*IF($L$2=2,IFERROR(VLOOKUP(B3594,'Tablas auxiliares'!$AB$2:$AH$27,7,FALSE),0),1)</f>
        <v>0</v>
      </c>
      <c r="G3594" s="9">
        <f>VLOOKUP(E3594,'Tablas auxiliares'!$H$1:$Q$28,Calculadora!$J$2+1,FALSE)*IF(VLOOKUP($A3594,'Tablas auxiliares'!$B$2:$C$6,2,FALSE)-Calculadora!$K$2=0,1,0)*IF($L$2=2,IFERROR(VLOOKUP(B3594,'Tablas auxiliares'!$AB$2:$AH$27,7,FALSE),0),1)</f>
        <v>0</v>
      </c>
      <c r="H3594" s="9">
        <f t="shared" si="66"/>
        <v>0</v>
      </c>
      <c r="O3594" s="9"/>
      <c r="P3594"/>
    </row>
    <row r="3595" spans="1:16" x14ac:dyDescent="0.25">
      <c r="A3595" s="9">
        <v>2015</v>
      </c>
      <c r="B3595" t="s">
        <v>12</v>
      </c>
      <c r="C3595" t="s">
        <v>89</v>
      </c>
      <c r="D3595" s="9">
        <v>20</v>
      </c>
      <c r="E3595" s="9">
        <v>18</v>
      </c>
      <c r="F3595" s="9">
        <f>VLOOKUP(D3595,'Tablas auxiliares'!$H$1:$Q$28,Calculadora!$J$2+1,FALSE)*IF(VLOOKUP($A3595,'Tablas auxiliares'!$B$2:$C$6,2,FALSE)-Calculadora!$K$2=0,1,0)*IF($L$2=2,IFERROR(VLOOKUP(B3595,'Tablas auxiliares'!$AB$2:$AH$27,7,FALSE),0),1)</f>
        <v>0</v>
      </c>
      <c r="G3595" s="9">
        <f>VLOOKUP(E3595,'Tablas auxiliares'!$H$1:$Q$28,Calculadora!$J$2+1,FALSE)*IF(VLOOKUP($A3595,'Tablas auxiliares'!$B$2:$C$6,2,FALSE)-Calculadora!$K$2=0,1,0)*IF($L$2=2,IFERROR(VLOOKUP(B3595,'Tablas auxiliares'!$AB$2:$AH$27,7,FALSE),0),1)</f>
        <v>0</v>
      </c>
      <c r="H3595" s="9">
        <f t="shared" si="66"/>
        <v>0</v>
      </c>
      <c r="O3595" s="9"/>
      <c r="P3595"/>
    </row>
    <row r="3596" spans="1:16" x14ac:dyDescent="0.25">
      <c r="A3596" s="9">
        <v>2015</v>
      </c>
      <c r="B3596" t="s">
        <v>12</v>
      </c>
      <c r="C3596" t="s">
        <v>28</v>
      </c>
      <c r="D3596" s="9">
        <v>18</v>
      </c>
      <c r="E3596" s="9">
        <v>24</v>
      </c>
      <c r="F3596" s="9">
        <f>VLOOKUP(D3596,'Tablas auxiliares'!$H$1:$Q$28,Calculadora!$J$2+1,FALSE)*IF(VLOOKUP($A3596,'Tablas auxiliares'!$B$2:$C$6,2,FALSE)-Calculadora!$K$2=0,1,0)*IF($L$2=2,IFERROR(VLOOKUP(B3596,'Tablas auxiliares'!$AB$2:$AH$27,7,FALSE),0),1)</f>
        <v>0</v>
      </c>
      <c r="G3596" s="9">
        <f>VLOOKUP(E3596,'Tablas auxiliares'!$H$1:$Q$28,Calculadora!$J$2+1,FALSE)*IF(VLOOKUP($A3596,'Tablas auxiliares'!$B$2:$C$6,2,FALSE)-Calculadora!$K$2=0,1,0)*IF($L$2=2,IFERROR(VLOOKUP(B3596,'Tablas auxiliares'!$AB$2:$AH$27,7,FALSE),0),1)</f>
        <v>0</v>
      </c>
      <c r="H3596" s="9">
        <f t="shared" si="66"/>
        <v>0</v>
      </c>
      <c r="O3596" s="9"/>
      <c r="P3596"/>
    </row>
    <row r="3597" spans="1:16" x14ac:dyDescent="0.25">
      <c r="A3597" s="9">
        <v>2015</v>
      </c>
      <c r="B3597" t="s">
        <v>12</v>
      </c>
      <c r="C3597" t="s">
        <v>7</v>
      </c>
      <c r="D3597" s="9">
        <v>14</v>
      </c>
      <c r="E3597" s="9">
        <v>11</v>
      </c>
      <c r="F3597" s="9">
        <f>VLOOKUP(D3597,'Tablas auxiliares'!$H$1:$Q$28,Calculadora!$J$2+1,FALSE)*IF(VLOOKUP($A3597,'Tablas auxiliares'!$B$2:$C$6,2,FALSE)-Calculadora!$K$2=0,1,0)*IF($L$2=2,IFERROR(VLOOKUP(B3597,'Tablas auxiliares'!$AB$2:$AH$27,7,FALSE),0),1)</f>
        <v>0</v>
      </c>
      <c r="G3597" s="9">
        <f>VLOOKUP(E3597,'Tablas auxiliares'!$H$1:$Q$28,Calculadora!$J$2+1,FALSE)*IF(VLOOKUP($A3597,'Tablas auxiliares'!$B$2:$C$6,2,FALSE)-Calculadora!$K$2=0,1,0)*IF($L$2=2,IFERROR(VLOOKUP(B3597,'Tablas auxiliares'!$AB$2:$AH$27,7,FALSE),0),1)</f>
        <v>0</v>
      </c>
      <c r="H3597" s="9">
        <f t="shared" si="66"/>
        <v>0</v>
      </c>
      <c r="O3597" s="9"/>
      <c r="P3597"/>
    </row>
    <row r="3598" spans="1:16" x14ac:dyDescent="0.25">
      <c r="A3598" s="9">
        <v>2015</v>
      </c>
      <c r="B3598" t="s">
        <v>12</v>
      </c>
      <c r="C3598" t="s">
        <v>16</v>
      </c>
      <c r="D3598" s="9">
        <v>16</v>
      </c>
      <c r="E3598" s="9">
        <v>6</v>
      </c>
      <c r="F3598" s="9">
        <f>VLOOKUP(D3598,'Tablas auxiliares'!$H$1:$Q$28,Calculadora!$J$2+1,FALSE)*IF(VLOOKUP($A3598,'Tablas auxiliares'!$B$2:$C$6,2,FALSE)-Calculadora!$K$2=0,1,0)*IF($L$2=2,IFERROR(VLOOKUP(B3598,'Tablas auxiliares'!$AB$2:$AH$27,7,FALSE),0),1)</f>
        <v>0</v>
      </c>
      <c r="G3598" s="9">
        <f>VLOOKUP(E3598,'Tablas auxiliares'!$H$1:$Q$28,Calculadora!$J$2+1,FALSE)*IF(VLOOKUP($A3598,'Tablas auxiliares'!$B$2:$C$6,2,FALSE)-Calculadora!$K$2=0,1,0)*IF($L$2=2,IFERROR(VLOOKUP(B3598,'Tablas auxiliares'!$AB$2:$AH$27,7,FALSE),0),1)</f>
        <v>0</v>
      </c>
      <c r="H3598" s="9">
        <f t="shared" si="66"/>
        <v>0</v>
      </c>
      <c r="O3598" s="9"/>
      <c r="P3598"/>
    </row>
    <row r="3599" spans="1:16" x14ac:dyDescent="0.25">
      <c r="A3599" s="9">
        <v>2015</v>
      </c>
      <c r="B3599" t="s">
        <v>12</v>
      </c>
      <c r="C3599" t="s">
        <v>37</v>
      </c>
      <c r="D3599" s="9">
        <v>17</v>
      </c>
      <c r="E3599" s="9">
        <v>13</v>
      </c>
      <c r="F3599" s="9">
        <f>VLOOKUP(D3599,'Tablas auxiliares'!$H$1:$Q$28,Calculadora!$J$2+1,FALSE)*IF(VLOOKUP($A3599,'Tablas auxiliares'!$B$2:$C$6,2,FALSE)-Calculadora!$K$2=0,1,0)*IF($L$2=2,IFERROR(VLOOKUP(B3599,'Tablas auxiliares'!$AB$2:$AH$27,7,FALSE),0),1)</f>
        <v>0</v>
      </c>
      <c r="G3599" s="9">
        <f>VLOOKUP(E3599,'Tablas auxiliares'!$H$1:$Q$28,Calculadora!$J$2+1,FALSE)*IF(VLOOKUP($A3599,'Tablas auxiliares'!$B$2:$C$6,2,FALSE)-Calculadora!$K$2=0,1,0)*IF($L$2=2,IFERROR(VLOOKUP(B3599,'Tablas auxiliares'!$AB$2:$AH$27,7,FALSE),0),1)</f>
        <v>0</v>
      </c>
      <c r="H3599" s="9">
        <f t="shared" si="66"/>
        <v>0</v>
      </c>
      <c r="O3599" s="9"/>
      <c r="P3599"/>
    </row>
    <row r="3600" spans="1:16" x14ac:dyDescent="0.25">
      <c r="A3600" s="9">
        <v>2015</v>
      </c>
      <c r="B3600" t="s">
        <v>12</v>
      </c>
      <c r="C3600" t="s">
        <v>14</v>
      </c>
      <c r="D3600" s="9">
        <v>7</v>
      </c>
      <c r="E3600" s="9">
        <v>1</v>
      </c>
      <c r="F3600" s="9">
        <f>VLOOKUP(D3600,'Tablas auxiliares'!$H$1:$Q$28,Calculadora!$J$2+1,FALSE)*IF(VLOOKUP($A3600,'Tablas auxiliares'!$B$2:$C$6,2,FALSE)-Calculadora!$K$2=0,1,0)*IF($L$2=2,IFERROR(VLOOKUP(B3600,'Tablas auxiliares'!$AB$2:$AH$27,7,FALSE),0),1)</f>
        <v>0</v>
      </c>
      <c r="G3600" s="9">
        <f>VLOOKUP(E3600,'Tablas auxiliares'!$H$1:$Q$28,Calculadora!$J$2+1,FALSE)*IF(VLOOKUP($A3600,'Tablas auxiliares'!$B$2:$C$6,2,FALSE)-Calculadora!$K$2=0,1,0)*IF($L$2=2,IFERROR(VLOOKUP(B3600,'Tablas auxiliares'!$AB$2:$AH$27,7,FALSE),0),1)</f>
        <v>0</v>
      </c>
      <c r="H3600" s="9">
        <f t="shared" si="66"/>
        <v>0</v>
      </c>
      <c r="O3600" s="9"/>
      <c r="P3600"/>
    </row>
    <row r="3601" spans="1:16" x14ac:dyDescent="0.25">
      <c r="A3601" s="9">
        <v>2015</v>
      </c>
      <c r="B3601" t="s">
        <v>12</v>
      </c>
      <c r="C3601" t="s">
        <v>31</v>
      </c>
      <c r="D3601" s="9">
        <v>6</v>
      </c>
      <c r="E3601" s="9">
        <v>9</v>
      </c>
      <c r="F3601" s="9">
        <f>VLOOKUP(D3601,'Tablas auxiliares'!$H$1:$Q$28,Calculadora!$J$2+1,FALSE)*IF(VLOOKUP($A3601,'Tablas auxiliares'!$B$2:$C$6,2,FALSE)-Calculadora!$K$2=0,1,0)*IF($L$2=2,IFERROR(VLOOKUP(B3601,'Tablas auxiliares'!$AB$2:$AH$27,7,FALSE),0),1)</f>
        <v>0</v>
      </c>
      <c r="G3601" s="9">
        <f>VLOOKUP(E3601,'Tablas auxiliares'!$H$1:$Q$28,Calculadora!$J$2+1,FALSE)*IF(VLOOKUP($A3601,'Tablas auxiliares'!$B$2:$C$6,2,FALSE)-Calculadora!$K$2=0,1,0)*IF($L$2=2,IFERROR(VLOOKUP(B3601,'Tablas auxiliares'!$AB$2:$AH$27,7,FALSE),0),1)</f>
        <v>0</v>
      </c>
      <c r="H3601" s="9">
        <f t="shared" si="66"/>
        <v>0</v>
      </c>
      <c r="O3601" s="9"/>
      <c r="P3601"/>
    </row>
    <row r="3602" spans="1:16" x14ac:dyDescent="0.25">
      <c r="A3602" s="9">
        <v>2015</v>
      </c>
      <c r="B3602" t="s">
        <v>12</v>
      </c>
      <c r="C3602" t="s">
        <v>10</v>
      </c>
      <c r="D3602" s="9">
        <v>25</v>
      </c>
      <c r="E3602" s="9">
        <v>12</v>
      </c>
      <c r="F3602" s="9">
        <f>VLOOKUP(D3602,'Tablas auxiliares'!$H$1:$Q$28,Calculadora!$J$2+1,FALSE)*IF(VLOOKUP($A3602,'Tablas auxiliares'!$B$2:$C$6,2,FALSE)-Calculadora!$K$2=0,1,0)*IF($L$2=2,IFERROR(VLOOKUP(B3602,'Tablas auxiliares'!$AB$2:$AH$27,7,FALSE),0),1)</f>
        <v>0</v>
      </c>
      <c r="G3602" s="9">
        <f>VLOOKUP(E3602,'Tablas auxiliares'!$H$1:$Q$28,Calculadora!$J$2+1,FALSE)*IF(VLOOKUP($A3602,'Tablas auxiliares'!$B$2:$C$6,2,FALSE)-Calculadora!$K$2=0,1,0)*IF($L$2=2,IFERROR(VLOOKUP(B3602,'Tablas auxiliares'!$AB$2:$AH$27,7,FALSE),0),1)</f>
        <v>0</v>
      </c>
      <c r="H3602" s="9">
        <f t="shared" si="66"/>
        <v>0</v>
      </c>
      <c r="O3602" s="9"/>
      <c r="P3602"/>
    </row>
    <row r="3603" spans="1:16" x14ac:dyDescent="0.25">
      <c r="A3603" s="9">
        <v>2015</v>
      </c>
      <c r="B3603" t="s">
        <v>12</v>
      </c>
      <c r="C3603" t="s">
        <v>69</v>
      </c>
      <c r="D3603" s="9">
        <v>15</v>
      </c>
      <c r="E3603" s="9">
        <v>23</v>
      </c>
      <c r="F3603" s="9">
        <f>VLOOKUP(D3603,'Tablas auxiliares'!$H$1:$Q$28,Calculadora!$J$2+1,FALSE)*IF(VLOOKUP($A3603,'Tablas auxiliares'!$B$2:$C$6,2,FALSE)-Calculadora!$K$2=0,1,0)*IF($L$2=2,IFERROR(VLOOKUP(B3603,'Tablas auxiliares'!$AB$2:$AH$27,7,FALSE),0),1)</f>
        <v>0</v>
      </c>
      <c r="G3603" s="9">
        <f>VLOOKUP(E3603,'Tablas auxiliares'!$H$1:$Q$28,Calculadora!$J$2+1,FALSE)*IF(VLOOKUP($A3603,'Tablas auxiliares'!$B$2:$C$6,2,FALSE)-Calculadora!$K$2=0,1,0)*IF($L$2=2,IFERROR(VLOOKUP(B3603,'Tablas auxiliares'!$AB$2:$AH$27,7,FALSE),0),1)</f>
        <v>0</v>
      </c>
      <c r="H3603" s="9">
        <f t="shared" si="66"/>
        <v>0</v>
      </c>
      <c r="O3603" s="9"/>
      <c r="P3603"/>
    </row>
    <row r="3604" spans="1:16" x14ac:dyDescent="0.25">
      <c r="A3604" s="9">
        <v>2015</v>
      </c>
      <c r="B3604" t="s">
        <v>12</v>
      </c>
      <c r="C3604" t="s">
        <v>26</v>
      </c>
      <c r="D3604" s="9">
        <v>1</v>
      </c>
      <c r="E3604" s="9">
        <v>7</v>
      </c>
      <c r="F3604" s="9">
        <f>VLOOKUP(D3604,'Tablas auxiliares'!$H$1:$Q$28,Calculadora!$J$2+1,FALSE)*IF(VLOOKUP($A3604,'Tablas auxiliares'!$B$2:$C$6,2,FALSE)-Calculadora!$K$2=0,1,0)*IF($L$2=2,IFERROR(VLOOKUP(B3604,'Tablas auxiliares'!$AB$2:$AH$27,7,FALSE),0),1)</f>
        <v>0</v>
      </c>
      <c r="G3604" s="9">
        <f>VLOOKUP(E3604,'Tablas auxiliares'!$H$1:$Q$28,Calculadora!$J$2+1,FALSE)*IF(VLOOKUP($A3604,'Tablas auxiliares'!$B$2:$C$6,2,FALSE)-Calculadora!$K$2=0,1,0)*IF($L$2=2,IFERROR(VLOOKUP(B3604,'Tablas auxiliares'!$AB$2:$AH$27,7,FALSE),0),1)</f>
        <v>0</v>
      </c>
      <c r="H3604" s="9">
        <f t="shared" si="66"/>
        <v>0</v>
      </c>
      <c r="O3604" s="9"/>
      <c r="P3604"/>
    </row>
    <row r="3605" spans="1:16" x14ac:dyDescent="0.25">
      <c r="A3605" s="9">
        <v>2015</v>
      </c>
      <c r="B3605" t="s">
        <v>12</v>
      </c>
      <c r="C3605" t="s">
        <v>30</v>
      </c>
      <c r="D3605" s="9">
        <v>13</v>
      </c>
      <c r="E3605" s="9">
        <v>22</v>
      </c>
      <c r="F3605" s="9">
        <f>VLOOKUP(D3605,'Tablas auxiliares'!$H$1:$Q$28,Calculadora!$J$2+1,FALSE)*IF(VLOOKUP($A3605,'Tablas auxiliares'!$B$2:$C$6,2,FALSE)-Calculadora!$K$2=0,1,0)*IF($L$2=2,IFERROR(VLOOKUP(B3605,'Tablas auxiliares'!$AB$2:$AH$27,7,FALSE),0),1)</f>
        <v>0</v>
      </c>
      <c r="G3605" s="9">
        <f>VLOOKUP(E3605,'Tablas auxiliares'!$H$1:$Q$28,Calculadora!$J$2+1,FALSE)*IF(VLOOKUP($A3605,'Tablas auxiliares'!$B$2:$C$6,2,FALSE)-Calculadora!$K$2=0,1,0)*IF($L$2=2,IFERROR(VLOOKUP(B3605,'Tablas auxiliares'!$AB$2:$AH$27,7,FALSE),0),1)</f>
        <v>0</v>
      </c>
      <c r="H3605" s="9">
        <f t="shared" si="66"/>
        <v>0</v>
      </c>
      <c r="O3605" s="9"/>
      <c r="P3605"/>
    </row>
    <row r="3606" spans="1:16" x14ac:dyDescent="0.25">
      <c r="A3606" s="9">
        <v>2015</v>
      </c>
      <c r="B3606" t="s">
        <v>12</v>
      </c>
      <c r="C3606" t="s">
        <v>9</v>
      </c>
      <c r="D3606" s="9">
        <v>11</v>
      </c>
      <c r="E3606" s="9">
        <v>15</v>
      </c>
      <c r="F3606" s="9">
        <f>VLOOKUP(D3606,'Tablas auxiliares'!$H$1:$Q$28,Calculadora!$J$2+1,FALSE)*IF(VLOOKUP($A3606,'Tablas auxiliares'!$B$2:$C$6,2,FALSE)-Calculadora!$K$2=0,1,0)*IF($L$2=2,IFERROR(VLOOKUP(B3606,'Tablas auxiliares'!$AB$2:$AH$27,7,FALSE),0),1)</f>
        <v>0</v>
      </c>
      <c r="G3606" s="9">
        <f>VLOOKUP(E3606,'Tablas auxiliares'!$H$1:$Q$28,Calculadora!$J$2+1,FALSE)*IF(VLOOKUP($A3606,'Tablas auxiliares'!$B$2:$C$6,2,FALSE)-Calculadora!$K$2=0,1,0)*IF($L$2=2,IFERROR(VLOOKUP(B3606,'Tablas auxiliares'!$AB$2:$AH$27,7,FALSE),0),1)</f>
        <v>0</v>
      </c>
      <c r="H3606" s="9">
        <f t="shared" si="66"/>
        <v>0</v>
      </c>
      <c r="O3606" s="9"/>
      <c r="P3606"/>
    </row>
    <row r="3607" spans="1:16" x14ac:dyDescent="0.25">
      <c r="A3607" s="9">
        <v>2015</v>
      </c>
      <c r="B3607" t="s">
        <v>12</v>
      </c>
      <c r="C3607" t="s">
        <v>20</v>
      </c>
      <c r="D3607" s="9">
        <v>2</v>
      </c>
      <c r="E3607" s="9">
        <v>8</v>
      </c>
      <c r="F3607" s="9">
        <f>VLOOKUP(D3607,'Tablas auxiliares'!$H$1:$Q$28,Calculadora!$J$2+1,FALSE)*IF(VLOOKUP($A3607,'Tablas auxiliares'!$B$2:$C$6,2,FALSE)-Calculadora!$K$2=0,1,0)*IF($L$2=2,IFERROR(VLOOKUP(B3607,'Tablas auxiliares'!$AB$2:$AH$27,7,FALSE),0),1)</f>
        <v>0</v>
      </c>
      <c r="G3607" s="9">
        <f>VLOOKUP(E3607,'Tablas auxiliares'!$H$1:$Q$28,Calculadora!$J$2+1,FALSE)*IF(VLOOKUP($A3607,'Tablas auxiliares'!$B$2:$C$6,2,FALSE)-Calculadora!$K$2=0,1,0)*IF($L$2=2,IFERROR(VLOOKUP(B3607,'Tablas auxiliares'!$AB$2:$AH$27,7,FALSE),0),1)</f>
        <v>0</v>
      </c>
      <c r="H3607" s="9">
        <f t="shared" si="66"/>
        <v>0</v>
      </c>
      <c r="O3607" s="9"/>
      <c r="P3607"/>
    </row>
    <row r="3608" spans="1:16" x14ac:dyDescent="0.25">
      <c r="A3608" s="9">
        <v>2015</v>
      </c>
      <c r="B3608" t="s">
        <v>12</v>
      </c>
      <c r="C3608" t="s">
        <v>13</v>
      </c>
      <c r="D3608" s="9">
        <v>3</v>
      </c>
      <c r="E3608" s="9">
        <v>25</v>
      </c>
      <c r="F3608" s="9">
        <f>VLOOKUP(D3608,'Tablas auxiliares'!$H$1:$Q$28,Calculadora!$J$2+1,FALSE)*IF(VLOOKUP($A3608,'Tablas auxiliares'!$B$2:$C$6,2,FALSE)-Calculadora!$K$2=0,1,0)*IF($L$2=2,IFERROR(VLOOKUP(B3608,'Tablas auxiliares'!$AB$2:$AH$27,7,FALSE),0),1)</f>
        <v>0</v>
      </c>
      <c r="G3608" s="9">
        <f>VLOOKUP(E3608,'Tablas auxiliares'!$H$1:$Q$28,Calculadora!$J$2+1,FALSE)*IF(VLOOKUP($A3608,'Tablas auxiliares'!$B$2:$C$6,2,FALSE)-Calculadora!$K$2=0,1,0)*IF($L$2=2,IFERROR(VLOOKUP(B3608,'Tablas auxiliares'!$AB$2:$AH$27,7,FALSE),0),1)</f>
        <v>0</v>
      </c>
      <c r="H3608" s="9">
        <f t="shared" si="66"/>
        <v>0</v>
      </c>
      <c r="O3608" s="9"/>
      <c r="P3608"/>
    </row>
    <row r="3609" spans="1:16" x14ac:dyDescent="0.25">
      <c r="A3609" s="9">
        <v>2015</v>
      </c>
      <c r="B3609" t="s">
        <v>12</v>
      </c>
      <c r="C3609" t="s">
        <v>68</v>
      </c>
      <c r="D3609" s="9">
        <v>19</v>
      </c>
      <c r="E3609" s="9">
        <v>10</v>
      </c>
      <c r="F3609" s="9">
        <f>VLOOKUP(D3609,'Tablas auxiliares'!$H$1:$Q$28,Calculadora!$J$2+1,FALSE)*IF(VLOOKUP($A3609,'Tablas auxiliares'!$B$2:$C$6,2,FALSE)-Calculadora!$K$2=0,1,0)*IF($L$2=2,IFERROR(VLOOKUP(B3609,'Tablas auxiliares'!$AB$2:$AH$27,7,FALSE),0),1)</f>
        <v>0</v>
      </c>
      <c r="G3609" s="9">
        <f>VLOOKUP(E3609,'Tablas auxiliares'!$H$1:$Q$28,Calculadora!$J$2+1,FALSE)*IF(VLOOKUP($A3609,'Tablas auxiliares'!$B$2:$C$6,2,FALSE)-Calculadora!$K$2=0,1,0)*IF($L$2=2,IFERROR(VLOOKUP(B3609,'Tablas auxiliares'!$AB$2:$AH$27,7,FALSE),0),1)</f>
        <v>0</v>
      </c>
      <c r="H3609" s="9">
        <f t="shared" si="66"/>
        <v>0</v>
      </c>
      <c r="O3609" s="9"/>
      <c r="P3609"/>
    </row>
    <row r="3610" spans="1:16" x14ac:dyDescent="0.25">
      <c r="A3610" s="9">
        <v>2015</v>
      </c>
      <c r="B3610" t="s">
        <v>12</v>
      </c>
      <c r="C3610" t="s">
        <v>18</v>
      </c>
      <c r="D3610" s="9">
        <v>26</v>
      </c>
      <c r="E3610" s="9">
        <v>20</v>
      </c>
      <c r="F3610" s="9">
        <f>VLOOKUP(D3610,'Tablas auxiliares'!$H$1:$Q$28,Calculadora!$J$2+1,FALSE)*IF(VLOOKUP($A3610,'Tablas auxiliares'!$B$2:$C$6,2,FALSE)-Calculadora!$K$2=0,1,0)*IF($L$2=2,IFERROR(VLOOKUP(B3610,'Tablas auxiliares'!$AB$2:$AH$27,7,FALSE),0),1)</f>
        <v>0</v>
      </c>
      <c r="G3610" s="9">
        <f>VLOOKUP(E3610,'Tablas auxiliares'!$H$1:$Q$28,Calculadora!$J$2+1,FALSE)*IF(VLOOKUP($A3610,'Tablas auxiliares'!$B$2:$C$6,2,FALSE)-Calculadora!$K$2=0,1,0)*IF($L$2=2,IFERROR(VLOOKUP(B3610,'Tablas auxiliares'!$AB$2:$AH$27,7,FALSE),0),1)</f>
        <v>0</v>
      </c>
      <c r="H3610" s="9">
        <f t="shared" si="66"/>
        <v>0</v>
      </c>
      <c r="O3610" s="9"/>
      <c r="P3610"/>
    </row>
    <row r="3611" spans="1:16" x14ac:dyDescent="0.25">
      <c r="A3611" s="9">
        <v>2015</v>
      </c>
      <c r="B3611" t="s">
        <v>12</v>
      </c>
      <c r="C3611" t="s">
        <v>27</v>
      </c>
      <c r="D3611" s="9">
        <v>21</v>
      </c>
      <c r="E3611" s="9">
        <v>14</v>
      </c>
      <c r="F3611" s="9">
        <f>VLOOKUP(D3611,'Tablas auxiliares'!$H$1:$Q$28,Calculadora!$J$2+1,FALSE)*IF(VLOOKUP($A3611,'Tablas auxiliares'!$B$2:$C$6,2,FALSE)-Calculadora!$K$2=0,1,0)*IF($L$2=2,IFERROR(VLOOKUP(B3611,'Tablas auxiliares'!$AB$2:$AH$27,7,FALSE),0),1)</f>
        <v>0</v>
      </c>
      <c r="G3611" s="9">
        <f>VLOOKUP(E3611,'Tablas auxiliares'!$H$1:$Q$28,Calculadora!$J$2+1,FALSE)*IF(VLOOKUP($A3611,'Tablas auxiliares'!$B$2:$C$6,2,FALSE)-Calculadora!$K$2=0,1,0)*IF($L$2=2,IFERROR(VLOOKUP(B3611,'Tablas auxiliares'!$AB$2:$AH$27,7,FALSE),0),1)</f>
        <v>0</v>
      </c>
      <c r="H3611" s="9">
        <f t="shared" si="66"/>
        <v>0</v>
      </c>
      <c r="O3611" s="9"/>
      <c r="P3611"/>
    </row>
    <row r="3612" spans="1:16" x14ac:dyDescent="0.25">
      <c r="A3612" s="9">
        <v>2015</v>
      </c>
      <c r="B3612" t="s">
        <v>12</v>
      </c>
      <c r="C3612" t="s">
        <v>29</v>
      </c>
      <c r="D3612" s="9">
        <v>22</v>
      </c>
      <c r="E3612" s="9">
        <v>16</v>
      </c>
      <c r="F3612" s="9">
        <f>VLOOKUP(D3612,'Tablas auxiliares'!$H$1:$Q$28,Calculadora!$J$2+1,FALSE)*IF(VLOOKUP($A3612,'Tablas auxiliares'!$B$2:$C$6,2,FALSE)-Calculadora!$K$2=0,1,0)*IF($L$2=2,IFERROR(VLOOKUP(B3612,'Tablas auxiliares'!$AB$2:$AH$27,7,FALSE),0),1)</f>
        <v>0</v>
      </c>
      <c r="G3612" s="9">
        <f>VLOOKUP(E3612,'Tablas auxiliares'!$H$1:$Q$28,Calculadora!$J$2+1,FALSE)*IF(VLOOKUP($A3612,'Tablas auxiliares'!$B$2:$C$6,2,FALSE)-Calculadora!$K$2=0,1,0)*IF($L$2=2,IFERROR(VLOOKUP(B3612,'Tablas auxiliares'!$AB$2:$AH$27,7,FALSE),0),1)</f>
        <v>0</v>
      </c>
      <c r="H3612" s="9">
        <f t="shared" si="66"/>
        <v>0</v>
      </c>
      <c r="O3612" s="9"/>
      <c r="P3612"/>
    </row>
    <row r="3613" spans="1:16" x14ac:dyDescent="0.25">
      <c r="A3613" s="9">
        <v>2015</v>
      </c>
      <c r="B3613" t="s">
        <v>12</v>
      </c>
      <c r="C3613" t="s">
        <v>35</v>
      </c>
      <c r="D3613" s="9">
        <v>10</v>
      </c>
      <c r="E3613" s="9">
        <v>5</v>
      </c>
      <c r="F3613" s="9">
        <f>VLOOKUP(D3613,'Tablas auxiliares'!$H$1:$Q$28,Calculadora!$J$2+1,FALSE)*IF(VLOOKUP($A3613,'Tablas auxiliares'!$B$2:$C$6,2,FALSE)-Calculadora!$K$2=0,1,0)*IF($L$2=2,IFERROR(VLOOKUP(B3613,'Tablas auxiliares'!$AB$2:$AH$27,7,FALSE),0),1)</f>
        <v>0</v>
      </c>
      <c r="G3613" s="9">
        <f>VLOOKUP(E3613,'Tablas auxiliares'!$H$1:$Q$28,Calculadora!$J$2+1,FALSE)*IF(VLOOKUP($A3613,'Tablas auxiliares'!$B$2:$C$6,2,FALSE)-Calculadora!$K$2=0,1,0)*IF($L$2=2,IFERROR(VLOOKUP(B3613,'Tablas auxiliares'!$AB$2:$AH$27,7,FALSE),0),1)</f>
        <v>0</v>
      </c>
      <c r="H3613" s="9">
        <f t="shared" si="66"/>
        <v>0</v>
      </c>
      <c r="O3613" s="9"/>
      <c r="P3613"/>
    </row>
    <row r="3614" spans="1:16" x14ac:dyDescent="0.25">
      <c r="A3614" s="9">
        <v>2015</v>
      </c>
      <c r="B3614" t="s">
        <v>12</v>
      </c>
      <c r="C3614" t="s">
        <v>70</v>
      </c>
      <c r="D3614" s="9">
        <v>23</v>
      </c>
      <c r="E3614" s="9">
        <v>17</v>
      </c>
      <c r="F3614" s="9">
        <f>VLOOKUP(D3614,'Tablas auxiliares'!$H$1:$Q$28,Calculadora!$J$2+1,FALSE)*IF(VLOOKUP($A3614,'Tablas auxiliares'!$B$2:$C$6,2,FALSE)-Calculadora!$K$2=0,1,0)*IF($L$2=2,IFERROR(VLOOKUP(B3614,'Tablas auxiliares'!$AB$2:$AH$27,7,FALSE),0),1)</f>
        <v>0</v>
      </c>
      <c r="G3614" s="9">
        <f>VLOOKUP(E3614,'Tablas auxiliares'!$H$1:$Q$28,Calculadora!$J$2+1,FALSE)*IF(VLOOKUP($A3614,'Tablas auxiliares'!$B$2:$C$6,2,FALSE)-Calculadora!$K$2=0,1,0)*IF($L$2=2,IFERROR(VLOOKUP(B3614,'Tablas auxiliares'!$AB$2:$AH$27,7,FALSE),0),1)</f>
        <v>0</v>
      </c>
      <c r="H3614" s="9">
        <f t="shared" si="66"/>
        <v>0</v>
      </c>
      <c r="O3614" s="9"/>
      <c r="P3614"/>
    </row>
    <row r="3615" spans="1:16" x14ac:dyDescent="0.25">
      <c r="A3615" s="9">
        <v>2015</v>
      </c>
      <c r="B3615" t="s">
        <v>12</v>
      </c>
      <c r="C3615" t="s">
        <v>34</v>
      </c>
      <c r="D3615" s="9">
        <v>8</v>
      </c>
      <c r="E3615" s="9">
        <v>19</v>
      </c>
      <c r="F3615" s="9">
        <f>VLOOKUP(D3615,'Tablas auxiliares'!$H$1:$Q$28,Calculadora!$J$2+1,FALSE)*IF(VLOOKUP($A3615,'Tablas auxiliares'!$B$2:$C$6,2,FALSE)-Calculadora!$K$2=0,1,0)*IF($L$2=2,IFERROR(VLOOKUP(B3615,'Tablas auxiliares'!$AB$2:$AH$27,7,FALSE),0),1)</f>
        <v>0</v>
      </c>
      <c r="G3615" s="9">
        <f>VLOOKUP(E3615,'Tablas auxiliares'!$H$1:$Q$28,Calculadora!$J$2+1,FALSE)*IF(VLOOKUP($A3615,'Tablas auxiliares'!$B$2:$C$6,2,FALSE)-Calculadora!$K$2=0,1,0)*IF($L$2=2,IFERROR(VLOOKUP(B3615,'Tablas auxiliares'!$AB$2:$AH$27,7,FALSE),0),1)</f>
        <v>0</v>
      </c>
      <c r="H3615" s="9">
        <f t="shared" si="66"/>
        <v>0</v>
      </c>
      <c r="O3615" s="9"/>
      <c r="P3615"/>
    </row>
    <row r="3616" spans="1:16" x14ac:dyDescent="0.25">
      <c r="A3616" s="9">
        <v>2015</v>
      </c>
      <c r="B3616" t="s">
        <v>12</v>
      </c>
      <c r="C3616" t="s">
        <v>24</v>
      </c>
      <c r="D3616" s="9">
        <v>24</v>
      </c>
      <c r="E3616" s="9">
        <v>26</v>
      </c>
      <c r="F3616" s="9">
        <f>VLOOKUP(D3616,'Tablas auxiliares'!$H$1:$Q$28,Calculadora!$J$2+1,FALSE)*IF(VLOOKUP($A3616,'Tablas auxiliares'!$B$2:$C$6,2,FALSE)-Calculadora!$K$2=0,1,0)*IF($L$2=2,IFERROR(VLOOKUP(B3616,'Tablas auxiliares'!$AB$2:$AH$27,7,FALSE),0),1)</f>
        <v>0</v>
      </c>
      <c r="G3616" s="9">
        <f>VLOOKUP(E3616,'Tablas auxiliares'!$H$1:$Q$28,Calculadora!$J$2+1,FALSE)*IF(VLOOKUP($A3616,'Tablas auxiliares'!$B$2:$C$6,2,FALSE)-Calculadora!$K$2=0,1,0)*IF($L$2=2,IFERROR(VLOOKUP(B3616,'Tablas auxiliares'!$AB$2:$AH$27,7,FALSE),0),1)</f>
        <v>0</v>
      </c>
      <c r="H3616" s="9">
        <f t="shared" si="66"/>
        <v>0</v>
      </c>
      <c r="O3616" s="9"/>
      <c r="P3616"/>
    </row>
    <row r="3617" spans="1:16" x14ac:dyDescent="0.25">
      <c r="A3617" s="9">
        <v>2015</v>
      </c>
      <c r="B3617" t="s">
        <v>12</v>
      </c>
      <c r="C3617" t="s">
        <v>23</v>
      </c>
      <c r="D3617" s="9">
        <v>5</v>
      </c>
      <c r="E3617" s="9">
        <v>3</v>
      </c>
      <c r="F3617" s="9">
        <f>VLOOKUP(D3617,'Tablas auxiliares'!$H$1:$Q$28,Calculadora!$J$2+1,FALSE)*IF(VLOOKUP($A3617,'Tablas auxiliares'!$B$2:$C$6,2,FALSE)-Calculadora!$K$2=0,1,0)*IF($L$2=2,IFERROR(VLOOKUP(B3617,'Tablas auxiliares'!$AB$2:$AH$27,7,FALSE),0),1)</f>
        <v>0</v>
      </c>
      <c r="G3617" s="9">
        <f>VLOOKUP(E3617,'Tablas auxiliares'!$H$1:$Q$28,Calculadora!$J$2+1,FALSE)*IF(VLOOKUP($A3617,'Tablas auxiliares'!$B$2:$C$6,2,FALSE)-Calculadora!$K$2=0,1,0)*IF($L$2=2,IFERROR(VLOOKUP(B3617,'Tablas auxiliares'!$AB$2:$AH$27,7,FALSE),0),1)</f>
        <v>0</v>
      </c>
      <c r="H3617" s="9">
        <f t="shared" si="66"/>
        <v>0</v>
      </c>
      <c r="O3617" s="9"/>
      <c r="P3617"/>
    </row>
    <row r="3618" spans="1:16" x14ac:dyDescent="0.25">
      <c r="A3618" s="9">
        <v>2015</v>
      </c>
      <c r="B3618" t="s">
        <v>12</v>
      </c>
      <c r="C3618" t="s">
        <v>33</v>
      </c>
      <c r="D3618" s="9">
        <v>12</v>
      </c>
      <c r="E3618" s="9">
        <v>2</v>
      </c>
      <c r="F3618" s="9">
        <f>VLOOKUP(D3618,'Tablas auxiliares'!$H$1:$Q$28,Calculadora!$J$2+1,FALSE)*IF(VLOOKUP($A3618,'Tablas auxiliares'!$B$2:$C$6,2,FALSE)-Calculadora!$K$2=0,1,0)*IF($L$2=2,IFERROR(VLOOKUP(B3618,'Tablas auxiliares'!$AB$2:$AH$27,7,FALSE),0),1)</f>
        <v>0</v>
      </c>
      <c r="G3618" s="9">
        <f>VLOOKUP(E3618,'Tablas auxiliares'!$H$1:$Q$28,Calculadora!$J$2+1,FALSE)*IF(VLOOKUP($A3618,'Tablas auxiliares'!$B$2:$C$6,2,FALSE)-Calculadora!$K$2=0,1,0)*IF($L$2=2,IFERROR(VLOOKUP(B3618,'Tablas auxiliares'!$AB$2:$AH$27,7,FALSE),0),1)</f>
        <v>0</v>
      </c>
      <c r="H3618" s="9">
        <f t="shared" si="66"/>
        <v>0</v>
      </c>
      <c r="O3618" s="9"/>
      <c r="P3618"/>
    </row>
    <row r="3619" spans="1:16" x14ac:dyDescent="0.25">
      <c r="A3619" s="9">
        <v>2015</v>
      </c>
      <c r="B3619" t="s">
        <v>12</v>
      </c>
      <c r="C3619" t="s">
        <v>6</v>
      </c>
      <c r="D3619" s="9">
        <v>9</v>
      </c>
      <c r="E3619" s="9">
        <v>21</v>
      </c>
      <c r="F3619" s="9">
        <f>VLOOKUP(D3619,'Tablas auxiliares'!$H$1:$Q$28,Calculadora!$J$2+1,FALSE)*IF(VLOOKUP($A3619,'Tablas auxiliares'!$B$2:$C$6,2,FALSE)-Calculadora!$K$2=0,1,0)*IF($L$2=2,IFERROR(VLOOKUP(B3619,'Tablas auxiliares'!$AB$2:$AH$27,7,FALSE),0),1)</f>
        <v>0</v>
      </c>
      <c r="G3619" s="9">
        <f>VLOOKUP(E3619,'Tablas auxiliares'!$H$1:$Q$28,Calculadora!$J$2+1,FALSE)*IF(VLOOKUP($A3619,'Tablas auxiliares'!$B$2:$C$6,2,FALSE)-Calculadora!$K$2=0,1,0)*IF($L$2=2,IFERROR(VLOOKUP(B3619,'Tablas auxiliares'!$AB$2:$AH$27,7,FALSE),0),1)</f>
        <v>0</v>
      </c>
      <c r="H3619" s="9">
        <f t="shared" si="66"/>
        <v>0</v>
      </c>
      <c r="O3619" s="9"/>
      <c r="P3619"/>
    </row>
    <row r="3620" spans="1:16" x14ac:dyDescent="0.25">
      <c r="A3620" s="9">
        <v>2015</v>
      </c>
      <c r="B3620" t="s">
        <v>12</v>
      </c>
      <c r="C3620" t="s">
        <v>25</v>
      </c>
      <c r="D3620" s="9">
        <v>4</v>
      </c>
      <c r="E3620" s="9">
        <v>4</v>
      </c>
      <c r="F3620" s="9">
        <f>VLOOKUP(D3620,'Tablas auxiliares'!$H$1:$Q$28,Calculadora!$J$2+1,FALSE)*IF(VLOOKUP($A3620,'Tablas auxiliares'!$B$2:$C$6,2,FALSE)-Calculadora!$K$2=0,1,0)*IF($L$2=2,IFERROR(VLOOKUP(B3620,'Tablas auxiliares'!$AB$2:$AH$27,7,FALSE),0),1)</f>
        <v>0</v>
      </c>
      <c r="G3620" s="9">
        <f>VLOOKUP(E3620,'Tablas auxiliares'!$H$1:$Q$28,Calculadora!$J$2+1,FALSE)*IF(VLOOKUP($A3620,'Tablas auxiliares'!$B$2:$C$6,2,FALSE)-Calculadora!$K$2=0,1,0)*IF($L$2=2,IFERROR(VLOOKUP(B3620,'Tablas auxiliares'!$AB$2:$AH$27,7,FALSE),0),1)</f>
        <v>0</v>
      </c>
      <c r="H3620" s="9">
        <f t="shared" si="66"/>
        <v>0</v>
      </c>
      <c r="O3620" s="9"/>
      <c r="P3620"/>
    </row>
    <row r="3621" spans="1:16" x14ac:dyDescent="0.25">
      <c r="A3621" s="9">
        <v>2015</v>
      </c>
      <c r="B3621" t="s">
        <v>27</v>
      </c>
      <c r="C3621" t="s">
        <v>89</v>
      </c>
      <c r="D3621" s="9">
        <v>10</v>
      </c>
      <c r="E3621" s="9">
        <v>23</v>
      </c>
      <c r="F3621" s="9">
        <f>VLOOKUP(D3621,'Tablas auxiliares'!$H$1:$Q$28,Calculadora!$J$2+1,FALSE)*IF(VLOOKUP($A3621,'Tablas auxiliares'!$B$2:$C$6,2,FALSE)-Calculadora!$K$2=0,1,0)*IF($L$2=2,IFERROR(VLOOKUP(B3621,'Tablas auxiliares'!$AB$2:$AH$27,7,FALSE),0),1)</f>
        <v>0</v>
      </c>
      <c r="G3621" s="9">
        <f>VLOOKUP(E3621,'Tablas auxiliares'!$H$1:$Q$28,Calculadora!$J$2+1,FALSE)*IF(VLOOKUP($A3621,'Tablas auxiliares'!$B$2:$C$6,2,FALSE)-Calculadora!$K$2=0,1,0)*IF($L$2=2,IFERROR(VLOOKUP(B3621,'Tablas auxiliares'!$AB$2:$AH$27,7,FALSE),0),1)</f>
        <v>0</v>
      </c>
      <c r="H3621" s="9">
        <f t="shared" si="66"/>
        <v>0</v>
      </c>
      <c r="O3621" s="9"/>
      <c r="P3621"/>
    </row>
    <row r="3622" spans="1:16" x14ac:dyDescent="0.25">
      <c r="A3622" s="9">
        <v>2015</v>
      </c>
      <c r="B3622" t="s">
        <v>27</v>
      </c>
      <c r="C3622" t="s">
        <v>28</v>
      </c>
      <c r="D3622" s="9">
        <v>17</v>
      </c>
      <c r="E3622" s="9">
        <v>25</v>
      </c>
      <c r="F3622" s="9">
        <f>VLOOKUP(D3622,'Tablas auxiliares'!$H$1:$Q$28,Calculadora!$J$2+1,FALSE)*IF(VLOOKUP($A3622,'Tablas auxiliares'!$B$2:$C$6,2,FALSE)-Calculadora!$K$2=0,1,0)*IF($L$2=2,IFERROR(VLOOKUP(B3622,'Tablas auxiliares'!$AB$2:$AH$27,7,FALSE),0),1)</f>
        <v>0</v>
      </c>
      <c r="G3622" s="9">
        <f>VLOOKUP(E3622,'Tablas auxiliares'!$H$1:$Q$28,Calculadora!$J$2+1,FALSE)*IF(VLOOKUP($A3622,'Tablas auxiliares'!$B$2:$C$6,2,FALSE)-Calculadora!$K$2=0,1,0)*IF($L$2=2,IFERROR(VLOOKUP(B3622,'Tablas auxiliares'!$AB$2:$AH$27,7,FALSE),0),1)</f>
        <v>0</v>
      </c>
      <c r="H3622" s="9">
        <f t="shared" si="66"/>
        <v>0</v>
      </c>
      <c r="O3622" s="9"/>
      <c r="P3622"/>
    </row>
    <row r="3623" spans="1:16" x14ac:dyDescent="0.25">
      <c r="A3623" s="9">
        <v>2015</v>
      </c>
      <c r="B3623" t="s">
        <v>27</v>
      </c>
      <c r="C3623" t="s">
        <v>7</v>
      </c>
      <c r="D3623" s="9">
        <v>9</v>
      </c>
      <c r="E3623" s="9">
        <v>7</v>
      </c>
      <c r="F3623" s="9">
        <f>VLOOKUP(D3623,'Tablas auxiliares'!$H$1:$Q$28,Calculadora!$J$2+1,FALSE)*IF(VLOOKUP($A3623,'Tablas auxiliares'!$B$2:$C$6,2,FALSE)-Calculadora!$K$2=0,1,0)*IF($L$2=2,IFERROR(VLOOKUP(B3623,'Tablas auxiliares'!$AB$2:$AH$27,7,FALSE),0),1)</f>
        <v>0</v>
      </c>
      <c r="G3623" s="9">
        <f>VLOOKUP(E3623,'Tablas auxiliares'!$H$1:$Q$28,Calculadora!$J$2+1,FALSE)*IF(VLOOKUP($A3623,'Tablas auxiliares'!$B$2:$C$6,2,FALSE)-Calculadora!$K$2=0,1,0)*IF($L$2=2,IFERROR(VLOOKUP(B3623,'Tablas auxiliares'!$AB$2:$AH$27,7,FALSE),0),1)</f>
        <v>0</v>
      </c>
      <c r="H3623" s="9">
        <f t="shared" si="66"/>
        <v>0</v>
      </c>
      <c r="O3623" s="9"/>
      <c r="P3623"/>
    </row>
    <row r="3624" spans="1:16" x14ac:dyDescent="0.25">
      <c r="A3624" s="9">
        <v>2015</v>
      </c>
      <c r="B3624" t="s">
        <v>27</v>
      </c>
      <c r="C3624" t="s">
        <v>16</v>
      </c>
      <c r="D3624" s="9">
        <v>6</v>
      </c>
      <c r="E3624" s="9">
        <v>14</v>
      </c>
      <c r="F3624" s="9">
        <f>VLOOKUP(D3624,'Tablas auxiliares'!$H$1:$Q$28,Calculadora!$J$2+1,FALSE)*IF(VLOOKUP($A3624,'Tablas auxiliares'!$B$2:$C$6,2,FALSE)-Calculadora!$K$2=0,1,0)*IF($L$2=2,IFERROR(VLOOKUP(B3624,'Tablas auxiliares'!$AB$2:$AH$27,7,FALSE),0),1)</f>
        <v>0</v>
      </c>
      <c r="G3624" s="9">
        <f>VLOOKUP(E3624,'Tablas auxiliares'!$H$1:$Q$28,Calculadora!$J$2+1,FALSE)*IF(VLOOKUP($A3624,'Tablas auxiliares'!$B$2:$C$6,2,FALSE)-Calculadora!$K$2=0,1,0)*IF($L$2=2,IFERROR(VLOOKUP(B3624,'Tablas auxiliares'!$AB$2:$AH$27,7,FALSE),0),1)</f>
        <v>0</v>
      </c>
      <c r="H3624" s="9">
        <f t="shared" si="66"/>
        <v>0</v>
      </c>
      <c r="O3624" s="9"/>
      <c r="P3624"/>
    </row>
    <row r="3625" spans="1:16" x14ac:dyDescent="0.25">
      <c r="A3625" s="9">
        <v>2015</v>
      </c>
      <c r="B3625" t="s">
        <v>27</v>
      </c>
      <c r="C3625" t="s">
        <v>37</v>
      </c>
      <c r="D3625" s="9">
        <v>23</v>
      </c>
      <c r="E3625" s="9">
        <v>26</v>
      </c>
      <c r="F3625" s="9">
        <f>VLOOKUP(D3625,'Tablas auxiliares'!$H$1:$Q$28,Calculadora!$J$2+1,FALSE)*IF(VLOOKUP($A3625,'Tablas auxiliares'!$B$2:$C$6,2,FALSE)-Calculadora!$K$2=0,1,0)*IF($L$2=2,IFERROR(VLOOKUP(B3625,'Tablas auxiliares'!$AB$2:$AH$27,7,FALSE),0),1)</f>
        <v>0</v>
      </c>
      <c r="G3625" s="9">
        <f>VLOOKUP(E3625,'Tablas auxiliares'!$H$1:$Q$28,Calculadora!$J$2+1,FALSE)*IF(VLOOKUP($A3625,'Tablas auxiliares'!$B$2:$C$6,2,FALSE)-Calculadora!$K$2=0,1,0)*IF($L$2=2,IFERROR(VLOOKUP(B3625,'Tablas auxiliares'!$AB$2:$AH$27,7,FALSE),0),1)</f>
        <v>0</v>
      </c>
      <c r="H3625" s="9">
        <f t="shared" si="66"/>
        <v>0</v>
      </c>
      <c r="O3625" s="9"/>
      <c r="P3625"/>
    </row>
    <row r="3626" spans="1:16" x14ac:dyDescent="0.25">
      <c r="A3626" s="9">
        <v>2015</v>
      </c>
      <c r="B3626" t="s">
        <v>27</v>
      </c>
      <c r="C3626" t="s">
        <v>14</v>
      </c>
      <c r="D3626" s="9">
        <v>24</v>
      </c>
      <c r="E3626" s="9">
        <v>19</v>
      </c>
      <c r="F3626" s="9">
        <f>VLOOKUP(D3626,'Tablas auxiliares'!$H$1:$Q$28,Calculadora!$J$2+1,FALSE)*IF(VLOOKUP($A3626,'Tablas auxiliares'!$B$2:$C$6,2,FALSE)-Calculadora!$K$2=0,1,0)*IF($L$2=2,IFERROR(VLOOKUP(B3626,'Tablas auxiliares'!$AB$2:$AH$27,7,FALSE),0),1)</f>
        <v>0</v>
      </c>
      <c r="G3626" s="9">
        <f>VLOOKUP(E3626,'Tablas auxiliares'!$H$1:$Q$28,Calculadora!$J$2+1,FALSE)*IF(VLOOKUP($A3626,'Tablas auxiliares'!$B$2:$C$6,2,FALSE)-Calculadora!$K$2=0,1,0)*IF($L$2=2,IFERROR(VLOOKUP(B3626,'Tablas auxiliares'!$AB$2:$AH$27,7,FALSE),0),1)</f>
        <v>0</v>
      </c>
      <c r="H3626" s="9">
        <f t="shared" si="66"/>
        <v>0</v>
      </c>
      <c r="O3626" s="9"/>
      <c r="P3626"/>
    </row>
    <row r="3627" spans="1:16" x14ac:dyDescent="0.25">
      <c r="A3627" s="9">
        <v>2015</v>
      </c>
      <c r="B3627" t="s">
        <v>27</v>
      </c>
      <c r="C3627" t="s">
        <v>31</v>
      </c>
      <c r="D3627" s="9">
        <v>11</v>
      </c>
      <c r="E3627" s="9">
        <v>21</v>
      </c>
      <c r="F3627" s="9">
        <f>VLOOKUP(D3627,'Tablas auxiliares'!$H$1:$Q$28,Calculadora!$J$2+1,FALSE)*IF(VLOOKUP($A3627,'Tablas auxiliares'!$B$2:$C$6,2,FALSE)-Calculadora!$K$2=0,1,0)*IF($L$2=2,IFERROR(VLOOKUP(B3627,'Tablas auxiliares'!$AB$2:$AH$27,7,FALSE),0),1)</f>
        <v>0</v>
      </c>
      <c r="G3627" s="9">
        <f>VLOOKUP(E3627,'Tablas auxiliares'!$H$1:$Q$28,Calculadora!$J$2+1,FALSE)*IF(VLOOKUP($A3627,'Tablas auxiliares'!$B$2:$C$6,2,FALSE)-Calculadora!$K$2=0,1,0)*IF($L$2=2,IFERROR(VLOOKUP(B3627,'Tablas auxiliares'!$AB$2:$AH$27,7,FALSE),0),1)</f>
        <v>0</v>
      </c>
      <c r="H3627" s="9">
        <f t="shared" si="66"/>
        <v>0</v>
      </c>
      <c r="O3627" s="9"/>
      <c r="P3627"/>
    </row>
    <row r="3628" spans="1:16" x14ac:dyDescent="0.25">
      <c r="A3628" s="9">
        <v>2015</v>
      </c>
      <c r="B3628" t="s">
        <v>27</v>
      </c>
      <c r="C3628" t="s">
        <v>10</v>
      </c>
      <c r="D3628" s="9">
        <v>15</v>
      </c>
      <c r="E3628" s="9">
        <v>9</v>
      </c>
      <c r="F3628" s="9">
        <f>VLOOKUP(D3628,'Tablas auxiliares'!$H$1:$Q$28,Calculadora!$J$2+1,FALSE)*IF(VLOOKUP($A3628,'Tablas auxiliares'!$B$2:$C$6,2,FALSE)-Calculadora!$K$2=0,1,0)*IF($L$2=2,IFERROR(VLOOKUP(B3628,'Tablas auxiliares'!$AB$2:$AH$27,7,FALSE),0),1)</f>
        <v>0</v>
      </c>
      <c r="G3628" s="9">
        <f>VLOOKUP(E3628,'Tablas auxiliares'!$H$1:$Q$28,Calculadora!$J$2+1,FALSE)*IF(VLOOKUP($A3628,'Tablas auxiliares'!$B$2:$C$6,2,FALSE)-Calculadora!$K$2=0,1,0)*IF($L$2=2,IFERROR(VLOOKUP(B3628,'Tablas auxiliares'!$AB$2:$AH$27,7,FALSE),0),1)</f>
        <v>0</v>
      </c>
      <c r="H3628" s="9">
        <f t="shared" si="66"/>
        <v>0</v>
      </c>
      <c r="O3628" s="9"/>
      <c r="P3628"/>
    </row>
    <row r="3629" spans="1:16" x14ac:dyDescent="0.25">
      <c r="A3629" s="9">
        <v>2015</v>
      </c>
      <c r="B3629" t="s">
        <v>27</v>
      </c>
      <c r="C3629" t="s">
        <v>69</v>
      </c>
      <c r="D3629" s="9">
        <v>3</v>
      </c>
      <c r="E3629" s="9">
        <v>15</v>
      </c>
      <c r="F3629" s="9">
        <f>VLOOKUP(D3629,'Tablas auxiliares'!$H$1:$Q$28,Calculadora!$J$2+1,FALSE)*IF(VLOOKUP($A3629,'Tablas auxiliares'!$B$2:$C$6,2,FALSE)-Calculadora!$K$2=0,1,0)*IF($L$2=2,IFERROR(VLOOKUP(B3629,'Tablas auxiliares'!$AB$2:$AH$27,7,FALSE),0),1)</f>
        <v>0</v>
      </c>
      <c r="G3629" s="9">
        <f>VLOOKUP(E3629,'Tablas auxiliares'!$H$1:$Q$28,Calculadora!$J$2+1,FALSE)*IF(VLOOKUP($A3629,'Tablas auxiliares'!$B$2:$C$6,2,FALSE)-Calculadora!$K$2=0,1,0)*IF($L$2=2,IFERROR(VLOOKUP(B3629,'Tablas auxiliares'!$AB$2:$AH$27,7,FALSE),0),1)</f>
        <v>0</v>
      </c>
      <c r="H3629" s="9">
        <f t="shared" si="66"/>
        <v>0</v>
      </c>
      <c r="O3629" s="9"/>
      <c r="P3629"/>
    </row>
    <row r="3630" spans="1:16" x14ac:dyDescent="0.25">
      <c r="A3630" s="9">
        <v>2015</v>
      </c>
      <c r="B3630" t="s">
        <v>27</v>
      </c>
      <c r="C3630" t="s">
        <v>26</v>
      </c>
      <c r="D3630" s="9">
        <v>2</v>
      </c>
      <c r="E3630" s="9">
        <v>5</v>
      </c>
      <c r="F3630" s="9">
        <f>VLOOKUP(D3630,'Tablas auxiliares'!$H$1:$Q$28,Calculadora!$J$2+1,FALSE)*IF(VLOOKUP($A3630,'Tablas auxiliares'!$B$2:$C$6,2,FALSE)-Calculadora!$K$2=0,1,0)*IF($L$2=2,IFERROR(VLOOKUP(B3630,'Tablas auxiliares'!$AB$2:$AH$27,7,FALSE),0),1)</f>
        <v>0</v>
      </c>
      <c r="G3630" s="9">
        <f>VLOOKUP(E3630,'Tablas auxiliares'!$H$1:$Q$28,Calculadora!$J$2+1,FALSE)*IF(VLOOKUP($A3630,'Tablas auxiliares'!$B$2:$C$6,2,FALSE)-Calculadora!$K$2=0,1,0)*IF($L$2=2,IFERROR(VLOOKUP(B3630,'Tablas auxiliares'!$AB$2:$AH$27,7,FALSE),0),1)</f>
        <v>0</v>
      </c>
      <c r="H3630" s="9">
        <f t="shared" si="66"/>
        <v>0</v>
      </c>
      <c r="O3630" s="9"/>
      <c r="P3630"/>
    </row>
    <row r="3631" spans="1:16" x14ac:dyDescent="0.25">
      <c r="A3631" s="9">
        <v>2015</v>
      </c>
      <c r="B3631" t="s">
        <v>27</v>
      </c>
      <c r="C3631" t="s">
        <v>30</v>
      </c>
      <c r="D3631" s="9">
        <v>16</v>
      </c>
      <c r="E3631" s="9">
        <v>16</v>
      </c>
      <c r="F3631" s="9">
        <f>VLOOKUP(D3631,'Tablas auxiliares'!$H$1:$Q$28,Calculadora!$J$2+1,FALSE)*IF(VLOOKUP($A3631,'Tablas auxiliares'!$B$2:$C$6,2,FALSE)-Calculadora!$K$2=0,1,0)*IF($L$2=2,IFERROR(VLOOKUP(B3631,'Tablas auxiliares'!$AB$2:$AH$27,7,FALSE),0),1)</f>
        <v>0</v>
      </c>
      <c r="G3631" s="9">
        <f>VLOOKUP(E3631,'Tablas auxiliares'!$H$1:$Q$28,Calculadora!$J$2+1,FALSE)*IF(VLOOKUP($A3631,'Tablas auxiliares'!$B$2:$C$6,2,FALSE)-Calculadora!$K$2=0,1,0)*IF($L$2=2,IFERROR(VLOOKUP(B3631,'Tablas auxiliares'!$AB$2:$AH$27,7,FALSE),0),1)</f>
        <v>0</v>
      </c>
      <c r="H3631" s="9">
        <f t="shared" si="66"/>
        <v>0</v>
      </c>
      <c r="O3631" s="9"/>
      <c r="P3631"/>
    </row>
    <row r="3632" spans="1:16" x14ac:dyDescent="0.25">
      <c r="A3632" s="9">
        <v>2015</v>
      </c>
      <c r="B3632" t="s">
        <v>27</v>
      </c>
      <c r="C3632" t="s">
        <v>9</v>
      </c>
      <c r="D3632" s="9">
        <v>7</v>
      </c>
      <c r="E3632" s="9">
        <v>3</v>
      </c>
      <c r="F3632" s="9">
        <f>VLOOKUP(D3632,'Tablas auxiliares'!$H$1:$Q$28,Calculadora!$J$2+1,FALSE)*IF(VLOOKUP($A3632,'Tablas auxiliares'!$B$2:$C$6,2,FALSE)-Calculadora!$K$2=0,1,0)*IF($L$2=2,IFERROR(VLOOKUP(B3632,'Tablas auxiliares'!$AB$2:$AH$27,7,FALSE),0),1)</f>
        <v>0</v>
      </c>
      <c r="G3632" s="9">
        <f>VLOOKUP(E3632,'Tablas auxiliares'!$H$1:$Q$28,Calculadora!$J$2+1,FALSE)*IF(VLOOKUP($A3632,'Tablas auxiliares'!$B$2:$C$6,2,FALSE)-Calculadora!$K$2=0,1,0)*IF($L$2=2,IFERROR(VLOOKUP(B3632,'Tablas auxiliares'!$AB$2:$AH$27,7,FALSE),0),1)</f>
        <v>0</v>
      </c>
      <c r="H3632" s="9">
        <f t="shared" si="66"/>
        <v>0</v>
      </c>
      <c r="O3632" s="9"/>
      <c r="P3632"/>
    </row>
    <row r="3633" spans="1:16" x14ac:dyDescent="0.25">
      <c r="A3633" s="9">
        <v>2015</v>
      </c>
      <c r="B3633" t="s">
        <v>27</v>
      </c>
      <c r="C3633" t="s">
        <v>20</v>
      </c>
      <c r="D3633" s="9">
        <v>5</v>
      </c>
      <c r="E3633" s="9">
        <v>4</v>
      </c>
      <c r="F3633" s="9">
        <f>VLOOKUP(D3633,'Tablas auxiliares'!$H$1:$Q$28,Calculadora!$J$2+1,FALSE)*IF(VLOOKUP($A3633,'Tablas auxiliares'!$B$2:$C$6,2,FALSE)-Calculadora!$K$2=0,1,0)*IF($L$2=2,IFERROR(VLOOKUP(B3633,'Tablas auxiliares'!$AB$2:$AH$27,7,FALSE),0),1)</f>
        <v>0</v>
      </c>
      <c r="G3633" s="9">
        <f>VLOOKUP(E3633,'Tablas auxiliares'!$H$1:$Q$28,Calculadora!$J$2+1,FALSE)*IF(VLOOKUP($A3633,'Tablas auxiliares'!$B$2:$C$6,2,FALSE)-Calculadora!$K$2=0,1,0)*IF($L$2=2,IFERROR(VLOOKUP(B3633,'Tablas auxiliares'!$AB$2:$AH$27,7,FALSE),0),1)</f>
        <v>0</v>
      </c>
      <c r="H3633" s="9">
        <f t="shared" si="66"/>
        <v>0</v>
      </c>
      <c r="O3633" s="9"/>
      <c r="P3633"/>
    </row>
    <row r="3634" spans="1:16" x14ac:dyDescent="0.25">
      <c r="A3634" s="9">
        <v>2015</v>
      </c>
      <c r="B3634" t="s">
        <v>27</v>
      </c>
      <c r="C3634" t="s">
        <v>13</v>
      </c>
      <c r="D3634" s="9">
        <v>8</v>
      </c>
      <c r="E3634" s="9">
        <v>17</v>
      </c>
      <c r="F3634" s="9">
        <f>VLOOKUP(D3634,'Tablas auxiliares'!$H$1:$Q$28,Calculadora!$J$2+1,FALSE)*IF(VLOOKUP($A3634,'Tablas auxiliares'!$B$2:$C$6,2,FALSE)-Calculadora!$K$2=0,1,0)*IF($L$2=2,IFERROR(VLOOKUP(B3634,'Tablas auxiliares'!$AB$2:$AH$27,7,FALSE),0),1)</f>
        <v>0</v>
      </c>
      <c r="G3634" s="9">
        <f>VLOOKUP(E3634,'Tablas auxiliares'!$H$1:$Q$28,Calculadora!$J$2+1,FALSE)*IF(VLOOKUP($A3634,'Tablas auxiliares'!$B$2:$C$6,2,FALSE)-Calculadora!$K$2=0,1,0)*IF($L$2=2,IFERROR(VLOOKUP(B3634,'Tablas auxiliares'!$AB$2:$AH$27,7,FALSE),0),1)</f>
        <v>0</v>
      </c>
      <c r="H3634" s="9">
        <f t="shared" si="66"/>
        <v>0</v>
      </c>
      <c r="O3634" s="9"/>
      <c r="P3634"/>
    </row>
    <row r="3635" spans="1:16" x14ac:dyDescent="0.25">
      <c r="A3635" s="9">
        <v>2015</v>
      </c>
      <c r="B3635" t="s">
        <v>27</v>
      </c>
      <c r="C3635" t="s">
        <v>68</v>
      </c>
      <c r="D3635" s="9">
        <v>19</v>
      </c>
      <c r="E3635" s="9">
        <v>13</v>
      </c>
      <c r="F3635" s="9">
        <f>VLOOKUP(D3635,'Tablas auxiliares'!$H$1:$Q$28,Calculadora!$J$2+1,FALSE)*IF(VLOOKUP($A3635,'Tablas auxiliares'!$B$2:$C$6,2,FALSE)-Calculadora!$K$2=0,1,0)*IF($L$2=2,IFERROR(VLOOKUP(B3635,'Tablas auxiliares'!$AB$2:$AH$27,7,FALSE),0),1)</f>
        <v>0</v>
      </c>
      <c r="G3635" s="9">
        <f>VLOOKUP(E3635,'Tablas auxiliares'!$H$1:$Q$28,Calculadora!$J$2+1,FALSE)*IF(VLOOKUP($A3635,'Tablas auxiliares'!$B$2:$C$6,2,FALSE)-Calculadora!$K$2=0,1,0)*IF($L$2=2,IFERROR(VLOOKUP(B3635,'Tablas auxiliares'!$AB$2:$AH$27,7,FALSE),0),1)</f>
        <v>0</v>
      </c>
      <c r="H3635" s="9">
        <f t="shared" si="66"/>
        <v>0</v>
      </c>
      <c r="O3635" s="9"/>
      <c r="P3635"/>
    </row>
    <row r="3636" spans="1:16" x14ac:dyDescent="0.25">
      <c r="A3636" s="9">
        <v>2015</v>
      </c>
      <c r="B3636" t="s">
        <v>27</v>
      </c>
      <c r="C3636" t="s">
        <v>18</v>
      </c>
      <c r="D3636" s="9">
        <v>20</v>
      </c>
      <c r="E3636" s="9">
        <v>24</v>
      </c>
      <c r="F3636" s="9">
        <f>VLOOKUP(D3636,'Tablas auxiliares'!$H$1:$Q$28,Calculadora!$J$2+1,FALSE)*IF(VLOOKUP($A3636,'Tablas auxiliares'!$B$2:$C$6,2,FALSE)-Calculadora!$K$2=0,1,0)*IF($L$2=2,IFERROR(VLOOKUP(B3636,'Tablas auxiliares'!$AB$2:$AH$27,7,FALSE),0),1)</f>
        <v>0</v>
      </c>
      <c r="G3636" s="9">
        <f>VLOOKUP(E3636,'Tablas auxiliares'!$H$1:$Q$28,Calculadora!$J$2+1,FALSE)*IF(VLOOKUP($A3636,'Tablas auxiliares'!$B$2:$C$6,2,FALSE)-Calculadora!$K$2=0,1,0)*IF($L$2=2,IFERROR(VLOOKUP(B3636,'Tablas auxiliares'!$AB$2:$AH$27,7,FALSE),0),1)</f>
        <v>0</v>
      </c>
      <c r="H3636" s="9">
        <f t="shared" si="66"/>
        <v>0</v>
      </c>
      <c r="O3636" s="9"/>
      <c r="P3636"/>
    </row>
    <row r="3637" spans="1:16" x14ac:dyDescent="0.25">
      <c r="A3637" s="9">
        <v>2015</v>
      </c>
      <c r="B3637" t="s">
        <v>27</v>
      </c>
      <c r="C3637" t="s">
        <v>29</v>
      </c>
      <c r="D3637" s="9">
        <v>22</v>
      </c>
      <c r="E3637" s="9">
        <v>8</v>
      </c>
      <c r="F3637" s="9">
        <f>VLOOKUP(D3637,'Tablas auxiliares'!$H$1:$Q$28,Calculadora!$J$2+1,FALSE)*IF(VLOOKUP($A3637,'Tablas auxiliares'!$B$2:$C$6,2,FALSE)-Calculadora!$K$2=0,1,0)*IF($L$2=2,IFERROR(VLOOKUP(B3637,'Tablas auxiliares'!$AB$2:$AH$27,7,FALSE),0),1)</f>
        <v>0</v>
      </c>
      <c r="G3637" s="9">
        <f>VLOOKUP(E3637,'Tablas auxiliares'!$H$1:$Q$28,Calculadora!$J$2+1,FALSE)*IF(VLOOKUP($A3637,'Tablas auxiliares'!$B$2:$C$6,2,FALSE)-Calculadora!$K$2=0,1,0)*IF($L$2=2,IFERROR(VLOOKUP(B3637,'Tablas auxiliares'!$AB$2:$AH$27,7,FALSE),0),1)</f>
        <v>0</v>
      </c>
      <c r="H3637" s="9">
        <f t="shared" si="66"/>
        <v>0</v>
      </c>
      <c r="O3637" s="9"/>
      <c r="P3637"/>
    </row>
    <row r="3638" spans="1:16" x14ac:dyDescent="0.25">
      <c r="A3638" s="9">
        <v>2015</v>
      </c>
      <c r="B3638" t="s">
        <v>27</v>
      </c>
      <c r="C3638" t="s">
        <v>35</v>
      </c>
      <c r="D3638" s="9">
        <v>1</v>
      </c>
      <c r="E3638" s="9">
        <v>12</v>
      </c>
      <c r="F3638" s="9">
        <f>VLOOKUP(D3638,'Tablas auxiliares'!$H$1:$Q$28,Calculadora!$J$2+1,FALSE)*IF(VLOOKUP($A3638,'Tablas auxiliares'!$B$2:$C$6,2,FALSE)-Calculadora!$K$2=0,1,0)*IF($L$2=2,IFERROR(VLOOKUP(B3638,'Tablas auxiliares'!$AB$2:$AH$27,7,FALSE),0),1)</f>
        <v>0</v>
      </c>
      <c r="G3638" s="9">
        <f>VLOOKUP(E3638,'Tablas auxiliares'!$H$1:$Q$28,Calculadora!$J$2+1,FALSE)*IF(VLOOKUP($A3638,'Tablas auxiliares'!$B$2:$C$6,2,FALSE)-Calculadora!$K$2=0,1,0)*IF($L$2=2,IFERROR(VLOOKUP(B3638,'Tablas auxiliares'!$AB$2:$AH$27,7,FALSE),0),1)</f>
        <v>0</v>
      </c>
      <c r="H3638" s="9">
        <f t="shared" si="66"/>
        <v>0</v>
      </c>
      <c r="O3638" s="9"/>
      <c r="P3638"/>
    </row>
    <row r="3639" spans="1:16" x14ac:dyDescent="0.25">
      <c r="A3639" s="9">
        <v>2015</v>
      </c>
      <c r="B3639" t="s">
        <v>27</v>
      </c>
      <c r="C3639" t="s">
        <v>70</v>
      </c>
      <c r="D3639" s="9">
        <v>21</v>
      </c>
      <c r="E3639" s="9">
        <v>11</v>
      </c>
      <c r="F3639" s="9">
        <f>VLOOKUP(D3639,'Tablas auxiliares'!$H$1:$Q$28,Calculadora!$J$2+1,FALSE)*IF(VLOOKUP($A3639,'Tablas auxiliares'!$B$2:$C$6,2,FALSE)-Calculadora!$K$2=0,1,0)*IF($L$2=2,IFERROR(VLOOKUP(B3639,'Tablas auxiliares'!$AB$2:$AH$27,7,FALSE),0),1)</f>
        <v>0</v>
      </c>
      <c r="G3639" s="9">
        <f>VLOOKUP(E3639,'Tablas auxiliares'!$H$1:$Q$28,Calculadora!$J$2+1,FALSE)*IF(VLOOKUP($A3639,'Tablas auxiliares'!$B$2:$C$6,2,FALSE)-Calculadora!$K$2=0,1,0)*IF($L$2=2,IFERROR(VLOOKUP(B3639,'Tablas auxiliares'!$AB$2:$AH$27,7,FALSE),0),1)</f>
        <v>0</v>
      </c>
      <c r="H3639" s="9">
        <f t="shared" si="66"/>
        <v>0</v>
      </c>
      <c r="O3639" s="9"/>
      <c r="P3639"/>
    </row>
    <row r="3640" spans="1:16" x14ac:dyDescent="0.25">
      <c r="A3640" s="9">
        <v>2015</v>
      </c>
      <c r="B3640" t="s">
        <v>27</v>
      </c>
      <c r="C3640" t="s">
        <v>34</v>
      </c>
      <c r="D3640" s="9">
        <v>14</v>
      </c>
      <c r="E3640" s="9">
        <v>20</v>
      </c>
      <c r="F3640" s="9">
        <f>VLOOKUP(D3640,'Tablas auxiliares'!$H$1:$Q$28,Calculadora!$J$2+1,FALSE)*IF(VLOOKUP($A3640,'Tablas auxiliares'!$B$2:$C$6,2,FALSE)-Calculadora!$K$2=0,1,0)*IF($L$2=2,IFERROR(VLOOKUP(B3640,'Tablas auxiliares'!$AB$2:$AH$27,7,FALSE),0),1)</f>
        <v>0</v>
      </c>
      <c r="G3640" s="9">
        <f>VLOOKUP(E3640,'Tablas auxiliares'!$H$1:$Q$28,Calculadora!$J$2+1,FALSE)*IF(VLOOKUP($A3640,'Tablas auxiliares'!$B$2:$C$6,2,FALSE)-Calculadora!$K$2=0,1,0)*IF($L$2=2,IFERROR(VLOOKUP(B3640,'Tablas auxiliares'!$AB$2:$AH$27,7,FALSE),0),1)</f>
        <v>0</v>
      </c>
      <c r="H3640" s="9">
        <f t="shared" si="66"/>
        <v>0</v>
      </c>
      <c r="O3640" s="9"/>
      <c r="P3640"/>
    </row>
    <row r="3641" spans="1:16" x14ac:dyDescent="0.25">
      <c r="A3641" s="9">
        <v>2015</v>
      </c>
      <c r="B3641" t="s">
        <v>27</v>
      </c>
      <c r="C3641" t="s">
        <v>24</v>
      </c>
      <c r="D3641" s="9">
        <v>13</v>
      </c>
      <c r="E3641" s="9">
        <v>10</v>
      </c>
      <c r="F3641" s="9">
        <f>VLOOKUP(D3641,'Tablas auxiliares'!$H$1:$Q$28,Calculadora!$J$2+1,FALSE)*IF(VLOOKUP($A3641,'Tablas auxiliares'!$B$2:$C$6,2,FALSE)-Calculadora!$K$2=0,1,0)*IF($L$2=2,IFERROR(VLOOKUP(B3641,'Tablas auxiliares'!$AB$2:$AH$27,7,FALSE),0),1)</f>
        <v>0</v>
      </c>
      <c r="G3641" s="9">
        <f>VLOOKUP(E3641,'Tablas auxiliares'!$H$1:$Q$28,Calculadora!$J$2+1,FALSE)*IF(VLOOKUP($A3641,'Tablas auxiliares'!$B$2:$C$6,2,FALSE)-Calculadora!$K$2=0,1,0)*IF($L$2=2,IFERROR(VLOOKUP(B3641,'Tablas auxiliares'!$AB$2:$AH$27,7,FALSE),0),1)</f>
        <v>0</v>
      </c>
      <c r="H3641" s="9">
        <f t="shared" si="66"/>
        <v>0</v>
      </c>
      <c r="O3641" s="9"/>
      <c r="P3641"/>
    </row>
    <row r="3642" spans="1:16" x14ac:dyDescent="0.25">
      <c r="A3642" s="9">
        <v>2015</v>
      </c>
      <c r="B3642" t="s">
        <v>27</v>
      </c>
      <c r="C3642" t="s">
        <v>12</v>
      </c>
      <c r="D3642" s="9">
        <v>12</v>
      </c>
      <c r="E3642" s="9">
        <v>18</v>
      </c>
      <c r="F3642" s="9">
        <f>VLOOKUP(D3642,'Tablas auxiliares'!$H$1:$Q$28,Calculadora!$J$2+1,FALSE)*IF(VLOOKUP($A3642,'Tablas auxiliares'!$B$2:$C$6,2,FALSE)-Calculadora!$K$2=0,1,0)*IF($L$2=2,IFERROR(VLOOKUP(B3642,'Tablas auxiliares'!$AB$2:$AH$27,7,FALSE),0),1)</f>
        <v>0</v>
      </c>
      <c r="G3642" s="9">
        <f>VLOOKUP(E3642,'Tablas auxiliares'!$H$1:$Q$28,Calculadora!$J$2+1,FALSE)*IF(VLOOKUP($A3642,'Tablas auxiliares'!$B$2:$C$6,2,FALSE)-Calculadora!$K$2=0,1,0)*IF($L$2=2,IFERROR(VLOOKUP(B3642,'Tablas auxiliares'!$AB$2:$AH$27,7,FALSE),0),1)</f>
        <v>0</v>
      </c>
      <c r="H3642" s="9">
        <f t="shared" si="66"/>
        <v>0</v>
      </c>
      <c r="O3642" s="9"/>
      <c r="P3642"/>
    </row>
    <row r="3643" spans="1:16" x14ac:dyDescent="0.25">
      <c r="A3643" s="9">
        <v>2015</v>
      </c>
      <c r="B3643" t="s">
        <v>27</v>
      </c>
      <c r="C3643" t="s">
        <v>23</v>
      </c>
      <c r="D3643" s="9">
        <v>25</v>
      </c>
      <c r="E3643" s="9">
        <v>22</v>
      </c>
      <c r="F3643" s="9">
        <f>VLOOKUP(D3643,'Tablas auxiliares'!$H$1:$Q$28,Calculadora!$J$2+1,FALSE)*IF(VLOOKUP($A3643,'Tablas auxiliares'!$B$2:$C$6,2,FALSE)-Calculadora!$K$2=0,1,0)*IF($L$2=2,IFERROR(VLOOKUP(B3643,'Tablas auxiliares'!$AB$2:$AH$27,7,FALSE),0),1)</f>
        <v>0</v>
      </c>
      <c r="G3643" s="9">
        <f>VLOOKUP(E3643,'Tablas auxiliares'!$H$1:$Q$28,Calculadora!$J$2+1,FALSE)*IF(VLOOKUP($A3643,'Tablas auxiliares'!$B$2:$C$6,2,FALSE)-Calculadora!$K$2=0,1,0)*IF($L$2=2,IFERROR(VLOOKUP(B3643,'Tablas auxiliares'!$AB$2:$AH$27,7,FALSE),0),1)</f>
        <v>0</v>
      </c>
      <c r="H3643" s="9">
        <f t="shared" si="66"/>
        <v>0</v>
      </c>
      <c r="O3643" s="9"/>
      <c r="P3643"/>
    </row>
    <row r="3644" spans="1:16" x14ac:dyDescent="0.25">
      <c r="A3644" s="9">
        <v>2015</v>
      </c>
      <c r="B3644" t="s">
        <v>27</v>
      </c>
      <c r="C3644" t="s">
        <v>33</v>
      </c>
      <c r="D3644" s="9">
        <v>4</v>
      </c>
      <c r="E3644" s="9">
        <v>2</v>
      </c>
      <c r="F3644" s="9">
        <f>VLOOKUP(D3644,'Tablas auxiliares'!$H$1:$Q$28,Calculadora!$J$2+1,FALSE)*IF(VLOOKUP($A3644,'Tablas auxiliares'!$B$2:$C$6,2,FALSE)-Calculadora!$K$2=0,1,0)*IF($L$2=2,IFERROR(VLOOKUP(B3644,'Tablas auxiliares'!$AB$2:$AH$27,7,FALSE),0),1)</f>
        <v>0</v>
      </c>
      <c r="G3644" s="9">
        <f>VLOOKUP(E3644,'Tablas auxiliares'!$H$1:$Q$28,Calculadora!$J$2+1,FALSE)*IF(VLOOKUP($A3644,'Tablas auxiliares'!$B$2:$C$6,2,FALSE)-Calculadora!$K$2=0,1,0)*IF($L$2=2,IFERROR(VLOOKUP(B3644,'Tablas auxiliares'!$AB$2:$AH$27,7,FALSE),0),1)</f>
        <v>0</v>
      </c>
      <c r="H3644" s="9">
        <f t="shared" si="66"/>
        <v>0</v>
      </c>
      <c r="O3644" s="9"/>
      <c r="P3644"/>
    </row>
    <row r="3645" spans="1:16" x14ac:dyDescent="0.25">
      <c r="A3645" s="9">
        <v>2015</v>
      </c>
      <c r="B3645" t="s">
        <v>27</v>
      </c>
      <c r="C3645" t="s">
        <v>6</v>
      </c>
      <c r="D3645" s="9">
        <v>26</v>
      </c>
      <c r="E3645" s="9">
        <v>6</v>
      </c>
      <c r="F3645" s="9">
        <f>VLOOKUP(D3645,'Tablas auxiliares'!$H$1:$Q$28,Calculadora!$J$2+1,FALSE)*IF(VLOOKUP($A3645,'Tablas auxiliares'!$B$2:$C$6,2,FALSE)-Calculadora!$K$2=0,1,0)*IF($L$2=2,IFERROR(VLOOKUP(B3645,'Tablas auxiliares'!$AB$2:$AH$27,7,FALSE),0),1)</f>
        <v>0</v>
      </c>
      <c r="G3645" s="9">
        <f>VLOOKUP(E3645,'Tablas auxiliares'!$H$1:$Q$28,Calculadora!$J$2+1,FALSE)*IF(VLOOKUP($A3645,'Tablas auxiliares'!$B$2:$C$6,2,FALSE)-Calculadora!$K$2=0,1,0)*IF($L$2=2,IFERROR(VLOOKUP(B3645,'Tablas auxiliares'!$AB$2:$AH$27,7,FALSE),0),1)</f>
        <v>0</v>
      </c>
      <c r="H3645" s="9">
        <f t="shared" si="66"/>
        <v>0</v>
      </c>
      <c r="O3645" s="9"/>
      <c r="P3645"/>
    </row>
    <row r="3646" spans="1:16" x14ac:dyDescent="0.25">
      <c r="A3646" s="9">
        <v>2015</v>
      </c>
      <c r="B3646" t="s">
        <v>27</v>
      </c>
      <c r="C3646" t="s">
        <v>25</v>
      </c>
      <c r="D3646" s="9">
        <v>18</v>
      </c>
      <c r="E3646" s="9">
        <v>1</v>
      </c>
      <c r="F3646" s="9">
        <f>VLOOKUP(D3646,'Tablas auxiliares'!$H$1:$Q$28,Calculadora!$J$2+1,FALSE)*IF(VLOOKUP($A3646,'Tablas auxiliares'!$B$2:$C$6,2,FALSE)-Calculadora!$K$2=0,1,0)*IF($L$2=2,IFERROR(VLOOKUP(B3646,'Tablas auxiliares'!$AB$2:$AH$27,7,FALSE),0),1)</f>
        <v>0</v>
      </c>
      <c r="G3646" s="9">
        <f>VLOOKUP(E3646,'Tablas auxiliares'!$H$1:$Q$28,Calculadora!$J$2+1,FALSE)*IF(VLOOKUP($A3646,'Tablas auxiliares'!$B$2:$C$6,2,FALSE)-Calculadora!$K$2=0,1,0)*IF($L$2=2,IFERROR(VLOOKUP(B3646,'Tablas auxiliares'!$AB$2:$AH$27,7,FALSE),0),1)</f>
        <v>0</v>
      </c>
      <c r="H3646" s="9">
        <f t="shared" si="66"/>
        <v>0</v>
      </c>
      <c r="O3646" s="9"/>
      <c r="P3646"/>
    </row>
    <row r="3647" spans="1:16" x14ac:dyDescent="0.25">
      <c r="A3647" s="9">
        <v>2015</v>
      </c>
      <c r="B3647" t="s">
        <v>68</v>
      </c>
      <c r="C3647" t="s">
        <v>89</v>
      </c>
      <c r="D3647" s="9">
        <v>18</v>
      </c>
      <c r="E3647" s="9">
        <v>19</v>
      </c>
      <c r="F3647" s="9">
        <f>VLOOKUP(D3647,'Tablas auxiliares'!$H$1:$Q$28,Calculadora!$J$2+1,FALSE)*IF(VLOOKUP($A3647,'Tablas auxiliares'!$B$2:$C$6,2,FALSE)-Calculadora!$K$2=0,1,0)*IF($L$2=2,IFERROR(VLOOKUP(B3647,'Tablas auxiliares'!$AB$2:$AH$27,7,FALSE),0),1)</f>
        <v>0</v>
      </c>
      <c r="G3647" s="9">
        <f>VLOOKUP(E3647,'Tablas auxiliares'!$H$1:$Q$28,Calculadora!$J$2+1,FALSE)*IF(VLOOKUP($A3647,'Tablas auxiliares'!$B$2:$C$6,2,FALSE)-Calculadora!$K$2=0,1,0)*IF($L$2=2,IFERROR(VLOOKUP(B3647,'Tablas auxiliares'!$AB$2:$AH$27,7,FALSE),0),1)</f>
        <v>0</v>
      </c>
      <c r="H3647" s="9">
        <f t="shared" si="66"/>
        <v>0</v>
      </c>
      <c r="O3647" s="9"/>
      <c r="P3647"/>
    </row>
    <row r="3648" spans="1:16" x14ac:dyDescent="0.25">
      <c r="A3648" s="9">
        <v>2015</v>
      </c>
      <c r="B3648" t="s">
        <v>68</v>
      </c>
      <c r="C3648" t="s">
        <v>28</v>
      </c>
      <c r="D3648" s="9">
        <v>16</v>
      </c>
      <c r="E3648" s="9">
        <v>21</v>
      </c>
      <c r="F3648" s="9">
        <f>VLOOKUP(D3648,'Tablas auxiliares'!$H$1:$Q$28,Calculadora!$J$2+1,FALSE)*IF(VLOOKUP($A3648,'Tablas auxiliares'!$B$2:$C$6,2,FALSE)-Calculadora!$K$2=0,1,0)*IF($L$2=2,IFERROR(VLOOKUP(B3648,'Tablas auxiliares'!$AB$2:$AH$27,7,FALSE),0),1)</f>
        <v>0</v>
      </c>
      <c r="G3648" s="9">
        <f>VLOOKUP(E3648,'Tablas auxiliares'!$H$1:$Q$28,Calculadora!$J$2+1,FALSE)*IF(VLOOKUP($A3648,'Tablas auxiliares'!$B$2:$C$6,2,FALSE)-Calculadora!$K$2=0,1,0)*IF($L$2=2,IFERROR(VLOOKUP(B3648,'Tablas auxiliares'!$AB$2:$AH$27,7,FALSE),0),1)</f>
        <v>0</v>
      </c>
      <c r="H3648" s="9">
        <f t="shared" si="66"/>
        <v>0</v>
      </c>
      <c r="O3648" s="9"/>
      <c r="P3648"/>
    </row>
    <row r="3649" spans="1:16" x14ac:dyDescent="0.25">
      <c r="A3649" s="9">
        <v>2015</v>
      </c>
      <c r="B3649" t="s">
        <v>68</v>
      </c>
      <c r="C3649" t="s">
        <v>7</v>
      </c>
      <c r="D3649" s="9">
        <v>24</v>
      </c>
      <c r="E3649" s="9">
        <v>10</v>
      </c>
      <c r="F3649" s="9">
        <f>VLOOKUP(D3649,'Tablas auxiliares'!$H$1:$Q$28,Calculadora!$J$2+1,FALSE)*IF(VLOOKUP($A3649,'Tablas auxiliares'!$B$2:$C$6,2,FALSE)-Calculadora!$K$2=0,1,0)*IF($L$2=2,IFERROR(VLOOKUP(B3649,'Tablas auxiliares'!$AB$2:$AH$27,7,FALSE),0),1)</f>
        <v>0</v>
      </c>
      <c r="G3649" s="9">
        <f>VLOOKUP(E3649,'Tablas auxiliares'!$H$1:$Q$28,Calculadora!$J$2+1,FALSE)*IF(VLOOKUP($A3649,'Tablas auxiliares'!$B$2:$C$6,2,FALSE)-Calculadora!$K$2=0,1,0)*IF($L$2=2,IFERROR(VLOOKUP(B3649,'Tablas auxiliares'!$AB$2:$AH$27,7,FALSE),0),1)</f>
        <v>0</v>
      </c>
      <c r="H3649" s="9">
        <f t="shared" si="66"/>
        <v>0</v>
      </c>
      <c r="O3649" s="9"/>
      <c r="P3649"/>
    </row>
    <row r="3650" spans="1:16" x14ac:dyDescent="0.25">
      <c r="A3650" s="9">
        <v>2015</v>
      </c>
      <c r="B3650" t="s">
        <v>68</v>
      </c>
      <c r="C3650" t="s">
        <v>16</v>
      </c>
      <c r="D3650" s="9">
        <v>17</v>
      </c>
      <c r="E3650" s="9">
        <v>8</v>
      </c>
      <c r="F3650" s="9">
        <f>VLOOKUP(D3650,'Tablas auxiliares'!$H$1:$Q$28,Calculadora!$J$2+1,FALSE)*IF(VLOOKUP($A3650,'Tablas auxiliares'!$B$2:$C$6,2,FALSE)-Calculadora!$K$2=0,1,0)*IF($L$2=2,IFERROR(VLOOKUP(B3650,'Tablas auxiliares'!$AB$2:$AH$27,7,FALSE),0),1)</f>
        <v>0</v>
      </c>
      <c r="G3650" s="9">
        <f>VLOOKUP(E3650,'Tablas auxiliares'!$H$1:$Q$28,Calculadora!$J$2+1,FALSE)*IF(VLOOKUP($A3650,'Tablas auxiliares'!$B$2:$C$6,2,FALSE)-Calculadora!$K$2=0,1,0)*IF($L$2=2,IFERROR(VLOOKUP(B3650,'Tablas auxiliares'!$AB$2:$AH$27,7,FALSE),0),1)</f>
        <v>0</v>
      </c>
      <c r="H3650" s="9">
        <f t="shared" si="66"/>
        <v>0</v>
      </c>
      <c r="O3650" s="9"/>
      <c r="P3650"/>
    </row>
    <row r="3651" spans="1:16" x14ac:dyDescent="0.25">
      <c r="A3651" s="9">
        <v>2015</v>
      </c>
      <c r="B3651" t="s">
        <v>68</v>
      </c>
      <c r="C3651" t="s">
        <v>37</v>
      </c>
      <c r="D3651" s="9">
        <v>22</v>
      </c>
      <c r="E3651" s="9">
        <v>23</v>
      </c>
      <c r="F3651" s="9">
        <f>VLOOKUP(D3651,'Tablas auxiliares'!$H$1:$Q$28,Calculadora!$J$2+1,FALSE)*IF(VLOOKUP($A3651,'Tablas auxiliares'!$B$2:$C$6,2,FALSE)-Calculadora!$K$2=0,1,0)*IF($L$2=2,IFERROR(VLOOKUP(B3651,'Tablas auxiliares'!$AB$2:$AH$27,7,FALSE),0),1)</f>
        <v>0</v>
      </c>
      <c r="G3651" s="9">
        <f>VLOOKUP(E3651,'Tablas auxiliares'!$H$1:$Q$28,Calculadora!$J$2+1,FALSE)*IF(VLOOKUP($A3651,'Tablas auxiliares'!$B$2:$C$6,2,FALSE)-Calculadora!$K$2=0,1,0)*IF($L$2=2,IFERROR(VLOOKUP(B3651,'Tablas auxiliares'!$AB$2:$AH$27,7,FALSE),0),1)</f>
        <v>0</v>
      </c>
      <c r="H3651" s="9">
        <f t="shared" ref="H3651:H3714" si="67">IF($M$2=2,0,F3651)+IF($M$2=3,0,G3651)</f>
        <v>0</v>
      </c>
      <c r="O3651" s="9"/>
      <c r="P3651"/>
    </row>
    <row r="3652" spans="1:16" x14ac:dyDescent="0.25">
      <c r="A3652" s="9">
        <v>2015</v>
      </c>
      <c r="B3652" t="s">
        <v>68</v>
      </c>
      <c r="C3652" t="s">
        <v>14</v>
      </c>
      <c r="D3652" s="9">
        <v>8</v>
      </c>
      <c r="E3652" s="9">
        <v>15</v>
      </c>
      <c r="F3652" s="9">
        <f>VLOOKUP(D3652,'Tablas auxiliares'!$H$1:$Q$28,Calculadora!$J$2+1,FALSE)*IF(VLOOKUP($A3652,'Tablas auxiliares'!$B$2:$C$6,2,FALSE)-Calculadora!$K$2=0,1,0)*IF($L$2=2,IFERROR(VLOOKUP(B3652,'Tablas auxiliares'!$AB$2:$AH$27,7,FALSE),0),1)</f>
        <v>0</v>
      </c>
      <c r="G3652" s="9">
        <f>VLOOKUP(E3652,'Tablas auxiliares'!$H$1:$Q$28,Calculadora!$J$2+1,FALSE)*IF(VLOOKUP($A3652,'Tablas auxiliares'!$B$2:$C$6,2,FALSE)-Calculadora!$K$2=0,1,0)*IF($L$2=2,IFERROR(VLOOKUP(B3652,'Tablas auxiliares'!$AB$2:$AH$27,7,FALSE),0),1)</f>
        <v>0</v>
      </c>
      <c r="H3652" s="9">
        <f t="shared" si="67"/>
        <v>0</v>
      </c>
      <c r="O3652" s="9"/>
      <c r="P3652"/>
    </row>
    <row r="3653" spans="1:16" x14ac:dyDescent="0.25">
      <c r="A3653" s="9">
        <v>2015</v>
      </c>
      <c r="B3653" t="s">
        <v>68</v>
      </c>
      <c r="C3653" t="s">
        <v>31</v>
      </c>
      <c r="D3653" s="9">
        <v>25</v>
      </c>
      <c r="E3653" s="9">
        <v>25</v>
      </c>
      <c r="F3653" s="9">
        <f>VLOOKUP(D3653,'Tablas auxiliares'!$H$1:$Q$28,Calculadora!$J$2+1,FALSE)*IF(VLOOKUP($A3653,'Tablas auxiliares'!$B$2:$C$6,2,FALSE)-Calculadora!$K$2=0,1,0)*IF($L$2=2,IFERROR(VLOOKUP(B3653,'Tablas auxiliares'!$AB$2:$AH$27,7,FALSE),0),1)</f>
        <v>0</v>
      </c>
      <c r="G3653" s="9">
        <f>VLOOKUP(E3653,'Tablas auxiliares'!$H$1:$Q$28,Calculadora!$J$2+1,FALSE)*IF(VLOOKUP($A3653,'Tablas auxiliares'!$B$2:$C$6,2,FALSE)-Calculadora!$K$2=0,1,0)*IF($L$2=2,IFERROR(VLOOKUP(B3653,'Tablas auxiliares'!$AB$2:$AH$27,7,FALSE),0),1)</f>
        <v>0</v>
      </c>
      <c r="H3653" s="9">
        <f t="shared" si="67"/>
        <v>0</v>
      </c>
      <c r="O3653" s="9"/>
      <c r="P3653"/>
    </row>
    <row r="3654" spans="1:16" x14ac:dyDescent="0.25">
      <c r="A3654" s="9">
        <v>2015</v>
      </c>
      <c r="B3654" t="s">
        <v>68</v>
      </c>
      <c r="C3654" t="s">
        <v>10</v>
      </c>
      <c r="D3654" s="9">
        <v>26</v>
      </c>
      <c r="E3654" s="9">
        <v>13</v>
      </c>
      <c r="F3654" s="9">
        <f>VLOOKUP(D3654,'Tablas auxiliares'!$H$1:$Q$28,Calculadora!$J$2+1,FALSE)*IF(VLOOKUP($A3654,'Tablas auxiliares'!$B$2:$C$6,2,FALSE)-Calculadora!$K$2=0,1,0)*IF($L$2=2,IFERROR(VLOOKUP(B3654,'Tablas auxiliares'!$AB$2:$AH$27,7,FALSE),0),1)</f>
        <v>0</v>
      </c>
      <c r="G3654" s="9">
        <f>VLOOKUP(E3654,'Tablas auxiliares'!$H$1:$Q$28,Calculadora!$J$2+1,FALSE)*IF(VLOOKUP($A3654,'Tablas auxiliares'!$B$2:$C$6,2,FALSE)-Calculadora!$K$2=0,1,0)*IF($L$2=2,IFERROR(VLOOKUP(B3654,'Tablas auxiliares'!$AB$2:$AH$27,7,FALSE),0),1)</f>
        <v>0</v>
      </c>
      <c r="H3654" s="9">
        <f t="shared" si="67"/>
        <v>0</v>
      </c>
      <c r="O3654" s="9"/>
      <c r="P3654"/>
    </row>
    <row r="3655" spans="1:16" x14ac:dyDescent="0.25">
      <c r="A3655" s="9">
        <v>2015</v>
      </c>
      <c r="B3655" t="s">
        <v>68</v>
      </c>
      <c r="C3655" t="s">
        <v>69</v>
      </c>
      <c r="D3655" s="9">
        <v>20</v>
      </c>
      <c r="E3655" s="9">
        <v>20</v>
      </c>
      <c r="F3655" s="9">
        <f>VLOOKUP(D3655,'Tablas auxiliares'!$H$1:$Q$28,Calculadora!$J$2+1,FALSE)*IF(VLOOKUP($A3655,'Tablas auxiliares'!$B$2:$C$6,2,FALSE)-Calculadora!$K$2=0,1,0)*IF($L$2=2,IFERROR(VLOOKUP(B3655,'Tablas auxiliares'!$AB$2:$AH$27,7,FALSE),0),1)</f>
        <v>0</v>
      </c>
      <c r="G3655" s="9">
        <f>VLOOKUP(E3655,'Tablas auxiliares'!$H$1:$Q$28,Calculadora!$J$2+1,FALSE)*IF(VLOOKUP($A3655,'Tablas auxiliares'!$B$2:$C$6,2,FALSE)-Calculadora!$K$2=0,1,0)*IF($L$2=2,IFERROR(VLOOKUP(B3655,'Tablas auxiliares'!$AB$2:$AH$27,7,FALSE),0),1)</f>
        <v>0</v>
      </c>
      <c r="H3655" s="9">
        <f t="shared" si="67"/>
        <v>0</v>
      </c>
      <c r="O3655" s="9"/>
      <c r="P3655"/>
    </row>
    <row r="3656" spans="1:16" x14ac:dyDescent="0.25">
      <c r="A3656" s="9">
        <v>2015</v>
      </c>
      <c r="B3656" t="s">
        <v>68</v>
      </c>
      <c r="C3656" t="s">
        <v>26</v>
      </c>
      <c r="D3656" s="9">
        <v>7</v>
      </c>
      <c r="E3656" s="9">
        <v>7</v>
      </c>
      <c r="F3656" s="9">
        <f>VLOOKUP(D3656,'Tablas auxiliares'!$H$1:$Q$28,Calculadora!$J$2+1,FALSE)*IF(VLOOKUP($A3656,'Tablas auxiliares'!$B$2:$C$6,2,FALSE)-Calculadora!$K$2=0,1,0)*IF($L$2=2,IFERROR(VLOOKUP(B3656,'Tablas auxiliares'!$AB$2:$AH$27,7,FALSE),0),1)</f>
        <v>0</v>
      </c>
      <c r="G3656" s="9">
        <f>VLOOKUP(E3656,'Tablas auxiliares'!$H$1:$Q$28,Calculadora!$J$2+1,FALSE)*IF(VLOOKUP($A3656,'Tablas auxiliares'!$B$2:$C$6,2,FALSE)-Calculadora!$K$2=0,1,0)*IF($L$2=2,IFERROR(VLOOKUP(B3656,'Tablas auxiliares'!$AB$2:$AH$27,7,FALSE),0),1)</f>
        <v>0</v>
      </c>
      <c r="H3656" s="9">
        <f t="shared" si="67"/>
        <v>0</v>
      </c>
      <c r="O3656" s="9"/>
      <c r="P3656"/>
    </row>
    <row r="3657" spans="1:16" x14ac:dyDescent="0.25">
      <c r="A3657" s="9">
        <v>2015</v>
      </c>
      <c r="B3657" t="s">
        <v>68</v>
      </c>
      <c r="C3657" t="s">
        <v>30</v>
      </c>
      <c r="D3657" s="9">
        <v>2</v>
      </c>
      <c r="E3657" s="9">
        <v>3</v>
      </c>
      <c r="F3657" s="9">
        <f>VLOOKUP(D3657,'Tablas auxiliares'!$H$1:$Q$28,Calculadora!$J$2+1,FALSE)*IF(VLOOKUP($A3657,'Tablas auxiliares'!$B$2:$C$6,2,FALSE)-Calculadora!$K$2=0,1,0)*IF($L$2=2,IFERROR(VLOOKUP(B3657,'Tablas auxiliares'!$AB$2:$AH$27,7,FALSE),0),1)</f>
        <v>0</v>
      </c>
      <c r="G3657" s="9">
        <f>VLOOKUP(E3657,'Tablas auxiliares'!$H$1:$Q$28,Calculadora!$J$2+1,FALSE)*IF(VLOOKUP($A3657,'Tablas auxiliares'!$B$2:$C$6,2,FALSE)-Calculadora!$K$2=0,1,0)*IF($L$2=2,IFERROR(VLOOKUP(B3657,'Tablas auxiliares'!$AB$2:$AH$27,7,FALSE),0),1)</f>
        <v>0</v>
      </c>
      <c r="H3657" s="9">
        <f t="shared" si="67"/>
        <v>0</v>
      </c>
      <c r="O3657" s="9"/>
      <c r="P3657"/>
    </row>
    <row r="3658" spans="1:16" x14ac:dyDescent="0.25">
      <c r="A3658" s="9">
        <v>2015</v>
      </c>
      <c r="B3658" t="s">
        <v>68</v>
      </c>
      <c r="C3658" t="s">
        <v>9</v>
      </c>
      <c r="D3658" s="9">
        <v>4</v>
      </c>
      <c r="E3658" s="9">
        <v>9</v>
      </c>
      <c r="F3658" s="9">
        <f>VLOOKUP(D3658,'Tablas auxiliares'!$H$1:$Q$28,Calculadora!$J$2+1,FALSE)*IF(VLOOKUP($A3658,'Tablas auxiliares'!$B$2:$C$6,2,FALSE)-Calculadora!$K$2=0,1,0)*IF($L$2=2,IFERROR(VLOOKUP(B3658,'Tablas auxiliares'!$AB$2:$AH$27,7,FALSE),0),1)</f>
        <v>0</v>
      </c>
      <c r="G3658" s="9">
        <f>VLOOKUP(E3658,'Tablas auxiliares'!$H$1:$Q$28,Calculadora!$J$2+1,FALSE)*IF(VLOOKUP($A3658,'Tablas auxiliares'!$B$2:$C$6,2,FALSE)-Calculadora!$K$2=0,1,0)*IF($L$2=2,IFERROR(VLOOKUP(B3658,'Tablas auxiliares'!$AB$2:$AH$27,7,FALSE),0),1)</f>
        <v>0</v>
      </c>
      <c r="H3658" s="9">
        <f t="shared" si="67"/>
        <v>0</v>
      </c>
      <c r="O3658" s="9"/>
      <c r="P3658"/>
    </row>
    <row r="3659" spans="1:16" x14ac:dyDescent="0.25">
      <c r="A3659" s="9">
        <v>2015</v>
      </c>
      <c r="B3659" t="s">
        <v>68</v>
      </c>
      <c r="C3659" t="s">
        <v>20</v>
      </c>
      <c r="D3659" s="9">
        <v>5</v>
      </c>
      <c r="E3659" s="9">
        <v>5</v>
      </c>
      <c r="F3659" s="9">
        <f>VLOOKUP(D3659,'Tablas auxiliares'!$H$1:$Q$28,Calculadora!$J$2+1,FALSE)*IF(VLOOKUP($A3659,'Tablas auxiliares'!$B$2:$C$6,2,FALSE)-Calculadora!$K$2=0,1,0)*IF($L$2=2,IFERROR(VLOOKUP(B3659,'Tablas auxiliares'!$AB$2:$AH$27,7,FALSE),0),1)</f>
        <v>0</v>
      </c>
      <c r="G3659" s="9">
        <f>VLOOKUP(E3659,'Tablas auxiliares'!$H$1:$Q$28,Calculadora!$J$2+1,FALSE)*IF(VLOOKUP($A3659,'Tablas auxiliares'!$B$2:$C$6,2,FALSE)-Calculadora!$K$2=0,1,0)*IF($L$2=2,IFERROR(VLOOKUP(B3659,'Tablas auxiliares'!$AB$2:$AH$27,7,FALSE),0),1)</f>
        <v>0</v>
      </c>
      <c r="H3659" s="9">
        <f t="shared" si="67"/>
        <v>0</v>
      </c>
      <c r="O3659" s="9"/>
      <c r="P3659"/>
    </row>
    <row r="3660" spans="1:16" x14ac:dyDescent="0.25">
      <c r="A3660" s="9">
        <v>2015</v>
      </c>
      <c r="B3660" t="s">
        <v>68</v>
      </c>
      <c r="C3660" t="s">
        <v>13</v>
      </c>
      <c r="D3660" s="9">
        <v>23</v>
      </c>
      <c r="E3660" s="9">
        <v>26</v>
      </c>
      <c r="F3660" s="9">
        <f>VLOOKUP(D3660,'Tablas auxiliares'!$H$1:$Q$28,Calculadora!$J$2+1,FALSE)*IF(VLOOKUP($A3660,'Tablas auxiliares'!$B$2:$C$6,2,FALSE)-Calculadora!$K$2=0,1,0)*IF($L$2=2,IFERROR(VLOOKUP(B3660,'Tablas auxiliares'!$AB$2:$AH$27,7,FALSE),0),1)</f>
        <v>0</v>
      </c>
      <c r="G3660" s="9">
        <f>VLOOKUP(E3660,'Tablas auxiliares'!$H$1:$Q$28,Calculadora!$J$2+1,FALSE)*IF(VLOOKUP($A3660,'Tablas auxiliares'!$B$2:$C$6,2,FALSE)-Calculadora!$K$2=0,1,0)*IF($L$2=2,IFERROR(VLOOKUP(B3660,'Tablas auxiliares'!$AB$2:$AH$27,7,FALSE),0),1)</f>
        <v>0</v>
      </c>
      <c r="H3660" s="9">
        <f t="shared" si="67"/>
        <v>0</v>
      </c>
      <c r="O3660" s="9"/>
      <c r="P3660"/>
    </row>
    <row r="3661" spans="1:16" x14ac:dyDescent="0.25">
      <c r="A3661" s="9">
        <v>2015</v>
      </c>
      <c r="B3661" t="s">
        <v>68</v>
      </c>
      <c r="C3661" t="s">
        <v>18</v>
      </c>
      <c r="D3661" s="9">
        <v>12</v>
      </c>
      <c r="E3661" s="9">
        <v>17</v>
      </c>
      <c r="F3661" s="9">
        <f>VLOOKUP(D3661,'Tablas auxiliares'!$H$1:$Q$28,Calculadora!$J$2+1,FALSE)*IF(VLOOKUP($A3661,'Tablas auxiliares'!$B$2:$C$6,2,FALSE)-Calculadora!$K$2=0,1,0)*IF($L$2=2,IFERROR(VLOOKUP(B3661,'Tablas auxiliares'!$AB$2:$AH$27,7,FALSE),0),1)</f>
        <v>0</v>
      </c>
      <c r="G3661" s="9">
        <f>VLOOKUP(E3661,'Tablas auxiliares'!$H$1:$Q$28,Calculadora!$J$2+1,FALSE)*IF(VLOOKUP($A3661,'Tablas auxiliares'!$B$2:$C$6,2,FALSE)-Calculadora!$K$2=0,1,0)*IF($L$2=2,IFERROR(VLOOKUP(B3661,'Tablas auxiliares'!$AB$2:$AH$27,7,FALSE),0),1)</f>
        <v>0</v>
      </c>
      <c r="H3661" s="9">
        <f t="shared" si="67"/>
        <v>0</v>
      </c>
      <c r="O3661" s="9"/>
      <c r="P3661"/>
    </row>
    <row r="3662" spans="1:16" x14ac:dyDescent="0.25">
      <c r="A3662" s="9">
        <v>2015</v>
      </c>
      <c r="B3662" t="s">
        <v>68</v>
      </c>
      <c r="C3662" t="s">
        <v>27</v>
      </c>
      <c r="D3662" s="9">
        <v>19</v>
      </c>
      <c r="E3662" s="9">
        <v>24</v>
      </c>
      <c r="F3662" s="9">
        <f>VLOOKUP(D3662,'Tablas auxiliares'!$H$1:$Q$28,Calculadora!$J$2+1,FALSE)*IF(VLOOKUP($A3662,'Tablas auxiliares'!$B$2:$C$6,2,FALSE)-Calculadora!$K$2=0,1,0)*IF($L$2=2,IFERROR(VLOOKUP(B3662,'Tablas auxiliares'!$AB$2:$AH$27,7,FALSE),0),1)</f>
        <v>0</v>
      </c>
      <c r="G3662" s="9">
        <f>VLOOKUP(E3662,'Tablas auxiliares'!$H$1:$Q$28,Calculadora!$J$2+1,FALSE)*IF(VLOOKUP($A3662,'Tablas auxiliares'!$B$2:$C$6,2,FALSE)-Calculadora!$K$2=0,1,0)*IF($L$2=2,IFERROR(VLOOKUP(B3662,'Tablas auxiliares'!$AB$2:$AH$27,7,FALSE),0),1)</f>
        <v>0</v>
      </c>
      <c r="H3662" s="9">
        <f t="shared" si="67"/>
        <v>0</v>
      </c>
      <c r="O3662" s="9"/>
      <c r="P3662"/>
    </row>
    <row r="3663" spans="1:16" x14ac:dyDescent="0.25">
      <c r="A3663" s="9">
        <v>2015</v>
      </c>
      <c r="B3663" t="s">
        <v>68</v>
      </c>
      <c r="C3663" t="s">
        <v>29</v>
      </c>
      <c r="D3663" s="9">
        <v>21</v>
      </c>
      <c r="E3663" s="9">
        <v>16</v>
      </c>
      <c r="F3663" s="9">
        <f>VLOOKUP(D3663,'Tablas auxiliares'!$H$1:$Q$28,Calculadora!$J$2+1,FALSE)*IF(VLOOKUP($A3663,'Tablas auxiliares'!$B$2:$C$6,2,FALSE)-Calculadora!$K$2=0,1,0)*IF($L$2=2,IFERROR(VLOOKUP(B3663,'Tablas auxiliares'!$AB$2:$AH$27,7,FALSE),0),1)</f>
        <v>0</v>
      </c>
      <c r="G3663" s="9">
        <f>VLOOKUP(E3663,'Tablas auxiliares'!$H$1:$Q$28,Calculadora!$J$2+1,FALSE)*IF(VLOOKUP($A3663,'Tablas auxiliares'!$B$2:$C$6,2,FALSE)-Calculadora!$K$2=0,1,0)*IF($L$2=2,IFERROR(VLOOKUP(B3663,'Tablas auxiliares'!$AB$2:$AH$27,7,FALSE),0),1)</f>
        <v>0</v>
      </c>
      <c r="H3663" s="9">
        <f t="shared" si="67"/>
        <v>0</v>
      </c>
      <c r="O3663" s="9"/>
      <c r="P3663"/>
    </row>
    <row r="3664" spans="1:16" x14ac:dyDescent="0.25">
      <c r="A3664" s="9">
        <v>2015</v>
      </c>
      <c r="B3664" t="s">
        <v>68</v>
      </c>
      <c r="C3664" t="s">
        <v>35</v>
      </c>
      <c r="D3664" s="9">
        <v>6</v>
      </c>
      <c r="E3664" s="9">
        <v>12</v>
      </c>
      <c r="F3664" s="9">
        <f>VLOOKUP(D3664,'Tablas auxiliares'!$H$1:$Q$28,Calculadora!$J$2+1,FALSE)*IF(VLOOKUP($A3664,'Tablas auxiliares'!$B$2:$C$6,2,FALSE)-Calculadora!$K$2=0,1,0)*IF($L$2=2,IFERROR(VLOOKUP(B3664,'Tablas auxiliares'!$AB$2:$AH$27,7,FALSE),0),1)</f>
        <v>0</v>
      </c>
      <c r="G3664" s="9">
        <f>VLOOKUP(E3664,'Tablas auxiliares'!$H$1:$Q$28,Calculadora!$J$2+1,FALSE)*IF(VLOOKUP($A3664,'Tablas auxiliares'!$B$2:$C$6,2,FALSE)-Calculadora!$K$2=0,1,0)*IF($L$2=2,IFERROR(VLOOKUP(B3664,'Tablas auxiliares'!$AB$2:$AH$27,7,FALSE),0),1)</f>
        <v>0</v>
      </c>
      <c r="H3664" s="9">
        <f t="shared" si="67"/>
        <v>0</v>
      </c>
      <c r="O3664" s="9"/>
      <c r="P3664"/>
    </row>
    <row r="3665" spans="1:16" x14ac:dyDescent="0.25">
      <c r="A3665" s="9">
        <v>2015</v>
      </c>
      <c r="B3665" t="s">
        <v>68</v>
      </c>
      <c r="C3665" t="s">
        <v>70</v>
      </c>
      <c r="D3665" s="9">
        <v>10</v>
      </c>
      <c r="E3665" s="9">
        <v>14</v>
      </c>
      <c r="F3665" s="9">
        <f>VLOOKUP(D3665,'Tablas auxiliares'!$H$1:$Q$28,Calculadora!$J$2+1,FALSE)*IF(VLOOKUP($A3665,'Tablas auxiliares'!$B$2:$C$6,2,FALSE)-Calculadora!$K$2=0,1,0)*IF($L$2=2,IFERROR(VLOOKUP(B3665,'Tablas auxiliares'!$AB$2:$AH$27,7,FALSE),0),1)</f>
        <v>0</v>
      </c>
      <c r="G3665" s="9">
        <f>VLOOKUP(E3665,'Tablas auxiliares'!$H$1:$Q$28,Calculadora!$J$2+1,FALSE)*IF(VLOOKUP($A3665,'Tablas auxiliares'!$B$2:$C$6,2,FALSE)-Calculadora!$K$2=0,1,0)*IF($L$2=2,IFERROR(VLOOKUP(B3665,'Tablas auxiliares'!$AB$2:$AH$27,7,FALSE),0),1)</f>
        <v>0</v>
      </c>
      <c r="H3665" s="9">
        <f t="shared" si="67"/>
        <v>0</v>
      </c>
      <c r="O3665" s="9"/>
      <c r="P3665"/>
    </row>
    <row r="3666" spans="1:16" x14ac:dyDescent="0.25">
      <c r="A3666" s="9">
        <v>2015</v>
      </c>
      <c r="B3666" t="s">
        <v>68</v>
      </c>
      <c r="C3666" t="s">
        <v>34</v>
      </c>
      <c r="D3666" s="9">
        <v>14</v>
      </c>
      <c r="E3666" s="9">
        <v>11</v>
      </c>
      <c r="F3666" s="9">
        <f>VLOOKUP(D3666,'Tablas auxiliares'!$H$1:$Q$28,Calculadora!$J$2+1,FALSE)*IF(VLOOKUP($A3666,'Tablas auxiliares'!$B$2:$C$6,2,FALSE)-Calculadora!$K$2=0,1,0)*IF($L$2=2,IFERROR(VLOOKUP(B3666,'Tablas auxiliares'!$AB$2:$AH$27,7,FALSE),0),1)</f>
        <v>0</v>
      </c>
      <c r="G3666" s="9">
        <f>VLOOKUP(E3666,'Tablas auxiliares'!$H$1:$Q$28,Calculadora!$J$2+1,FALSE)*IF(VLOOKUP($A3666,'Tablas auxiliares'!$B$2:$C$6,2,FALSE)-Calculadora!$K$2=0,1,0)*IF($L$2=2,IFERROR(VLOOKUP(B3666,'Tablas auxiliares'!$AB$2:$AH$27,7,FALSE),0),1)</f>
        <v>0</v>
      </c>
      <c r="H3666" s="9">
        <f t="shared" si="67"/>
        <v>0</v>
      </c>
      <c r="O3666" s="9"/>
      <c r="P3666"/>
    </row>
    <row r="3667" spans="1:16" x14ac:dyDescent="0.25">
      <c r="A3667" s="9">
        <v>2015</v>
      </c>
      <c r="B3667" t="s">
        <v>68</v>
      </c>
      <c r="C3667" t="s">
        <v>24</v>
      </c>
      <c r="D3667" s="9">
        <v>11</v>
      </c>
      <c r="E3667" s="9">
        <v>22</v>
      </c>
      <c r="F3667" s="9">
        <f>VLOOKUP(D3667,'Tablas auxiliares'!$H$1:$Q$28,Calculadora!$J$2+1,FALSE)*IF(VLOOKUP($A3667,'Tablas auxiliares'!$B$2:$C$6,2,FALSE)-Calculadora!$K$2=0,1,0)*IF($L$2=2,IFERROR(VLOOKUP(B3667,'Tablas auxiliares'!$AB$2:$AH$27,7,FALSE),0),1)</f>
        <v>0</v>
      </c>
      <c r="G3667" s="9">
        <f>VLOOKUP(E3667,'Tablas auxiliares'!$H$1:$Q$28,Calculadora!$J$2+1,FALSE)*IF(VLOOKUP($A3667,'Tablas auxiliares'!$B$2:$C$6,2,FALSE)-Calculadora!$K$2=0,1,0)*IF($L$2=2,IFERROR(VLOOKUP(B3667,'Tablas auxiliares'!$AB$2:$AH$27,7,FALSE),0),1)</f>
        <v>0</v>
      </c>
      <c r="H3667" s="9">
        <f t="shared" si="67"/>
        <v>0</v>
      </c>
      <c r="O3667" s="9"/>
      <c r="P3667"/>
    </row>
    <row r="3668" spans="1:16" x14ac:dyDescent="0.25">
      <c r="A3668" s="9">
        <v>2015</v>
      </c>
      <c r="B3668" t="s">
        <v>68</v>
      </c>
      <c r="C3668" t="s">
        <v>12</v>
      </c>
      <c r="D3668" s="9">
        <v>13</v>
      </c>
      <c r="E3668" s="9">
        <v>6</v>
      </c>
      <c r="F3668" s="9">
        <f>VLOOKUP(D3668,'Tablas auxiliares'!$H$1:$Q$28,Calculadora!$J$2+1,FALSE)*IF(VLOOKUP($A3668,'Tablas auxiliares'!$B$2:$C$6,2,FALSE)-Calculadora!$K$2=0,1,0)*IF($L$2=2,IFERROR(VLOOKUP(B3668,'Tablas auxiliares'!$AB$2:$AH$27,7,FALSE),0),1)</f>
        <v>0</v>
      </c>
      <c r="G3668" s="9">
        <f>VLOOKUP(E3668,'Tablas auxiliares'!$H$1:$Q$28,Calculadora!$J$2+1,FALSE)*IF(VLOOKUP($A3668,'Tablas auxiliares'!$B$2:$C$6,2,FALSE)-Calculadora!$K$2=0,1,0)*IF($L$2=2,IFERROR(VLOOKUP(B3668,'Tablas auxiliares'!$AB$2:$AH$27,7,FALSE),0),1)</f>
        <v>0</v>
      </c>
      <c r="H3668" s="9">
        <f t="shared" si="67"/>
        <v>0</v>
      </c>
      <c r="O3668" s="9"/>
      <c r="P3668"/>
    </row>
    <row r="3669" spans="1:16" x14ac:dyDescent="0.25">
      <c r="A3669" s="9">
        <v>2015</v>
      </c>
      <c r="B3669" t="s">
        <v>68</v>
      </c>
      <c r="C3669" t="s">
        <v>23</v>
      </c>
      <c r="D3669" s="9">
        <v>15</v>
      </c>
      <c r="E3669" s="9">
        <v>18</v>
      </c>
      <c r="F3669" s="9">
        <f>VLOOKUP(D3669,'Tablas auxiliares'!$H$1:$Q$28,Calculadora!$J$2+1,FALSE)*IF(VLOOKUP($A3669,'Tablas auxiliares'!$B$2:$C$6,2,FALSE)-Calculadora!$K$2=0,1,0)*IF($L$2=2,IFERROR(VLOOKUP(B3669,'Tablas auxiliares'!$AB$2:$AH$27,7,FALSE),0),1)</f>
        <v>0</v>
      </c>
      <c r="G3669" s="9">
        <f>VLOOKUP(E3669,'Tablas auxiliares'!$H$1:$Q$28,Calculadora!$J$2+1,FALSE)*IF(VLOOKUP($A3669,'Tablas auxiliares'!$B$2:$C$6,2,FALSE)-Calculadora!$K$2=0,1,0)*IF($L$2=2,IFERROR(VLOOKUP(B3669,'Tablas auxiliares'!$AB$2:$AH$27,7,FALSE),0),1)</f>
        <v>0</v>
      </c>
      <c r="H3669" s="9">
        <f t="shared" si="67"/>
        <v>0</v>
      </c>
      <c r="O3669" s="9"/>
      <c r="P3669"/>
    </row>
    <row r="3670" spans="1:16" x14ac:dyDescent="0.25">
      <c r="A3670" s="9">
        <v>2015</v>
      </c>
      <c r="B3670" t="s">
        <v>68</v>
      </c>
      <c r="C3670" t="s">
        <v>33</v>
      </c>
      <c r="D3670" s="9">
        <v>3</v>
      </c>
      <c r="E3670" s="9">
        <v>4</v>
      </c>
      <c r="F3670" s="9">
        <f>VLOOKUP(D3670,'Tablas auxiliares'!$H$1:$Q$28,Calculadora!$J$2+1,FALSE)*IF(VLOOKUP($A3670,'Tablas auxiliares'!$B$2:$C$6,2,FALSE)-Calculadora!$K$2=0,1,0)*IF($L$2=2,IFERROR(VLOOKUP(B3670,'Tablas auxiliares'!$AB$2:$AH$27,7,FALSE),0),1)</f>
        <v>0</v>
      </c>
      <c r="G3670" s="9">
        <f>VLOOKUP(E3670,'Tablas auxiliares'!$H$1:$Q$28,Calculadora!$J$2+1,FALSE)*IF(VLOOKUP($A3670,'Tablas auxiliares'!$B$2:$C$6,2,FALSE)-Calculadora!$K$2=0,1,0)*IF($L$2=2,IFERROR(VLOOKUP(B3670,'Tablas auxiliares'!$AB$2:$AH$27,7,FALSE),0),1)</f>
        <v>0</v>
      </c>
      <c r="H3670" s="9">
        <f t="shared" si="67"/>
        <v>0</v>
      </c>
      <c r="O3670" s="9"/>
      <c r="P3670"/>
    </row>
    <row r="3671" spans="1:16" x14ac:dyDescent="0.25">
      <c r="A3671" s="9">
        <v>2015</v>
      </c>
      <c r="B3671" t="s">
        <v>68</v>
      </c>
      <c r="C3671" t="s">
        <v>6</v>
      </c>
      <c r="D3671" s="9">
        <v>9</v>
      </c>
      <c r="E3671" s="9">
        <v>2</v>
      </c>
      <c r="F3671" s="9">
        <f>VLOOKUP(D3671,'Tablas auxiliares'!$H$1:$Q$28,Calculadora!$J$2+1,FALSE)*IF(VLOOKUP($A3671,'Tablas auxiliares'!$B$2:$C$6,2,FALSE)-Calculadora!$K$2=0,1,0)*IF($L$2=2,IFERROR(VLOOKUP(B3671,'Tablas auxiliares'!$AB$2:$AH$27,7,FALSE),0),1)</f>
        <v>0</v>
      </c>
      <c r="G3671" s="9">
        <f>VLOOKUP(E3671,'Tablas auxiliares'!$H$1:$Q$28,Calculadora!$J$2+1,FALSE)*IF(VLOOKUP($A3671,'Tablas auxiliares'!$B$2:$C$6,2,FALSE)-Calculadora!$K$2=0,1,0)*IF($L$2=2,IFERROR(VLOOKUP(B3671,'Tablas auxiliares'!$AB$2:$AH$27,7,FALSE),0),1)</f>
        <v>0</v>
      </c>
      <c r="H3671" s="9">
        <f t="shared" si="67"/>
        <v>0</v>
      </c>
      <c r="O3671" s="9"/>
      <c r="P3671"/>
    </row>
    <row r="3672" spans="1:16" x14ac:dyDescent="0.25">
      <c r="A3672" s="9">
        <v>2015</v>
      </c>
      <c r="B3672" t="s">
        <v>68</v>
      </c>
      <c r="C3672" t="s">
        <v>25</v>
      </c>
      <c r="D3672" s="9">
        <v>1</v>
      </c>
      <c r="E3672" s="9">
        <v>1</v>
      </c>
      <c r="F3672" s="9">
        <f>VLOOKUP(D3672,'Tablas auxiliares'!$H$1:$Q$28,Calculadora!$J$2+1,FALSE)*IF(VLOOKUP($A3672,'Tablas auxiliares'!$B$2:$C$6,2,FALSE)-Calculadora!$K$2=0,1,0)*IF($L$2=2,IFERROR(VLOOKUP(B3672,'Tablas auxiliares'!$AB$2:$AH$27,7,FALSE),0),1)</f>
        <v>0</v>
      </c>
      <c r="G3672" s="9">
        <f>VLOOKUP(E3672,'Tablas auxiliares'!$H$1:$Q$28,Calculadora!$J$2+1,FALSE)*IF(VLOOKUP($A3672,'Tablas auxiliares'!$B$2:$C$6,2,FALSE)-Calculadora!$K$2=0,1,0)*IF($L$2=2,IFERROR(VLOOKUP(B3672,'Tablas auxiliares'!$AB$2:$AH$27,7,FALSE),0),1)</f>
        <v>0</v>
      </c>
      <c r="H3672" s="9">
        <f t="shared" si="67"/>
        <v>0</v>
      </c>
      <c r="O3672" s="9"/>
      <c r="P3672"/>
    </row>
    <row r="3673" spans="1:16" x14ac:dyDescent="0.25">
      <c r="A3673" s="9">
        <v>2015</v>
      </c>
      <c r="B3673" t="s">
        <v>24</v>
      </c>
      <c r="C3673" t="s">
        <v>89</v>
      </c>
      <c r="D3673" s="9">
        <v>22</v>
      </c>
      <c r="E3673" s="9">
        <v>14</v>
      </c>
      <c r="F3673" s="9">
        <f>VLOOKUP(D3673,'Tablas auxiliares'!$H$1:$Q$28,Calculadora!$J$2+1,FALSE)*IF(VLOOKUP($A3673,'Tablas auxiliares'!$B$2:$C$6,2,FALSE)-Calculadora!$K$2=0,1,0)*IF($L$2=2,IFERROR(VLOOKUP(B3673,'Tablas auxiliares'!$AB$2:$AH$27,7,FALSE),0),1)</f>
        <v>0</v>
      </c>
      <c r="G3673" s="9">
        <f>VLOOKUP(E3673,'Tablas auxiliares'!$H$1:$Q$28,Calculadora!$J$2+1,FALSE)*IF(VLOOKUP($A3673,'Tablas auxiliares'!$B$2:$C$6,2,FALSE)-Calculadora!$K$2=0,1,0)*IF($L$2=2,IFERROR(VLOOKUP(B3673,'Tablas auxiliares'!$AB$2:$AH$27,7,FALSE),0),1)</f>
        <v>0</v>
      </c>
      <c r="H3673" s="9">
        <f t="shared" si="67"/>
        <v>0</v>
      </c>
      <c r="O3673" s="9"/>
      <c r="P3673"/>
    </row>
    <row r="3674" spans="1:16" x14ac:dyDescent="0.25">
      <c r="A3674" s="9">
        <v>2015</v>
      </c>
      <c r="B3674" t="s">
        <v>24</v>
      </c>
      <c r="C3674" t="s">
        <v>28</v>
      </c>
      <c r="D3674" s="9">
        <v>23</v>
      </c>
      <c r="E3674" s="9">
        <v>26</v>
      </c>
      <c r="F3674" s="9">
        <f>VLOOKUP(D3674,'Tablas auxiliares'!$H$1:$Q$28,Calculadora!$J$2+1,FALSE)*IF(VLOOKUP($A3674,'Tablas auxiliares'!$B$2:$C$6,2,FALSE)-Calculadora!$K$2=0,1,0)*IF($L$2=2,IFERROR(VLOOKUP(B3674,'Tablas auxiliares'!$AB$2:$AH$27,7,FALSE),0),1)</f>
        <v>0</v>
      </c>
      <c r="G3674" s="9">
        <f>VLOOKUP(E3674,'Tablas auxiliares'!$H$1:$Q$28,Calculadora!$J$2+1,FALSE)*IF(VLOOKUP($A3674,'Tablas auxiliares'!$B$2:$C$6,2,FALSE)-Calculadora!$K$2=0,1,0)*IF($L$2=2,IFERROR(VLOOKUP(B3674,'Tablas auxiliares'!$AB$2:$AH$27,7,FALSE),0),1)</f>
        <v>0</v>
      </c>
      <c r="H3674" s="9">
        <f t="shared" si="67"/>
        <v>0</v>
      </c>
      <c r="O3674" s="9"/>
      <c r="P3674"/>
    </row>
    <row r="3675" spans="1:16" x14ac:dyDescent="0.25">
      <c r="A3675" s="9">
        <v>2015</v>
      </c>
      <c r="B3675" t="s">
        <v>24</v>
      </c>
      <c r="C3675" t="s">
        <v>7</v>
      </c>
      <c r="D3675" s="9">
        <v>18</v>
      </c>
      <c r="E3675" s="9">
        <v>7</v>
      </c>
      <c r="F3675" s="9">
        <f>VLOOKUP(D3675,'Tablas auxiliares'!$H$1:$Q$28,Calculadora!$J$2+1,FALSE)*IF(VLOOKUP($A3675,'Tablas auxiliares'!$B$2:$C$6,2,FALSE)-Calculadora!$K$2=0,1,0)*IF($L$2=2,IFERROR(VLOOKUP(B3675,'Tablas auxiliares'!$AB$2:$AH$27,7,FALSE),0),1)</f>
        <v>0</v>
      </c>
      <c r="G3675" s="9">
        <f>VLOOKUP(E3675,'Tablas auxiliares'!$H$1:$Q$28,Calculadora!$J$2+1,FALSE)*IF(VLOOKUP($A3675,'Tablas auxiliares'!$B$2:$C$6,2,FALSE)-Calculadora!$K$2=0,1,0)*IF($L$2=2,IFERROR(VLOOKUP(B3675,'Tablas auxiliares'!$AB$2:$AH$27,7,FALSE),0),1)</f>
        <v>0</v>
      </c>
      <c r="H3675" s="9">
        <f t="shared" si="67"/>
        <v>0</v>
      </c>
      <c r="O3675" s="9"/>
      <c r="P3675"/>
    </row>
    <row r="3676" spans="1:16" x14ac:dyDescent="0.25">
      <c r="A3676" s="9">
        <v>2015</v>
      </c>
      <c r="B3676" t="s">
        <v>24</v>
      </c>
      <c r="C3676" t="s">
        <v>16</v>
      </c>
      <c r="D3676" s="9">
        <v>9</v>
      </c>
      <c r="E3676" s="9">
        <v>2</v>
      </c>
      <c r="F3676" s="9">
        <f>VLOOKUP(D3676,'Tablas auxiliares'!$H$1:$Q$28,Calculadora!$J$2+1,FALSE)*IF(VLOOKUP($A3676,'Tablas auxiliares'!$B$2:$C$6,2,FALSE)-Calculadora!$K$2=0,1,0)*IF($L$2=2,IFERROR(VLOOKUP(B3676,'Tablas auxiliares'!$AB$2:$AH$27,7,FALSE),0),1)</f>
        <v>0</v>
      </c>
      <c r="G3676" s="9">
        <f>VLOOKUP(E3676,'Tablas auxiliares'!$H$1:$Q$28,Calculadora!$J$2+1,FALSE)*IF(VLOOKUP($A3676,'Tablas auxiliares'!$B$2:$C$6,2,FALSE)-Calculadora!$K$2=0,1,0)*IF($L$2=2,IFERROR(VLOOKUP(B3676,'Tablas auxiliares'!$AB$2:$AH$27,7,FALSE),0),1)</f>
        <v>0</v>
      </c>
      <c r="H3676" s="9">
        <f t="shared" si="67"/>
        <v>0</v>
      </c>
      <c r="O3676" s="9"/>
      <c r="P3676"/>
    </row>
    <row r="3677" spans="1:16" x14ac:dyDescent="0.25">
      <c r="A3677" s="9">
        <v>2015</v>
      </c>
      <c r="B3677" t="s">
        <v>24</v>
      </c>
      <c r="C3677" t="s">
        <v>37</v>
      </c>
      <c r="D3677" s="9">
        <v>21</v>
      </c>
      <c r="E3677" s="9">
        <v>21</v>
      </c>
      <c r="F3677" s="9">
        <f>VLOOKUP(D3677,'Tablas auxiliares'!$H$1:$Q$28,Calculadora!$J$2+1,FALSE)*IF(VLOOKUP($A3677,'Tablas auxiliares'!$B$2:$C$6,2,FALSE)-Calculadora!$K$2=0,1,0)*IF($L$2=2,IFERROR(VLOOKUP(B3677,'Tablas auxiliares'!$AB$2:$AH$27,7,FALSE),0),1)</f>
        <v>0</v>
      </c>
      <c r="G3677" s="9">
        <f>VLOOKUP(E3677,'Tablas auxiliares'!$H$1:$Q$28,Calculadora!$J$2+1,FALSE)*IF(VLOOKUP($A3677,'Tablas auxiliares'!$B$2:$C$6,2,FALSE)-Calculadora!$K$2=0,1,0)*IF($L$2=2,IFERROR(VLOOKUP(B3677,'Tablas auxiliares'!$AB$2:$AH$27,7,FALSE),0),1)</f>
        <v>0</v>
      </c>
      <c r="H3677" s="9">
        <f t="shared" si="67"/>
        <v>0</v>
      </c>
      <c r="O3677" s="9"/>
      <c r="P3677"/>
    </row>
    <row r="3678" spans="1:16" x14ac:dyDescent="0.25">
      <c r="A3678" s="9">
        <v>2015</v>
      </c>
      <c r="B3678" t="s">
        <v>24</v>
      </c>
      <c r="C3678" t="s">
        <v>14</v>
      </c>
      <c r="D3678" s="9">
        <v>25</v>
      </c>
      <c r="E3678" s="9">
        <v>18</v>
      </c>
      <c r="F3678" s="9">
        <f>VLOOKUP(D3678,'Tablas auxiliares'!$H$1:$Q$28,Calculadora!$J$2+1,FALSE)*IF(VLOOKUP($A3678,'Tablas auxiliares'!$B$2:$C$6,2,FALSE)-Calculadora!$K$2=0,1,0)*IF($L$2=2,IFERROR(VLOOKUP(B3678,'Tablas auxiliares'!$AB$2:$AH$27,7,FALSE),0),1)</f>
        <v>0</v>
      </c>
      <c r="G3678" s="9">
        <f>VLOOKUP(E3678,'Tablas auxiliares'!$H$1:$Q$28,Calculadora!$J$2+1,FALSE)*IF(VLOOKUP($A3678,'Tablas auxiliares'!$B$2:$C$6,2,FALSE)-Calculadora!$K$2=0,1,0)*IF($L$2=2,IFERROR(VLOOKUP(B3678,'Tablas auxiliares'!$AB$2:$AH$27,7,FALSE),0),1)</f>
        <v>0</v>
      </c>
      <c r="H3678" s="9">
        <f t="shared" si="67"/>
        <v>0</v>
      </c>
      <c r="O3678" s="9"/>
      <c r="P3678"/>
    </row>
    <row r="3679" spans="1:16" x14ac:dyDescent="0.25">
      <c r="A3679" s="9">
        <v>2015</v>
      </c>
      <c r="B3679" t="s">
        <v>24</v>
      </c>
      <c r="C3679" t="s">
        <v>31</v>
      </c>
      <c r="D3679" s="9">
        <v>16</v>
      </c>
      <c r="E3679" s="9">
        <v>24</v>
      </c>
      <c r="F3679" s="9">
        <f>VLOOKUP(D3679,'Tablas auxiliares'!$H$1:$Q$28,Calculadora!$J$2+1,FALSE)*IF(VLOOKUP($A3679,'Tablas auxiliares'!$B$2:$C$6,2,FALSE)-Calculadora!$K$2=0,1,0)*IF($L$2=2,IFERROR(VLOOKUP(B3679,'Tablas auxiliares'!$AB$2:$AH$27,7,FALSE),0),1)</f>
        <v>0</v>
      </c>
      <c r="G3679" s="9">
        <f>VLOOKUP(E3679,'Tablas auxiliares'!$H$1:$Q$28,Calculadora!$J$2+1,FALSE)*IF(VLOOKUP($A3679,'Tablas auxiliares'!$B$2:$C$6,2,FALSE)-Calculadora!$K$2=0,1,0)*IF($L$2=2,IFERROR(VLOOKUP(B3679,'Tablas auxiliares'!$AB$2:$AH$27,7,FALSE),0),1)</f>
        <v>0</v>
      </c>
      <c r="H3679" s="9">
        <f t="shared" si="67"/>
        <v>0</v>
      </c>
      <c r="O3679" s="9"/>
      <c r="P3679"/>
    </row>
    <row r="3680" spans="1:16" x14ac:dyDescent="0.25">
      <c r="A3680" s="9">
        <v>2015</v>
      </c>
      <c r="B3680" t="s">
        <v>24</v>
      </c>
      <c r="C3680" t="s">
        <v>10</v>
      </c>
      <c r="D3680" s="9">
        <v>15</v>
      </c>
      <c r="E3680" s="9">
        <v>9</v>
      </c>
      <c r="F3680" s="9">
        <f>VLOOKUP(D3680,'Tablas auxiliares'!$H$1:$Q$28,Calculadora!$J$2+1,FALSE)*IF(VLOOKUP($A3680,'Tablas auxiliares'!$B$2:$C$6,2,FALSE)-Calculadora!$K$2=0,1,0)*IF($L$2=2,IFERROR(VLOOKUP(B3680,'Tablas auxiliares'!$AB$2:$AH$27,7,FALSE),0),1)</f>
        <v>0</v>
      </c>
      <c r="G3680" s="9">
        <f>VLOOKUP(E3680,'Tablas auxiliares'!$H$1:$Q$28,Calculadora!$J$2+1,FALSE)*IF(VLOOKUP($A3680,'Tablas auxiliares'!$B$2:$C$6,2,FALSE)-Calculadora!$K$2=0,1,0)*IF($L$2=2,IFERROR(VLOOKUP(B3680,'Tablas auxiliares'!$AB$2:$AH$27,7,FALSE),0),1)</f>
        <v>0</v>
      </c>
      <c r="H3680" s="9">
        <f t="shared" si="67"/>
        <v>0</v>
      </c>
      <c r="O3680" s="9"/>
      <c r="P3680"/>
    </row>
    <row r="3681" spans="1:16" x14ac:dyDescent="0.25">
      <c r="A3681" s="9">
        <v>2015</v>
      </c>
      <c r="B3681" t="s">
        <v>24</v>
      </c>
      <c r="C3681" t="s">
        <v>69</v>
      </c>
      <c r="D3681" s="9">
        <v>7</v>
      </c>
      <c r="E3681" s="9">
        <v>13</v>
      </c>
      <c r="F3681" s="9">
        <f>VLOOKUP(D3681,'Tablas auxiliares'!$H$1:$Q$28,Calculadora!$J$2+1,FALSE)*IF(VLOOKUP($A3681,'Tablas auxiliares'!$B$2:$C$6,2,FALSE)-Calculadora!$K$2=0,1,0)*IF($L$2=2,IFERROR(VLOOKUP(B3681,'Tablas auxiliares'!$AB$2:$AH$27,7,FALSE),0),1)</f>
        <v>0</v>
      </c>
      <c r="G3681" s="9">
        <f>VLOOKUP(E3681,'Tablas auxiliares'!$H$1:$Q$28,Calculadora!$J$2+1,FALSE)*IF(VLOOKUP($A3681,'Tablas auxiliares'!$B$2:$C$6,2,FALSE)-Calculadora!$K$2=0,1,0)*IF($L$2=2,IFERROR(VLOOKUP(B3681,'Tablas auxiliares'!$AB$2:$AH$27,7,FALSE),0),1)</f>
        <v>0</v>
      </c>
      <c r="H3681" s="9">
        <f t="shared" si="67"/>
        <v>0</v>
      </c>
      <c r="O3681" s="9"/>
      <c r="P3681"/>
    </row>
    <row r="3682" spans="1:16" x14ac:dyDescent="0.25">
      <c r="A3682" s="9">
        <v>2015</v>
      </c>
      <c r="B3682" t="s">
        <v>24</v>
      </c>
      <c r="C3682" t="s">
        <v>26</v>
      </c>
      <c r="D3682" s="9">
        <v>2</v>
      </c>
      <c r="E3682" s="9">
        <v>4</v>
      </c>
      <c r="F3682" s="9">
        <f>VLOOKUP(D3682,'Tablas auxiliares'!$H$1:$Q$28,Calculadora!$J$2+1,FALSE)*IF(VLOOKUP($A3682,'Tablas auxiliares'!$B$2:$C$6,2,FALSE)-Calculadora!$K$2=0,1,0)*IF($L$2=2,IFERROR(VLOOKUP(B3682,'Tablas auxiliares'!$AB$2:$AH$27,7,FALSE),0),1)</f>
        <v>0</v>
      </c>
      <c r="G3682" s="9">
        <f>VLOOKUP(E3682,'Tablas auxiliares'!$H$1:$Q$28,Calculadora!$J$2+1,FALSE)*IF(VLOOKUP($A3682,'Tablas auxiliares'!$B$2:$C$6,2,FALSE)-Calculadora!$K$2=0,1,0)*IF($L$2=2,IFERROR(VLOOKUP(B3682,'Tablas auxiliares'!$AB$2:$AH$27,7,FALSE),0),1)</f>
        <v>0</v>
      </c>
      <c r="H3682" s="9">
        <f t="shared" si="67"/>
        <v>0</v>
      </c>
      <c r="O3682" s="9"/>
      <c r="P3682"/>
    </row>
    <row r="3683" spans="1:16" x14ac:dyDescent="0.25">
      <c r="A3683" s="9">
        <v>2015</v>
      </c>
      <c r="B3683" t="s">
        <v>24</v>
      </c>
      <c r="C3683" t="s">
        <v>30</v>
      </c>
      <c r="D3683" s="9">
        <v>8</v>
      </c>
      <c r="E3683" s="9">
        <v>20</v>
      </c>
      <c r="F3683" s="9">
        <f>VLOOKUP(D3683,'Tablas auxiliares'!$H$1:$Q$28,Calculadora!$J$2+1,FALSE)*IF(VLOOKUP($A3683,'Tablas auxiliares'!$B$2:$C$6,2,FALSE)-Calculadora!$K$2=0,1,0)*IF($L$2=2,IFERROR(VLOOKUP(B3683,'Tablas auxiliares'!$AB$2:$AH$27,7,FALSE),0),1)</f>
        <v>0</v>
      </c>
      <c r="G3683" s="9">
        <f>VLOOKUP(E3683,'Tablas auxiliares'!$H$1:$Q$28,Calculadora!$J$2+1,FALSE)*IF(VLOOKUP($A3683,'Tablas auxiliares'!$B$2:$C$6,2,FALSE)-Calculadora!$K$2=0,1,0)*IF($L$2=2,IFERROR(VLOOKUP(B3683,'Tablas auxiliares'!$AB$2:$AH$27,7,FALSE),0),1)</f>
        <v>0</v>
      </c>
      <c r="H3683" s="9">
        <f t="shared" si="67"/>
        <v>0</v>
      </c>
      <c r="O3683" s="9"/>
      <c r="P3683"/>
    </row>
    <row r="3684" spans="1:16" x14ac:dyDescent="0.25">
      <c r="A3684" s="9">
        <v>2015</v>
      </c>
      <c r="B3684" t="s">
        <v>24</v>
      </c>
      <c r="C3684" t="s">
        <v>9</v>
      </c>
      <c r="D3684" s="9">
        <v>4</v>
      </c>
      <c r="E3684" s="9">
        <v>6</v>
      </c>
      <c r="F3684" s="9">
        <f>VLOOKUP(D3684,'Tablas auxiliares'!$H$1:$Q$28,Calculadora!$J$2+1,FALSE)*IF(VLOOKUP($A3684,'Tablas auxiliares'!$B$2:$C$6,2,FALSE)-Calculadora!$K$2=0,1,0)*IF($L$2=2,IFERROR(VLOOKUP(B3684,'Tablas auxiliares'!$AB$2:$AH$27,7,FALSE),0),1)</f>
        <v>0</v>
      </c>
      <c r="G3684" s="9">
        <f>VLOOKUP(E3684,'Tablas auxiliares'!$H$1:$Q$28,Calculadora!$J$2+1,FALSE)*IF(VLOOKUP($A3684,'Tablas auxiliares'!$B$2:$C$6,2,FALSE)-Calculadora!$K$2=0,1,0)*IF($L$2=2,IFERROR(VLOOKUP(B3684,'Tablas auxiliares'!$AB$2:$AH$27,7,FALSE),0),1)</f>
        <v>0</v>
      </c>
      <c r="H3684" s="9">
        <f t="shared" si="67"/>
        <v>0</v>
      </c>
      <c r="O3684" s="9"/>
      <c r="P3684"/>
    </row>
    <row r="3685" spans="1:16" x14ac:dyDescent="0.25">
      <c r="A3685" s="9">
        <v>2015</v>
      </c>
      <c r="B3685" t="s">
        <v>24</v>
      </c>
      <c r="C3685" t="s">
        <v>20</v>
      </c>
      <c r="D3685" s="9">
        <v>3</v>
      </c>
      <c r="E3685" s="9">
        <v>3</v>
      </c>
      <c r="F3685" s="9">
        <f>VLOOKUP(D3685,'Tablas auxiliares'!$H$1:$Q$28,Calculadora!$J$2+1,FALSE)*IF(VLOOKUP($A3685,'Tablas auxiliares'!$B$2:$C$6,2,FALSE)-Calculadora!$K$2=0,1,0)*IF($L$2=2,IFERROR(VLOOKUP(B3685,'Tablas auxiliares'!$AB$2:$AH$27,7,FALSE),0),1)</f>
        <v>0</v>
      </c>
      <c r="G3685" s="9">
        <f>VLOOKUP(E3685,'Tablas auxiliares'!$H$1:$Q$28,Calculadora!$J$2+1,FALSE)*IF(VLOOKUP($A3685,'Tablas auxiliares'!$B$2:$C$6,2,FALSE)-Calculadora!$K$2=0,1,0)*IF($L$2=2,IFERROR(VLOOKUP(B3685,'Tablas auxiliares'!$AB$2:$AH$27,7,FALSE),0),1)</f>
        <v>0</v>
      </c>
      <c r="H3685" s="9">
        <f t="shared" si="67"/>
        <v>0</v>
      </c>
      <c r="O3685" s="9"/>
      <c r="P3685"/>
    </row>
    <row r="3686" spans="1:16" x14ac:dyDescent="0.25">
      <c r="A3686" s="9">
        <v>2015</v>
      </c>
      <c r="B3686" t="s">
        <v>24</v>
      </c>
      <c r="C3686" t="s">
        <v>13</v>
      </c>
      <c r="D3686" s="9">
        <v>10</v>
      </c>
      <c r="E3686" s="9">
        <v>19</v>
      </c>
      <c r="F3686" s="9">
        <f>VLOOKUP(D3686,'Tablas auxiliares'!$H$1:$Q$28,Calculadora!$J$2+1,FALSE)*IF(VLOOKUP($A3686,'Tablas auxiliares'!$B$2:$C$6,2,FALSE)-Calculadora!$K$2=0,1,0)*IF($L$2=2,IFERROR(VLOOKUP(B3686,'Tablas auxiliares'!$AB$2:$AH$27,7,FALSE),0),1)</f>
        <v>0</v>
      </c>
      <c r="G3686" s="9">
        <f>VLOOKUP(E3686,'Tablas auxiliares'!$H$1:$Q$28,Calculadora!$J$2+1,FALSE)*IF(VLOOKUP($A3686,'Tablas auxiliares'!$B$2:$C$6,2,FALSE)-Calculadora!$K$2=0,1,0)*IF($L$2=2,IFERROR(VLOOKUP(B3686,'Tablas auxiliares'!$AB$2:$AH$27,7,FALSE),0),1)</f>
        <v>0</v>
      </c>
      <c r="H3686" s="9">
        <f t="shared" si="67"/>
        <v>0</v>
      </c>
      <c r="O3686" s="9"/>
      <c r="P3686"/>
    </row>
    <row r="3687" spans="1:16" x14ac:dyDescent="0.25">
      <c r="A3687" s="9">
        <v>2015</v>
      </c>
      <c r="B3687" t="s">
        <v>24</v>
      </c>
      <c r="C3687" t="s">
        <v>68</v>
      </c>
      <c r="D3687" s="9">
        <v>11</v>
      </c>
      <c r="E3687" s="9">
        <v>25</v>
      </c>
      <c r="F3687" s="9">
        <f>VLOOKUP(D3687,'Tablas auxiliares'!$H$1:$Q$28,Calculadora!$J$2+1,FALSE)*IF(VLOOKUP($A3687,'Tablas auxiliares'!$B$2:$C$6,2,FALSE)-Calculadora!$K$2=0,1,0)*IF($L$2=2,IFERROR(VLOOKUP(B3687,'Tablas auxiliares'!$AB$2:$AH$27,7,FALSE),0),1)</f>
        <v>0</v>
      </c>
      <c r="G3687" s="9">
        <f>VLOOKUP(E3687,'Tablas auxiliares'!$H$1:$Q$28,Calculadora!$J$2+1,FALSE)*IF(VLOOKUP($A3687,'Tablas auxiliares'!$B$2:$C$6,2,FALSE)-Calculadora!$K$2=0,1,0)*IF($L$2=2,IFERROR(VLOOKUP(B3687,'Tablas auxiliares'!$AB$2:$AH$27,7,FALSE),0),1)</f>
        <v>0</v>
      </c>
      <c r="H3687" s="9">
        <f t="shared" si="67"/>
        <v>0</v>
      </c>
      <c r="O3687" s="9"/>
      <c r="P3687"/>
    </row>
    <row r="3688" spans="1:16" x14ac:dyDescent="0.25">
      <c r="A3688" s="9">
        <v>2015</v>
      </c>
      <c r="B3688" t="s">
        <v>24</v>
      </c>
      <c r="C3688" t="s">
        <v>18</v>
      </c>
      <c r="D3688" s="9">
        <v>26</v>
      </c>
      <c r="E3688" s="9">
        <v>17</v>
      </c>
      <c r="F3688" s="9">
        <f>VLOOKUP(D3688,'Tablas auxiliares'!$H$1:$Q$28,Calculadora!$J$2+1,FALSE)*IF(VLOOKUP($A3688,'Tablas auxiliares'!$B$2:$C$6,2,FALSE)-Calculadora!$K$2=0,1,0)*IF($L$2=2,IFERROR(VLOOKUP(B3688,'Tablas auxiliares'!$AB$2:$AH$27,7,FALSE),0),1)</f>
        <v>0</v>
      </c>
      <c r="G3688" s="9">
        <f>VLOOKUP(E3688,'Tablas auxiliares'!$H$1:$Q$28,Calculadora!$J$2+1,FALSE)*IF(VLOOKUP($A3688,'Tablas auxiliares'!$B$2:$C$6,2,FALSE)-Calculadora!$K$2=0,1,0)*IF($L$2=2,IFERROR(VLOOKUP(B3688,'Tablas auxiliares'!$AB$2:$AH$27,7,FALSE),0),1)</f>
        <v>0</v>
      </c>
      <c r="H3688" s="9">
        <f t="shared" si="67"/>
        <v>0</v>
      </c>
      <c r="O3688" s="9"/>
      <c r="P3688"/>
    </row>
    <row r="3689" spans="1:16" x14ac:dyDescent="0.25">
      <c r="A3689" s="9">
        <v>2015</v>
      </c>
      <c r="B3689" t="s">
        <v>24</v>
      </c>
      <c r="C3689" t="s">
        <v>27</v>
      </c>
      <c r="D3689" s="9">
        <v>12</v>
      </c>
      <c r="E3689" s="9">
        <v>11</v>
      </c>
      <c r="F3689" s="9">
        <f>VLOOKUP(D3689,'Tablas auxiliares'!$H$1:$Q$28,Calculadora!$J$2+1,FALSE)*IF(VLOOKUP($A3689,'Tablas auxiliares'!$B$2:$C$6,2,FALSE)-Calculadora!$K$2=0,1,0)*IF($L$2=2,IFERROR(VLOOKUP(B3689,'Tablas auxiliares'!$AB$2:$AH$27,7,FALSE),0),1)</f>
        <v>0</v>
      </c>
      <c r="G3689" s="9">
        <f>VLOOKUP(E3689,'Tablas auxiliares'!$H$1:$Q$28,Calculadora!$J$2+1,FALSE)*IF(VLOOKUP($A3689,'Tablas auxiliares'!$B$2:$C$6,2,FALSE)-Calculadora!$K$2=0,1,0)*IF($L$2=2,IFERROR(VLOOKUP(B3689,'Tablas auxiliares'!$AB$2:$AH$27,7,FALSE),0),1)</f>
        <v>0</v>
      </c>
      <c r="H3689" s="9">
        <f t="shared" si="67"/>
        <v>0</v>
      </c>
      <c r="O3689" s="9"/>
      <c r="P3689"/>
    </row>
    <row r="3690" spans="1:16" x14ac:dyDescent="0.25">
      <c r="A3690" s="9">
        <v>2015</v>
      </c>
      <c r="B3690" t="s">
        <v>24</v>
      </c>
      <c r="C3690" t="s">
        <v>29</v>
      </c>
      <c r="D3690" s="9">
        <v>13</v>
      </c>
      <c r="E3690" s="9">
        <v>12</v>
      </c>
      <c r="F3690" s="9">
        <f>VLOOKUP(D3690,'Tablas auxiliares'!$H$1:$Q$28,Calculadora!$J$2+1,FALSE)*IF(VLOOKUP($A3690,'Tablas auxiliares'!$B$2:$C$6,2,FALSE)-Calculadora!$K$2=0,1,0)*IF($L$2=2,IFERROR(VLOOKUP(B3690,'Tablas auxiliares'!$AB$2:$AH$27,7,FALSE),0),1)</f>
        <v>0</v>
      </c>
      <c r="G3690" s="9">
        <f>VLOOKUP(E3690,'Tablas auxiliares'!$H$1:$Q$28,Calculadora!$J$2+1,FALSE)*IF(VLOOKUP($A3690,'Tablas auxiliares'!$B$2:$C$6,2,FALSE)-Calculadora!$K$2=0,1,0)*IF($L$2=2,IFERROR(VLOOKUP(B3690,'Tablas auxiliares'!$AB$2:$AH$27,7,FALSE),0),1)</f>
        <v>0</v>
      </c>
      <c r="H3690" s="9">
        <f t="shared" si="67"/>
        <v>0</v>
      </c>
      <c r="O3690" s="9"/>
      <c r="P3690"/>
    </row>
    <row r="3691" spans="1:16" x14ac:dyDescent="0.25">
      <c r="A3691" s="9">
        <v>2015</v>
      </c>
      <c r="B3691" t="s">
        <v>24</v>
      </c>
      <c r="C3691" t="s">
        <v>35</v>
      </c>
      <c r="D3691" s="9">
        <v>1</v>
      </c>
      <c r="E3691" s="9">
        <v>10</v>
      </c>
      <c r="F3691" s="9">
        <f>VLOOKUP(D3691,'Tablas auxiliares'!$H$1:$Q$28,Calculadora!$J$2+1,FALSE)*IF(VLOOKUP($A3691,'Tablas auxiliares'!$B$2:$C$6,2,FALSE)-Calculadora!$K$2=0,1,0)*IF($L$2=2,IFERROR(VLOOKUP(B3691,'Tablas auxiliares'!$AB$2:$AH$27,7,FALSE),0),1)</f>
        <v>0</v>
      </c>
      <c r="G3691" s="9">
        <f>VLOOKUP(E3691,'Tablas auxiliares'!$H$1:$Q$28,Calculadora!$J$2+1,FALSE)*IF(VLOOKUP($A3691,'Tablas auxiliares'!$B$2:$C$6,2,FALSE)-Calculadora!$K$2=0,1,0)*IF($L$2=2,IFERROR(VLOOKUP(B3691,'Tablas auxiliares'!$AB$2:$AH$27,7,FALSE),0),1)</f>
        <v>0</v>
      </c>
      <c r="H3691" s="9">
        <f t="shared" si="67"/>
        <v>0</v>
      </c>
      <c r="O3691" s="9"/>
      <c r="P3691"/>
    </row>
    <row r="3692" spans="1:16" x14ac:dyDescent="0.25">
      <c r="A3692" s="9">
        <v>2015</v>
      </c>
      <c r="B3692" t="s">
        <v>24</v>
      </c>
      <c r="C3692" t="s">
        <v>70</v>
      </c>
      <c r="D3692" s="9">
        <v>14</v>
      </c>
      <c r="E3692" s="9">
        <v>8</v>
      </c>
      <c r="F3692" s="9">
        <f>VLOOKUP(D3692,'Tablas auxiliares'!$H$1:$Q$28,Calculadora!$J$2+1,FALSE)*IF(VLOOKUP($A3692,'Tablas auxiliares'!$B$2:$C$6,2,FALSE)-Calculadora!$K$2=0,1,0)*IF($L$2=2,IFERROR(VLOOKUP(B3692,'Tablas auxiliares'!$AB$2:$AH$27,7,FALSE),0),1)</f>
        <v>0</v>
      </c>
      <c r="G3692" s="9">
        <f>VLOOKUP(E3692,'Tablas auxiliares'!$H$1:$Q$28,Calculadora!$J$2+1,FALSE)*IF(VLOOKUP($A3692,'Tablas auxiliares'!$B$2:$C$6,2,FALSE)-Calculadora!$K$2=0,1,0)*IF($L$2=2,IFERROR(VLOOKUP(B3692,'Tablas auxiliares'!$AB$2:$AH$27,7,FALSE),0),1)</f>
        <v>0</v>
      </c>
      <c r="H3692" s="9">
        <f t="shared" si="67"/>
        <v>0</v>
      </c>
      <c r="O3692" s="9"/>
      <c r="P3692"/>
    </row>
    <row r="3693" spans="1:16" x14ac:dyDescent="0.25">
      <c r="A3693" s="9">
        <v>2015</v>
      </c>
      <c r="B3693" t="s">
        <v>24</v>
      </c>
      <c r="C3693" t="s">
        <v>34</v>
      </c>
      <c r="D3693" s="9">
        <v>17</v>
      </c>
      <c r="E3693" s="9">
        <v>16</v>
      </c>
      <c r="F3693" s="9">
        <f>VLOOKUP(D3693,'Tablas auxiliares'!$H$1:$Q$28,Calculadora!$J$2+1,FALSE)*IF(VLOOKUP($A3693,'Tablas auxiliares'!$B$2:$C$6,2,FALSE)-Calculadora!$K$2=0,1,0)*IF($L$2=2,IFERROR(VLOOKUP(B3693,'Tablas auxiliares'!$AB$2:$AH$27,7,FALSE),0),1)</f>
        <v>0</v>
      </c>
      <c r="G3693" s="9">
        <f>VLOOKUP(E3693,'Tablas auxiliares'!$H$1:$Q$28,Calculadora!$J$2+1,FALSE)*IF(VLOOKUP($A3693,'Tablas auxiliares'!$B$2:$C$6,2,FALSE)-Calculadora!$K$2=0,1,0)*IF($L$2=2,IFERROR(VLOOKUP(B3693,'Tablas auxiliares'!$AB$2:$AH$27,7,FALSE),0),1)</f>
        <v>0</v>
      </c>
      <c r="H3693" s="9">
        <f t="shared" si="67"/>
        <v>0</v>
      </c>
      <c r="O3693" s="9"/>
      <c r="P3693"/>
    </row>
    <row r="3694" spans="1:16" x14ac:dyDescent="0.25">
      <c r="A3694" s="9">
        <v>2015</v>
      </c>
      <c r="B3694" t="s">
        <v>24</v>
      </c>
      <c r="C3694" t="s">
        <v>12</v>
      </c>
      <c r="D3694" s="9">
        <v>5</v>
      </c>
      <c r="E3694" s="9">
        <v>15</v>
      </c>
      <c r="F3694" s="9">
        <f>VLOOKUP(D3694,'Tablas auxiliares'!$H$1:$Q$28,Calculadora!$J$2+1,FALSE)*IF(VLOOKUP($A3694,'Tablas auxiliares'!$B$2:$C$6,2,FALSE)-Calculadora!$K$2=0,1,0)*IF($L$2=2,IFERROR(VLOOKUP(B3694,'Tablas auxiliares'!$AB$2:$AH$27,7,FALSE),0),1)</f>
        <v>0</v>
      </c>
      <c r="G3694" s="9">
        <f>VLOOKUP(E3694,'Tablas auxiliares'!$H$1:$Q$28,Calculadora!$J$2+1,FALSE)*IF(VLOOKUP($A3694,'Tablas auxiliares'!$B$2:$C$6,2,FALSE)-Calculadora!$K$2=0,1,0)*IF($L$2=2,IFERROR(VLOOKUP(B3694,'Tablas auxiliares'!$AB$2:$AH$27,7,FALSE),0),1)</f>
        <v>0</v>
      </c>
      <c r="H3694" s="9">
        <f t="shared" si="67"/>
        <v>0</v>
      </c>
      <c r="O3694" s="9"/>
      <c r="P3694"/>
    </row>
    <row r="3695" spans="1:16" x14ac:dyDescent="0.25">
      <c r="A3695" s="9">
        <v>2015</v>
      </c>
      <c r="B3695" t="s">
        <v>24</v>
      </c>
      <c r="C3695" t="s">
        <v>23</v>
      </c>
      <c r="D3695" s="9">
        <v>24</v>
      </c>
      <c r="E3695" s="9">
        <v>23</v>
      </c>
      <c r="F3695" s="9">
        <f>VLOOKUP(D3695,'Tablas auxiliares'!$H$1:$Q$28,Calculadora!$J$2+1,FALSE)*IF(VLOOKUP($A3695,'Tablas auxiliares'!$B$2:$C$6,2,FALSE)-Calculadora!$K$2=0,1,0)*IF($L$2=2,IFERROR(VLOOKUP(B3695,'Tablas auxiliares'!$AB$2:$AH$27,7,FALSE),0),1)</f>
        <v>0</v>
      </c>
      <c r="G3695" s="9">
        <f>VLOOKUP(E3695,'Tablas auxiliares'!$H$1:$Q$28,Calculadora!$J$2+1,FALSE)*IF(VLOOKUP($A3695,'Tablas auxiliares'!$B$2:$C$6,2,FALSE)-Calculadora!$K$2=0,1,0)*IF($L$2=2,IFERROR(VLOOKUP(B3695,'Tablas auxiliares'!$AB$2:$AH$27,7,FALSE),0),1)</f>
        <v>0</v>
      </c>
      <c r="H3695" s="9">
        <f t="shared" si="67"/>
        <v>0</v>
      </c>
      <c r="O3695" s="9"/>
      <c r="P3695"/>
    </row>
    <row r="3696" spans="1:16" x14ac:dyDescent="0.25">
      <c r="A3696" s="9">
        <v>2015</v>
      </c>
      <c r="B3696" t="s">
        <v>24</v>
      </c>
      <c r="C3696" t="s">
        <v>33</v>
      </c>
      <c r="D3696" s="9">
        <v>6</v>
      </c>
      <c r="E3696" s="9">
        <v>5</v>
      </c>
      <c r="F3696" s="9">
        <f>VLOOKUP(D3696,'Tablas auxiliares'!$H$1:$Q$28,Calculadora!$J$2+1,FALSE)*IF(VLOOKUP($A3696,'Tablas auxiliares'!$B$2:$C$6,2,FALSE)-Calculadora!$K$2=0,1,0)*IF($L$2=2,IFERROR(VLOOKUP(B3696,'Tablas auxiliares'!$AB$2:$AH$27,7,FALSE),0),1)</f>
        <v>0</v>
      </c>
      <c r="G3696" s="9">
        <f>VLOOKUP(E3696,'Tablas auxiliares'!$H$1:$Q$28,Calculadora!$J$2+1,FALSE)*IF(VLOOKUP($A3696,'Tablas auxiliares'!$B$2:$C$6,2,FALSE)-Calculadora!$K$2=0,1,0)*IF($L$2=2,IFERROR(VLOOKUP(B3696,'Tablas auxiliares'!$AB$2:$AH$27,7,FALSE),0),1)</f>
        <v>0</v>
      </c>
      <c r="H3696" s="9">
        <f t="shared" si="67"/>
        <v>0</v>
      </c>
      <c r="O3696" s="9"/>
      <c r="P3696"/>
    </row>
    <row r="3697" spans="1:16" x14ac:dyDescent="0.25">
      <c r="A3697" s="9">
        <v>2015</v>
      </c>
      <c r="B3697" t="s">
        <v>24</v>
      </c>
      <c r="C3697" t="s">
        <v>6</v>
      </c>
      <c r="D3697" s="9">
        <v>19</v>
      </c>
      <c r="E3697" s="9">
        <v>22</v>
      </c>
      <c r="F3697" s="9">
        <f>VLOOKUP(D3697,'Tablas auxiliares'!$H$1:$Q$28,Calculadora!$J$2+1,FALSE)*IF(VLOOKUP($A3697,'Tablas auxiliares'!$B$2:$C$6,2,FALSE)-Calculadora!$K$2=0,1,0)*IF($L$2=2,IFERROR(VLOOKUP(B3697,'Tablas auxiliares'!$AB$2:$AH$27,7,FALSE),0),1)</f>
        <v>0</v>
      </c>
      <c r="G3697" s="9">
        <f>VLOOKUP(E3697,'Tablas auxiliares'!$H$1:$Q$28,Calculadora!$J$2+1,FALSE)*IF(VLOOKUP($A3697,'Tablas auxiliares'!$B$2:$C$6,2,FALSE)-Calculadora!$K$2=0,1,0)*IF($L$2=2,IFERROR(VLOOKUP(B3697,'Tablas auxiliares'!$AB$2:$AH$27,7,FALSE),0),1)</f>
        <v>0</v>
      </c>
      <c r="H3697" s="9">
        <f t="shared" si="67"/>
        <v>0</v>
      </c>
      <c r="O3697" s="9"/>
      <c r="P3697"/>
    </row>
    <row r="3698" spans="1:16" x14ac:dyDescent="0.25">
      <c r="A3698" s="9">
        <v>2015</v>
      </c>
      <c r="B3698" t="s">
        <v>24</v>
      </c>
      <c r="C3698" t="s">
        <v>25</v>
      </c>
      <c r="D3698" s="9">
        <v>20</v>
      </c>
      <c r="E3698" s="9">
        <v>1</v>
      </c>
      <c r="F3698" s="9">
        <f>VLOOKUP(D3698,'Tablas auxiliares'!$H$1:$Q$28,Calculadora!$J$2+1,FALSE)*IF(VLOOKUP($A3698,'Tablas auxiliares'!$B$2:$C$6,2,FALSE)-Calculadora!$K$2=0,1,0)*IF($L$2=2,IFERROR(VLOOKUP(B3698,'Tablas auxiliares'!$AB$2:$AH$27,7,FALSE),0),1)</f>
        <v>0</v>
      </c>
      <c r="G3698" s="9">
        <f>VLOOKUP(E3698,'Tablas auxiliares'!$H$1:$Q$28,Calculadora!$J$2+1,FALSE)*IF(VLOOKUP($A3698,'Tablas auxiliares'!$B$2:$C$6,2,FALSE)-Calculadora!$K$2=0,1,0)*IF($L$2=2,IFERROR(VLOOKUP(B3698,'Tablas auxiliares'!$AB$2:$AH$27,7,FALSE),0),1)</f>
        <v>0</v>
      </c>
      <c r="H3698" s="9">
        <f t="shared" si="67"/>
        <v>0</v>
      </c>
      <c r="O3698" s="9"/>
      <c r="P3698"/>
    </row>
    <row r="3699" spans="1:16" x14ac:dyDescent="0.25">
      <c r="A3699" s="9">
        <v>2015</v>
      </c>
      <c r="B3699" t="s">
        <v>90</v>
      </c>
      <c r="C3699" t="s">
        <v>89</v>
      </c>
      <c r="D3699" s="9">
        <v>5</v>
      </c>
      <c r="E3699" s="9">
        <v>11</v>
      </c>
      <c r="F3699" s="9">
        <f>VLOOKUP(D3699,'Tablas auxiliares'!$H$1:$Q$28,Calculadora!$J$2+1,FALSE)*IF(VLOOKUP($A3699,'Tablas auxiliares'!$B$2:$C$6,2,FALSE)-Calculadora!$K$2=0,1,0)*IF($L$2=2,IFERROR(VLOOKUP(B3699,'Tablas auxiliares'!$AB$2:$AH$27,7,FALSE),0),1)</f>
        <v>0</v>
      </c>
      <c r="G3699" s="9">
        <f>VLOOKUP(E3699,'Tablas auxiliares'!$H$1:$Q$28,Calculadora!$J$2+1,FALSE)*IF(VLOOKUP($A3699,'Tablas auxiliares'!$B$2:$C$6,2,FALSE)-Calculadora!$K$2=0,1,0)*IF($L$2=2,IFERROR(VLOOKUP(B3699,'Tablas auxiliares'!$AB$2:$AH$27,7,FALSE),0),1)</f>
        <v>0</v>
      </c>
      <c r="H3699" s="9">
        <f t="shared" si="67"/>
        <v>0</v>
      </c>
      <c r="O3699" s="9"/>
      <c r="P3699"/>
    </row>
    <row r="3700" spans="1:16" x14ac:dyDescent="0.25">
      <c r="A3700" s="9">
        <v>2015</v>
      </c>
      <c r="B3700" t="s">
        <v>90</v>
      </c>
      <c r="C3700" t="s">
        <v>28</v>
      </c>
      <c r="D3700" s="9">
        <v>19</v>
      </c>
      <c r="E3700" s="9">
        <v>25</v>
      </c>
      <c r="F3700" s="9">
        <f>VLOOKUP(D3700,'Tablas auxiliares'!$H$1:$Q$28,Calculadora!$J$2+1,FALSE)*IF(VLOOKUP($A3700,'Tablas auxiliares'!$B$2:$C$6,2,FALSE)-Calculadora!$K$2=0,1,0)*IF($L$2=2,IFERROR(VLOOKUP(B3700,'Tablas auxiliares'!$AB$2:$AH$27,7,FALSE),0),1)</f>
        <v>0</v>
      </c>
      <c r="G3700" s="9">
        <f>VLOOKUP(E3700,'Tablas auxiliares'!$H$1:$Q$28,Calculadora!$J$2+1,FALSE)*IF(VLOOKUP($A3700,'Tablas auxiliares'!$B$2:$C$6,2,FALSE)-Calculadora!$K$2=0,1,0)*IF($L$2=2,IFERROR(VLOOKUP(B3700,'Tablas auxiliares'!$AB$2:$AH$27,7,FALSE),0),1)</f>
        <v>0</v>
      </c>
      <c r="H3700" s="9">
        <f t="shared" si="67"/>
        <v>0</v>
      </c>
      <c r="O3700" s="9"/>
      <c r="P3700"/>
    </row>
    <row r="3701" spans="1:16" x14ac:dyDescent="0.25">
      <c r="A3701" s="9">
        <v>2015</v>
      </c>
      <c r="B3701" t="s">
        <v>90</v>
      </c>
      <c r="C3701" t="s">
        <v>7</v>
      </c>
      <c r="D3701" s="9">
        <v>6</v>
      </c>
      <c r="E3701" s="9">
        <v>6</v>
      </c>
      <c r="F3701" s="9">
        <f>VLOOKUP(D3701,'Tablas auxiliares'!$H$1:$Q$28,Calculadora!$J$2+1,FALSE)*IF(VLOOKUP($A3701,'Tablas auxiliares'!$B$2:$C$6,2,FALSE)-Calculadora!$K$2=0,1,0)*IF($L$2=2,IFERROR(VLOOKUP(B3701,'Tablas auxiliares'!$AB$2:$AH$27,7,FALSE),0),1)</f>
        <v>0</v>
      </c>
      <c r="G3701" s="9">
        <f>VLOOKUP(E3701,'Tablas auxiliares'!$H$1:$Q$28,Calculadora!$J$2+1,FALSE)*IF(VLOOKUP($A3701,'Tablas auxiliares'!$B$2:$C$6,2,FALSE)-Calculadora!$K$2=0,1,0)*IF($L$2=2,IFERROR(VLOOKUP(B3701,'Tablas auxiliares'!$AB$2:$AH$27,7,FALSE),0),1)</f>
        <v>0</v>
      </c>
      <c r="H3701" s="9">
        <f t="shared" si="67"/>
        <v>0</v>
      </c>
      <c r="O3701" s="9"/>
      <c r="P3701"/>
    </row>
    <row r="3702" spans="1:16" x14ac:dyDescent="0.25">
      <c r="A3702" s="9">
        <v>2015</v>
      </c>
      <c r="B3702" t="s">
        <v>90</v>
      </c>
      <c r="C3702" t="s">
        <v>16</v>
      </c>
      <c r="D3702" s="9">
        <v>12</v>
      </c>
      <c r="E3702" s="9">
        <v>7</v>
      </c>
      <c r="F3702" s="9">
        <f>VLOOKUP(D3702,'Tablas auxiliares'!$H$1:$Q$28,Calculadora!$J$2+1,FALSE)*IF(VLOOKUP($A3702,'Tablas auxiliares'!$B$2:$C$6,2,FALSE)-Calculadora!$K$2=0,1,0)*IF($L$2=2,IFERROR(VLOOKUP(B3702,'Tablas auxiliares'!$AB$2:$AH$27,7,FALSE),0),1)</f>
        <v>0</v>
      </c>
      <c r="G3702" s="9">
        <f>VLOOKUP(E3702,'Tablas auxiliares'!$H$1:$Q$28,Calculadora!$J$2+1,FALSE)*IF(VLOOKUP($A3702,'Tablas auxiliares'!$B$2:$C$6,2,FALSE)-Calculadora!$K$2=0,1,0)*IF($L$2=2,IFERROR(VLOOKUP(B3702,'Tablas auxiliares'!$AB$2:$AH$27,7,FALSE),0),1)</f>
        <v>0</v>
      </c>
      <c r="H3702" s="9">
        <f t="shared" si="67"/>
        <v>0</v>
      </c>
      <c r="O3702" s="9"/>
      <c r="P3702"/>
    </row>
    <row r="3703" spans="1:16" x14ac:dyDescent="0.25">
      <c r="A3703" s="9">
        <v>2015</v>
      </c>
      <c r="B3703" t="s">
        <v>90</v>
      </c>
      <c r="C3703" t="s">
        <v>37</v>
      </c>
      <c r="D3703" s="9">
        <v>25</v>
      </c>
      <c r="E3703" s="9">
        <v>15</v>
      </c>
      <c r="F3703" s="9">
        <f>VLOOKUP(D3703,'Tablas auxiliares'!$H$1:$Q$28,Calculadora!$J$2+1,FALSE)*IF(VLOOKUP($A3703,'Tablas auxiliares'!$B$2:$C$6,2,FALSE)-Calculadora!$K$2=0,1,0)*IF($L$2=2,IFERROR(VLOOKUP(B3703,'Tablas auxiliares'!$AB$2:$AH$27,7,FALSE),0),1)</f>
        <v>0</v>
      </c>
      <c r="G3703" s="9">
        <f>VLOOKUP(E3703,'Tablas auxiliares'!$H$1:$Q$28,Calculadora!$J$2+1,FALSE)*IF(VLOOKUP($A3703,'Tablas auxiliares'!$B$2:$C$6,2,FALSE)-Calculadora!$K$2=0,1,0)*IF($L$2=2,IFERROR(VLOOKUP(B3703,'Tablas auxiliares'!$AB$2:$AH$27,7,FALSE),0),1)</f>
        <v>0</v>
      </c>
      <c r="H3703" s="9">
        <f t="shared" si="67"/>
        <v>0</v>
      </c>
      <c r="O3703" s="9"/>
      <c r="P3703"/>
    </row>
    <row r="3704" spans="1:16" x14ac:dyDescent="0.25">
      <c r="A3704" s="9">
        <v>2015</v>
      </c>
      <c r="B3704" t="s">
        <v>90</v>
      </c>
      <c r="C3704" t="s">
        <v>14</v>
      </c>
      <c r="D3704" s="9">
        <v>26</v>
      </c>
      <c r="E3704" s="9">
        <v>26</v>
      </c>
      <c r="F3704" s="9">
        <f>VLOOKUP(D3704,'Tablas auxiliares'!$H$1:$Q$28,Calculadora!$J$2+1,FALSE)*IF(VLOOKUP($A3704,'Tablas auxiliares'!$B$2:$C$6,2,FALSE)-Calculadora!$K$2=0,1,0)*IF($L$2=2,IFERROR(VLOOKUP(B3704,'Tablas auxiliares'!$AB$2:$AH$27,7,FALSE),0),1)</f>
        <v>0</v>
      </c>
      <c r="G3704" s="9">
        <f>VLOOKUP(E3704,'Tablas auxiliares'!$H$1:$Q$28,Calculadora!$J$2+1,FALSE)*IF(VLOOKUP($A3704,'Tablas auxiliares'!$B$2:$C$6,2,FALSE)-Calculadora!$K$2=0,1,0)*IF($L$2=2,IFERROR(VLOOKUP(B3704,'Tablas auxiliares'!$AB$2:$AH$27,7,FALSE),0),1)</f>
        <v>0</v>
      </c>
      <c r="H3704" s="9">
        <f t="shared" si="67"/>
        <v>0</v>
      </c>
      <c r="O3704" s="9"/>
      <c r="P3704"/>
    </row>
    <row r="3705" spans="1:16" x14ac:dyDescent="0.25">
      <c r="A3705" s="9">
        <v>2015</v>
      </c>
      <c r="B3705" t="s">
        <v>90</v>
      </c>
      <c r="C3705" t="s">
        <v>31</v>
      </c>
      <c r="D3705" s="9">
        <v>16</v>
      </c>
      <c r="E3705" s="9">
        <v>12</v>
      </c>
      <c r="F3705" s="9">
        <f>VLOOKUP(D3705,'Tablas auxiliares'!$H$1:$Q$28,Calculadora!$J$2+1,FALSE)*IF(VLOOKUP($A3705,'Tablas auxiliares'!$B$2:$C$6,2,FALSE)-Calculadora!$K$2=0,1,0)*IF($L$2=2,IFERROR(VLOOKUP(B3705,'Tablas auxiliares'!$AB$2:$AH$27,7,FALSE),0),1)</f>
        <v>0</v>
      </c>
      <c r="G3705" s="9">
        <f>VLOOKUP(E3705,'Tablas auxiliares'!$H$1:$Q$28,Calculadora!$J$2+1,FALSE)*IF(VLOOKUP($A3705,'Tablas auxiliares'!$B$2:$C$6,2,FALSE)-Calculadora!$K$2=0,1,0)*IF($L$2=2,IFERROR(VLOOKUP(B3705,'Tablas auxiliares'!$AB$2:$AH$27,7,FALSE),0),1)</f>
        <v>0</v>
      </c>
      <c r="H3705" s="9">
        <f t="shared" si="67"/>
        <v>0</v>
      </c>
      <c r="O3705" s="9"/>
      <c r="P3705"/>
    </row>
    <row r="3706" spans="1:16" x14ac:dyDescent="0.25">
      <c r="A3706" s="9">
        <v>2015</v>
      </c>
      <c r="B3706" t="s">
        <v>90</v>
      </c>
      <c r="C3706" t="s">
        <v>10</v>
      </c>
      <c r="D3706" s="9">
        <v>23</v>
      </c>
      <c r="E3706" s="9">
        <v>16</v>
      </c>
      <c r="F3706" s="9">
        <f>VLOOKUP(D3706,'Tablas auxiliares'!$H$1:$Q$28,Calculadora!$J$2+1,FALSE)*IF(VLOOKUP($A3706,'Tablas auxiliares'!$B$2:$C$6,2,FALSE)-Calculadora!$K$2=0,1,0)*IF($L$2=2,IFERROR(VLOOKUP(B3706,'Tablas auxiliares'!$AB$2:$AH$27,7,FALSE),0),1)</f>
        <v>0</v>
      </c>
      <c r="G3706" s="9">
        <f>VLOOKUP(E3706,'Tablas auxiliares'!$H$1:$Q$28,Calculadora!$J$2+1,FALSE)*IF(VLOOKUP($A3706,'Tablas auxiliares'!$B$2:$C$6,2,FALSE)-Calculadora!$K$2=0,1,0)*IF($L$2=2,IFERROR(VLOOKUP(B3706,'Tablas auxiliares'!$AB$2:$AH$27,7,FALSE),0),1)</f>
        <v>0</v>
      </c>
      <c r="H3706" s="9">
        <f t="shared" si="67"/>
        <v>0</v>
      </c>
      <c r="O3706" s="9"/>
      <c r="P3706"/>
    </row>
    <row r="3707" spans="1:16" x14ac:dyDescent="0.25">
      <c r="A3707" s="9">
        <v>2015</v>
      </c>
      <c r="B3707" t="s">
        <v>90</v>
      </c>
      <c r="C3707" t="s">
        <v>69</v>
      </c>
      <c r="D3707" s="9">
        <v>2</v>
      </c>
      <c r="E3707" s="9">
        <v>4</v>
      </c>
      <c r="F3707" s="9">
        <f>VLOOKUP(D3707,'Tablas auxiliares'!$H$1:$Q$28,Calculadora!$J$2+1,FALSE)*IF(VLOOKUP($A3707,'Tablas auxiliares'!$B$2:$C$6,2,FALSE)-Calculadora!$K$2=0,1,0)*IF($L$2=2,IFERROR(VLOOKUP(B3707,'Tablas auxiliares'!$AB$2:$AH$27,7,FALSE),0),1)</f>
        <v>0</v>
      </c>
      <c r="G3707" s="9">
        <f>VLOOKUP(E3707,'Tablas auxiliares'!$H$1:$Q$28,Calculadora!$J$2+1,FALSE)*IF(VLOOKUP($A3707,'Tablas auxiliares'!$B$2:$C$6,2,FALSE)-Calculadora!$K$2=0,1,0)*IF($L$2=2,IFERROR(VLOOKUP(B3707,'Tablas auxiliares'!$AB$2:$AH$27,7,FALSE),0),1)</f>
        <v>0</v>
      </c>
      <c r="H3707" s="9">
        <f t="shared" si="67"/>
        <v>0</v>
      </c>
      <c r="O3707" s="9"/>
      <c r="P3707"/>
    </row>
    <row r="3708" spans="1:16" x14ac:dyDescent="0.25">
      <c r="A3708" s="9">
        <v>2015</v>
      </c>
      <c r="B3708" t="s">
        <v>90</v>
      </c>
      <c r="C3708" t="s">
        <v>26</v>
      </c>
      <c r="D3708" s="9">
        <v>1</v>
      </c>
      <c r="E3708" s="9">
        <v>2</v>
      </c>
      <c r="F3708" s="9">
        <f>VLOOKUP(D3708,'Tablas auxiliares'!$H$1:$Q$28,Calculadora!$J$2+1,FALSE)*IF(VLOOKUP($A3708,'Tablas auxiliares'!$B$2:$C$6,2,FALSE)-Calculadora!$K$2=0,1,0)*IF($L$2=2,IFERROR(VLOOKUP(B3708,'Tablas auxiliares'!$AB$2:$AH$27,7,FALSE),0),1)</f>
        <v>0</v>
      </c>
      <c r="G3708" s="9">
        <f>VLOOKUP(E3708,'Tablas auxiliares'!$H$1:$Q$28,Calculadora!$J$2+1,FALSE)*IF(VLOOKUP($A3708,'Tablas auxiliares'!$B$2:$C$6,2,FALSE)-Calculadora!$K$2=0,1,0)*IF($L$2=2,IFERROR(VLOOKUP(B3708,'Tablas auxiliares'!$AB$2:$AH$27,7,FALSE),0),1)</f>
        <v>0</v>
      </c>
      <c r="H3708" s="9">
        <f t="shared" si="67"/>
        <v>0</v>
      </c>
      <c r="O3708" s="9"/>
      <c r="P3708"/>
    </row>
    <row r="3709" spans="1:16" x14ac:dyDescent="0.25">
      <c r="A3709" s="9">
        <v>2015</v>
      </c>
      <c r="B3709" t="s">
        <v>90</v>
      </c>
      <c r="C3709" t="s">
        <v>30</v>
      </c>
      <c r="D3709" s="9">
        <v>14</v>
      </c>
      <c r="E3709" s="9">
        <v>13</v>
      </c>
      <c r="F3709" s="9">
        <f>VLOOKUP(D3709,'Tablas auxiliares'!$H$1:$Q$28,Calculadora!$J$2+1,FALSE)*IF(VLOOKUP($A3709,'Tablas auxiliares'!$B$2:$C$6,2,FALSE)-Calculadora!$K$2=0,1,0)*IF($L$2=2,IFERROR(VLOOKUP(B3709,'Tablas auxiliares'!$AB$2:$AH$27,7,FALSE),0),1)</f>
        <v>0</v>
      </c>
      <c r="G3709" s="9">
        <f>VLOOKUP(E3709,'Tablas auxiliares'!$H$1:$Q$28,Calculadora!$J$2+1,FALSE)*IF(VLOOKUP($A3709,'Tablas auxiliares'!$B$2:$C$6,2,FALSE)-Calculadora!$K$2=0,1,0)*IF($L$2=2,IFERROR(VLOOKUP(B3709,'Tablas auxiliares'!$AB$2:$AH$27,7,FALSE),0),1)</f>
        <v>0</v>
      </c>
      <c r="H3709" s="9">
        <f t="shared" si="67"/>
        <v>0</v>
      </c>
      <c r="O3709" s="9"/>
      <c r="P3709"/>
    </row>
    <row r="3710" spans="1:16" x14ac:dyDescent="0.25">
      <c r="A3710" s="9">
        <v>2015</v>
      </c>
      <c r="B3710" t="s">
        <v>90</v>
      </c>
      <c r="C3710" t="s">
        <v>9</v>
      </c>
      <c r="D3710" s="9">
        <v>4</v>
      </c>
      <c r="E3710" s="9">
        <v>3</v>
      </c>
      <c r="F3710" s="9">
        <f>VLOOKUP(D3710,'Tablas auxiliares'!$H$1:$Q$28,Calculadora!$J$2+1,FALSE)*IF(VLOOKUP($A3710,'Tablas auxiliares'!$B$2:$C$6,2,FALSE)-Calculadora!$K$2=0,1,0)*IF($L$2=2,IFERROR(VLOOKUP(B3710,'Tablas auxiliares'!$AB$2:$AH$27,7,FALSE),0),1)</f>
        <v>0</v>
      </c>
      <c r="G3710" s="9">
        <f>VLOOKUP(E3710,'Tablas auxiliares'!$H$1:$Q$28,Calculadora!$J$2+1,FALSE)*IF(VLOOKUP($A3710,'Tablas auxiliares'!$B$2:$C$6,2,FALSE)-Calculadora!$K$2=0,1,0)*IF($L$2=2,IFERROR(VLOOKUP(B3710,'Tablas auxiliares'!$AB$2:$AH$27,7,FALSE),0),1)</f>
        <v>0</v>
      </c>
      <c r="H3710" s="9">
        <f t="shared" si="67"/>
        <v>0</v>
      </c>
      <c r="O3710" s="9"/>
      <c r="P3710"/>
    </row>
    <row r="3711" spans="1:16" x14ac:dyDescent="0.25">
      <c r="A3711" s="9">
        <v>2015</v>
      </c>
      <c r="B3711" t="s">
        <v>90</v>
      </c>
      <c r="C3711" t="s">
        <v>20</v>
      </c>
      <c r="D3711" s="9">
        <v>8</v>
      </c>
      <c r="E3711" s="9">
        <v>5</v>
      </c>
      <c r="F3711" s="9">
        <f>VLOOKUP(D3711,'Tablas auxiliares'!$H$1:$Q$28,Calculadora!$J$2+1,FALSE)*IF(VLOOKUP($A3711,'Tablas auxiliares'!$B$2:$C$6,2,FALSE)-Calculadora!$K$2=0,1,0)*IF($L$2=2,IFERROR(VLOOKUP(B3711,'Tablas auxiliares'!$AB$2:$AH$27,7,FALSE),0),1)</f>
        <v>0</v>
      </c>
      <c r="G3711" s="9">
        <f>VLOOKUP(E3711,'Tablas auxiliares'!$H$1:$Q$28,Calculadora!$J$2+1,FALSE)*IF(VLOOKUP($A3711,'Tablas auxiliares'!$B$2:$C$6,2,FALSE)-Calculadora!$K$2=0,1,0)*IF($L$2=2,IFERROR(VLOOKUP(B3711,'Tablas auxiliares'!$AB$2:$AH$27,7,FALSE),0),1)</f>
        <v>0</v>
      </c>
      <c r="H3711" s="9">
        <f t="shared" si="67"/>
        <v>0</v>
      </c>
      <c r="O3711" s="9"/>
      <c r="P3711"/>
    </row>
    <row r="3712" spans="1:16" x14ac:dyDescent="0.25">
      <c r="A3712" s="9">
        <v>2015</v>
      </c>
      <c r="B3712" t="s">
        <v>90</v>
      </c>
      <c r="C3712" t="s">
        <v>13</v>
      </c>
      <c r="D3712" s="9">
        <v>9</v>
      </c>
      <c r="E3712" s="9">
        <v>21</v>
      </c>
      <c r="F3712" s="9">
        <f>VLOOKUP(D3712,'Tablas auxiliares'!$H$1:$Q$28,Calculadora!$J$2+1,FALSE)*IF(VLOOKUP($A3712,'Tablas auxiliares'!$B$2:$C$6,2,FALSE)-Calculadora!$K$2=0,1,0)*IF($L$2=2,IFERROR(VLOOKUP(B3712,'Tablas auxiliares'!$AB$2:$AH$27,7,FALSE),0),1)</f>
        <v>0</v>
      </c>
      <c r="G3712" s="9">
        <f>VLOOKUP(E3712,'Tablas auxiliares'!$H$1:$Q$28,Calculadora!$J$2+1,FALSE)*IF(VLOOKUP($A3712,'Tablas auxiliares'!$B$2:$C$6,2,FALSE)-Calculadora!$K$2=0,1,0)*IF($L$2=2,IFERROR(VLOOKUP(B3712,'Tablas auxiliares'!$AB$2:$AH$27,7,FALSE),0),1)</f>
        <v>0</v>
      </c>
      <c r="H3712" s="9">
        <f t="shared" si="67"/>
        <v>0</v>
      </c>
      <c r="O3712" s="9"/>
      <c r="P3712"/>
    </row>
    <row r="3713" spans="1:16" x14ac:dyDescent="0.25">
      <c r="A3713" s="9">
        <v>2015</v>
      </c>
      <c r="B3713" t="s">
        <v>90</v>
      </c>
      <c r="C3713" t="s">
        <v>68</v>
      </c>
      <c r="D3713" s="9">
        <v>21</v>
      </c>
      <c r="E3713" s="9">
        <v>27</v>
      </c>
      <c r="F3713" s="9">
        <f>VLOOKUP(D3713,'Tablas auxiliares'!$H$1:$Q$28,Calculadora!$J$2+1,FALSE)*IF(VLOOKUP($A3713,'Tablas auxiliares'!$B$2:$C$6,2,FALSE)-Calculadora!$K$2=0,1,0)*IF($L$2=2,IFERROR(VLOOKUP(B3713,'Tablas auxiliares'!$AB$2:$AH$27,7,FALSE),0),1)</f>
        <v>0</v>
      </c>
      <c r="G3713" s="9">
        <f>VLOOKUP(E3713,'Tablas auxiliares'!$H$1:$Q$28,Calculadora!$J$2+1,FALSE)*IF(VLOOKUP($A3713,'Tablas auxiliares'!$B$2:$C$6,2,FALSE)-Calculadora!$K$2=0,1,0)*IF($L$2=2,IFERROR(VLOOKUP(B3713,'Tablas auxiliares'!$AB$2:$AH$27,7,FALSE),0),1)</f>
        <v>0</v>
      </c>
      <c r="H3713" s="9">
        <f t="shared" si="67"/>
        <v>0</v>
      </c>
      <c r="O3713" s="9"/>
      <c r="P3713"/>
    </row>
    <row r="3714" spans="1:16" x14ac:dyDescent="0.25">
      <c r="A3714" s="9">
        <v>2015</v>
      </c>
      <c r="B3714" t="s">
        <v>90</v>
      </c>
      <c r="C3714" t="s">
        <v>18</v>
      </c>
      <c r="D3714" s="9">
        <v>18</v>
      </c>
      <c r="E3714" s="9">
        <v>23</v>
      </c>
      <c r="F3714" s="9">
        <f>VLOOKUP(D3714,'Tablas auxiliares'!$H$1:$Q$28,Calculadora!$J$2+1,FALSE)*IF(VLOOKUP($A3714,'Tablas auxiliares'!$B$2:$C$6,2,FALSE)-Calculadora!$K$2=0,1,0)*IF($L$2=2,IFERROR(VLOOKUP(B3714,'Tablas auxiliares'!$AB$2:$AH$27,7,FALSE),0),1)</f>
        <v>0</v>
      </c>
      <c r="G3714" s="9">
        <f>VLOOKUP(E3714,'Tablas auxiliares'!$H$1:$Q$28,Calculadora!$J$2+1,FALSE)*IF(VLOOKUP($A3714,'Tablas auxiliares'!$B$2:$C$6,2,FALSE)-Calculadora!$K$2=0,1,0)*IF($L$2=2,IFERROR(VLOOKUP(B3714,'Tablas auxiliares'!$AB$2:$AH$27,7,FALSE),0),1)</f>
        <v>0</v>
      </c>
      <c r="H3714" s="9">
        <f t="shared" si="67"/>
        <v>0</v>
      </c>
      <c r="O3714" s="9"/>
      <c r="P3714"/>
    </row>
    <row r="3715" spans="1:16" x14ac:dyDescent="0.25">
      <c r="A3715" s="9">
        <v>2015</v>
      </c>
      <c r="B3715" t="s">
        <v>90</v>
      </c>
      <c r="C3715" t="s">
        <v>27</v>
      </c>
      <c r="D3715" s="9">
        <v>15</v>
      </c>
      <c r="E3715" s="9">
        <v>22</v>
      </c>
      <c r="F3715" s="9">
        <f>VLOOKUP(D3715,'Tablas auxiliares'!$H$1:$Q$28,Calculadora!$J$2+1,FALSE)*IF(VLOOKUP($A3715,'Tablas auxiliares'!$B$2:$C$6,2,FALSE)-Calculadora!$K$2=0,1,0)*IF($L$2=2,IFERROR(VLOOKUP(B3715,'Tablas auxiliares'!$AB$2:$AH$27,7,FALSE),0),1)</f>
        <v>0</v>
      </c>
      <c r="G3715" s="9">
        <f>VLOOKUP(E3715,'Tablas auxiliares'!$H$1:$Q$28,Calculadora!$J$2+1,FALSE)*IF(VLOOKUP($A3715,'Tablas auxiliares'!$B$2:$C$6,2,FALSE)-Calculadora!$K$2=0,1,0)*IF($L$2=2,IFERROR(VLOOKUP(B3715,'Tablas auxiliares'!$AB$2:$AH$27,7,FALSE),0),1)</f>
        <v>0</v>
      </c>
      <c r="H3715" s="9">
        <f t="shared" ref="H3715:H3778" si="68">IF($M$2=2,0,F3715)+IF($M$2=3,0,G3715)</f>
        <v>0</v>
      </c>
      <c r="O3715" s="9"/>
      <c r="P3715"/>
    </row>
    <row r="3716" spans="1:16" x14ac:dyDescent="0.25">
      <c r="A3716" s="9">
        <v>2015</v>
      </c>
      <c r="B3716" t="s">
        <v>90</v>
      </c>
      <c r="C3716" t="s">
        <v>29</v>
      </c>
      <c r="D3716" s="9">
        <v>22</v>
      </c>
      <c r="E3716" s="9">
        <v>10</v>
      </c>
      <c r="F3716" s="9">
        <f>VLOOKUP(D3716,'Tablas auxiliares'!$H$1:$Q$28,Calculadora!$J$2+1,FALSE)*IF(VLOOKUP($A3716,'Tablas auxiliares'!$B$2:$C$6,2,FALSE)-Calculadora!$K$2=0,1,0)*IF($L$2=2,IFERROR(VLOOKUP(B3716,'Tablas auxiliares'!$AB$2:$AH$27,7,FALSE),0),1)</f>
        <v>0</v>
      </c>
      <c r="G3716" s="9">
        <f>VLOOKUP(E3716,'Tablas auxiliares'!$H$1:$Q$28,Calculadora!$J$2+1,FALSE)*IF(VLOOKUP($A3716,'Tablas auxiliares'!$B$2:$C$6,2,FALSE)-Calculadora!$K$2=0,1,0)*IF($L$2=2,IFERROR(VLOOKUP(B3716,'Tablas auxiliares'!$AB$2:$AH$27,7,FALSE),0),1)</f>
        <v>0</v>
      </c>
      <c r="H3716" s="9">
        <f t="shared" si="68"/>
        <v>0</v>
      </c>
      <c r="O3716" s="9"/>
      <c r="P3716"/>
    </row>
    <row r="3717" spans="1:16" x14ac:dyDescent="0.25">
      <c r="A3717" s="9">
        <v>2015</v>
      </c>
      <c r="B3717" t="s">
        <v>90</v>
      </c>
      <c r="C3717" t="s">
        <v>35</v>
      </c>
      <c r="D3717" s="9">
        <v>3</v>
      </c>
      <c r="E3717" s="9">
        <v>8</v>
      </c>
      <c r="F3717" s="9">
        <f>VLOOKUP(D3717,'Tablas auxiliares'!$H$1:$Q$28,Calculadora!$J$2+1,FALSE)*IF(VLOOKUP($A3717,'Tablas auxiliares'!$B$2:$C$6,2,FALSE)-Calculadora!$K$2=0,1,0)*IF($L$2=2,IFERROR(VLOOKUP(B3717,'Tablas auxiliares'!$AB$2:$AH$27,7,FALSE),0),1)</f>
        <v>0</v>
      </c>
      <c r="G3717" s="9">
        <f>VLOOKUP(E3717,'Tablas auxiliares'!$H$1:$Q$28,Calculadora!$J$2+1,FALSE)*IF(VLOOKUP($A3717,'Tablas auxiliares'!$B$2:$C$6,2,FALSE)-Calculadora!$K$2=0,1,0)*IF($L$2=2,IFERROR(VLOOKUP(B3717,'Tablas auxiliares'!$AB$2:$AH$27,7,FALSE),0),1)</f>
        <v>0</v>
      </c>
      <c r="H3717" s="9">
        <f t="shared" si="68"/>
        <v>0</v>
      </c>
      <c r="O3717" s="9"/>
      <c r="P3717"/>
    </row>
    <row r="3718" spans="1:16" x14ac:dyDescent="0.25">
      <c r="A3718" s="9">
        <v>2015</v>
      </c>
      <c r="B3718" t="s">
        <v>90</v>
      </c>
      <c r="C3718" t="s">
        <v>70</v>
      </c>
      <c r="D3718" s="9">
        <v>24</v>
      </c>
      <c r="E3718" s="9">
        <v>20</v>
      </c>
      <c r="F3718" s="9">
        <f>VLOOKUP(D3718,'Tablas auxiliares'!$H$1:$Q$28,Calculadora!$J$2+1,FALSE)*IF(VLOOKUP($A3718,'Tablas auxiliares'!$B$2:$C$6,2,FALSE)-Calculadora!$K$2=0,1,0)*IF($L$2=2,IFERROR(VLOOKUP(B3718,'Tablas auxiliares'!$AB$2:$AH$27,7,FALSE),0),1)</f>
        <v>0</v>
      </c>
      <c r="G3718" s="9">
        <f>VLOOKUP(E3718,'Tablas auxiliares'!$H$1:$Q$28,Calculadora!$J$2+1,FALSE)*IF(VLOOKUP($A3718,'Tablas auxiliares'!$B$2:$C$6,2,FALSE)-Calculadora!$K$2=0,1,0)*IF($L$2=2,IFERROR(VLOOKUP(B3718,'Tablas auxiliares'!$AB$2:$AH$27,7,FALSE),0),1)</f>
        <v>0</v>
      </c>
      <c r="H3718" s="9">
        <f t="shared" si="68"/>
        <v>0</v>
      </c>
      <c r="O3718" s="9"/>
      <c r="P3718"/>
    </row>
    <row r="3719" spans="1:16" x14ac:dyDescent="0.25">
      <c r="A3719" s="9">
        <v>2015</v>
      </c>
      <c r="B3719" t="s">
        <v>90</v>
      </c>
      <c r="C3719" t="s">
        <v>34</v>
      </c>
      <c r="D3719" s="9">
        <v>13</v>
      </c>
      <c r="E3719" s="9">
        <v>14</v>
      </c>
      <c r="F3719" s="9">
        <f>VLOOKUP(D3719,'Tablas auxiliares'!$H$1:$Q$28,Calculadora!$J$2+1,FALSE)*IF(VLOOKUP($A3719,'Tablas auxiliares'!$B$2:$C$6,2,FALSE)-Calculadora!$K$2=0,1,0)*IF($L$2=2,IFERROR(VLOOKUP(B3719,'Tablas auxiliares'!$AB$2:$AH$27,7,FALSE),0),1)</f>
        <v>0</v>
      </c>
      <c r="G3719" s="9">
        <f>VLOOKUP(E3719,'Tablas auxiliares'!$H$1:$Q$28,Calculadora!$J$2+1,FALSE)*IF(VLOOKUP($A3719,'Tablas auxiliares'!$B$2:$C$6,2,FALSE)-Calculadora!$K$2=0,1,0)*IF($L$2=2,IFERROR(VLOOKUP(B3719,'Tablas auxiliares'!$AB$2:$AH$27,7,FALSE),0),1)</f>
        <v>0</v>
      </c>
      <c r="H3719" s="9">
        <f t="shared" si="68"/>
        <v>0</v>
      </c>
      <c r="O3719" s="9"/>
      <c r="P3719"/>
    </row>
    <row r="3720" spans="1:16" x14ac:dyDescent="0.25">
      <c r="A3720" s="9">
        <v>2015</v>
      </c>
      <c r="B3720" t="s">
        <v>90</v>
      </c>
      <c r="C3720" t="s">
        <v>24</v>
      </c>
      <c r="D3720" s="9">
        <v>20</v>
      </c>
      <c r="E3720" s="9">
        <v>17</v>
      </c>
      <c r="F3720" s="9">
        <f>VLOOKUP(D3720,'Tablas auxiliares'!$H$1:$Q$28,Calculadora!$J$2+1,FALSE)*IF(VLOOKUP($A3720,'Tablas auxiliares'!$B$2:$C$6,2,FALSE)-Calculadora!$K$2=0,1,0)*IF($L$2=2,IFERROR(VLOOKUP(B3720,'Tablas auxiliares'!$AB$2:$AH$27,7,FALSE),0),1)</f>
        <v>0</v>
      </c>
      <c r="G3720" s="9">
        <f>VLOOKUP(E3720,'Tablas auxiliares'!$H$1:$Q$28,Calculadora!$J$2+1,FALSE)*IF(VLOOKUP($A3720,'Tablas auxiliares'!$B$2:$C$6,2,FALSE)-Calculadora!$K$2=0,1,0)*IF($L$2=2,IFERROR(VLOOKUP(B3720,'Tablas auxiliares'!$AB$2:$AH$27,7,FALSE),0),1)</f>
        <v>0</v>
      </c>
      <c r="H3720" s="9">
        <f t="shared" si="68"/>
        <v>0</v>
      </c>
      <c r="O3720" s="9"/>
      <c r="P3720"/>
    </row>
    <row r="3721" spans="1:16" x14ac:dyDescent="0.25">
      <c r="A3721" s="9">
        <v>2015</v>
      </c>
      <c r="B3721" t="s">
        <v>90</v>
      </c>
      <c r="C3721" t="s">
        <v>12</v>
      </c>
      <c r="D3721" s="9">
        <v>17</v>
      </c>
      <c r="E3721" s="9">
        <v>19</v>
      </c>
      <c r="F3721" s="9">
        <f>VLOOKUP(D3721,'Tablas auxiliares'!$H$1:$Q$28,Calculadora!$J$2+1,FALSE)*IF(VLOOKUP($A3721,'Tablas auxiliares'!$B$2:$C$6,2,FALSE)-Calculadora!$K$2=0,1,0)*IF($L$2=2,IFERROR(VLOOKUP(B3721,'Tablas auxiliares'!$AB$2:$AH$27,7,FALSE),0),1)</f>
        <v>0</v>
      </c>
      <c r="G3721" s="9">
        <f>VLOOKUP(E3721,'Tablas auxiliares'!$H$1:$Q$28,Calculadora!$J$2+1,FALSE)*IF(VLOOKUP($A3721,'Tablas auxiliares'!$B$2:$C$6,2,FALSE)-Calculadora!$K$2=0,1,0)*IF($L$2=2,IFERROR(VLOOKUP(B3721,'Tablas auxiliares'!$AB$2:$AH$27,7,FALSE),0),1)</f>
        <v>0</v>
      </c>
      <c r="H3721" s="9">
        <f t="shared" si="68"/>
        <v>0</v>
      </c>
      <c r="O3721" s="9"/>
      <c r="P3721"/>
    </row>
    <row r="3722" spans="1:16" x14ac:dyDescent="0.25">
      <c r="A3722" s="9">
        <v>2015</v>
      </c>
      <c r="B3722" t="s">
        <v>90</v>
      </c>
      <c r="C3722" t="s">
        <v>23</v>
      </c>
      <c r="D3722" s="9">
        <v>10</v>
      </c>
      <c r="E3722" s="9">
        <v>18</v>
      </c>
      <c r="F3722" s="9">
        <f>VLOOKUP(D3722,'Tablas auxiliares'!$H$1:$Q$28,Calculadora!$J$2+1,FALSE)*IF(VLOOKUP($A3722,'Tablas auxiliares'!$B$2:$C$6,2,FALSE)-Calculadora!$K$2=0,1,0)*IF($L$2=2,IFERROR(VLOOKUP(B3722,'Tablas auxiliares'!$AB$2:$AH$27,7,FALSE),0),1)</f>
        <v>0</v>
      </c>
      <c r="G3722" s="9">
        <f>VLOOKUP(E3722,'Tablas auxiliares'!$H$1:$Q$28,Calculadora!$J$2+1,FALSE)*IF(VLOOKUP($A3722,'Tablas auxiliares'!$B$2:$C$6,2,FALSE)-Calculadora!$K$2=0,1,0)*IF($L$2=2,IFERROR(VLOOKUP(B3722,'Tablas auxiliares'!$AB$2:$AH$27,7,FALSE),0),1)</f>
        <v>0</v>
      </c>
      <c r="H3722" s="9">
        <f t="shared" si="68"/>
        <v>0</v>
      </c>
      <c r="O3722" s="9"/>
      <c r="P3722"/>
    </row>
    <row r="3723" spans="1:16" x14ac:dyDescent="0.25">
      <c r="A3723" s="9">
        <v>2015</v>
      </c>
      <c r="B3723" t="s">
        <v>90</v>
      </c>
      <c r="C3723" t="s">
        <v>33</v>
      </c>
      <c r="D3723" s="9">
        <v>7</v>
      </c>
      <c r="E3723" s="9">
        <v>9</v>
      </c>
      <c r="F3723" s="9">
        <f>VLOOKUP(D3723,'Tablas auxiliares'!$H$1:$Q$28,Calculadora!$J$2+1,FALSE)*IF(VLOOKUP($A3723,'Tablas auxiliares'!$B$2:$C$6,2,FALSE)-Calculadora!$K$2=0,1,0)*IF($L$2=2,IFERROR(VLOOKUP(B3723,'Tablas auxiliares'!$AB$2:$AH$27,7,FALSE),0),1)</f>
        <v>0</v>
      </c>
      <c r="G3723" s="9">
        <f>VLOOKUP(E3723,'Tablas auxiliares'!$H$1:$Q$28,Calculadora!$J$2+1,FALSE)*IF(VLOOKUP($A3723,'Tablas auxiliares'!$B$2:$C$6,2,FALSE)-Calculadora!$K$2=0,1,0)*IF($L$2=2,IFERROR(VLOOKUP(B3723,'Tablas auxiliares'!$AB$2:$AH$27,7,FALSE),0),1)</f>
        <v>0</v>
      </c>
      <c r="H3723" s="9">
        <f t="shared" si="68"/>
        <v>0</v>
      </c>
      <c r="O3723" s="9"/>
      <c r="P3723"/>
    </row>
    <row r="3724" spans="1:16" x14ac:dyDescent="0.25">
      <c r="A3724" s="9">
        <v>2015</v>
      </c>
      <c r="B3724" t="s">
        <v>90</v>
      </c>
      <c r="C3724" t="s">
        <v>6</v>
      </c>
      <c r="D3724" s="9">
        <v>27</v>
      </c>
      <c r="E3724" s="9">
        <v>24</v>
      </c>
      <c r="F3724" s="9">
        <f>VLOOKUP(D3724,'Tablas auxiliares'!$H$1:$Q$28,Calculadora!$J$2+1,FALSE)*IF(VLOOKUP($A3724,'Tablas auxiliares'!$B$2:$C$6,2,FALSE)-Calculadora!$K$2=0,1,0)*IF($L$2=2,IFERROR(VLOOKUP(B3724,'Tablas auxiliares'!$AB$2:$AH$27,7,FALSE),0),1)</f>
        <v>0</v>
      </c>
      <c r="G3724" s="9">
        <f>VLOOKUP(E3724,'Tablas auxiliares'!$H$1:$Q$28,Calculadora!$J$2+1,FALSE)*IF(VLOOKUP($A3724,'Tablas auxiliares'!$B$2:$C$6,2,FALSE)-Calculadora!$K$2=0,1,0)*IF($L$2=2,IFERROR(VLOOKUP(B3724,'Tablas auxiliares'!$AB$2:$AH$27,7,FALSE),0),1)</f>
        <v>0</v>
      </c>
      <c r="H3724" s="9">
        <f t="shared" si="68"/>
        <v>0</v>
      </c>
      <c r="O3724" s="9"/>
      <c r="P3724"/>
    </row>
    <row r="3725" spans="1:16" x14ac:dyDescent="0.25">
      <c r="A3725" s="9">
        <v>2015</v>
      </c>
      <c r="B3725" t="s">
        <v>90</v>
      </c>
      <c r="C3725" t="s">
        <v>25</v>
      </c>
      <c r="D3725" s="9">
        <v>11</v>
      </c>
      <c r="E3725" s="9">
        <v>1</v>
      </c>
      <c r="F3725" s="9">
        <f>VLOOKUP(D3725,'Tablas auxiliares'!$H$1:$Q$28,Calculadora!$J$2+1,FALSE)*IF(VLOOKUP($A3725,'Tablas auxiliares'!$B$2:$C$6,2,FALSE)-Calculadora!$K$2=0,1,0)*IF($L$2=2,IFERROR(VLOOKUP(B3725,'Tablas auxiliares'!$AB$2:$AH$27,7,FALSE),0),1)</f>
        <v>0</v>
      </c>
      <c r="G3725" s="9">
        <f>VLOOKUP(E3725,'Tablas auxiliares'!$H$1:$Q$28,Calculadora!$J$2+1,FALSE)*IF(VLOOKUP($A3725,'Tablas auxiliares'!$B$2:$C$6,2,FALSE)-Calculadora!$K$2=0,1,0)*IF($L$2=2,IFERROR(VLOOKUP(B3725,'Tablas auxiliares'!$AB$2:$AH$27,7,FALSE),0),1)</f>
        <v>0</v>
      </c>
      <c r="H3725" s="9">
        <f t="shared" si="68"/>
        <v>0</v>
      </c>
      <c r="O3725" s="9"/>
      <c r="P3725"/>
    </row>
    <row r="3726" spans="1:16" x14ac:dyDescent="0.25">
      <c r="A3726" s="9">
        <v>2015</v>
      </c>
      <c r="B3726" t="s">
        <v>88</v>
      </c>
      <c r="C3726" t="s">
        <v>89</v>
      </c>
      <c r="D3726" s="9">
        <v>11</v>
      </c>
      <c r="E3726" s="9">
        <v>20</v>
      </c>
      <c r="F3726" s="9">
        <f>VLOOKUP(D3726,'Tablas auxiliares'!$H$1:$Q$28,Calculadora!$J$2+1,FALSE)*IF(VLOOKUP($A3726,'Tablas auxiliares'!$B$2:$C$6,2,FALSE)-Calculadora!$K$2=0,1,0)*IF($L$2=2,IFERROR(VLOOKUP(B3726,'Tablas auxiliares'!$AB$2:$AH$27,7,FALSE),0),1)</f>
        <v>0</v>
      </c>
      <c r="G3726" s="9">
        <f>VLOOKUP(E3726,'Tablas auxiliares'!$H$1:$Q$28,Calculadora!$J$2+1,FALSE)*IF(VLOOKUP($A3726,'Tablas auxiliares'!$B$2:$C$6,2,FALSE)-Calculadora!$K$2=0,1,0)*IF($L$2=2,IFERROR(VLOOKUP(B3726,'Tablas auxiliares'!$AB$2:$AH$27,7,FALSE),0),1)</f>
        <v>0</v>
      </c>
      <c r="H3726" s="9">
        <f t="shared" si="68"/>
        <v>0</v>
      </c>
      <c r="O3726" s="9"/>
      <c r="P3726"/>
    </row>
    <row r="3727" spans="1:16" x14ac:dyDescent="0.25">
      <c r="A3727" s="9">
        <v>2015</v>
      </c>
      <c r="B3727" t="s">
        <v>88</v>
      </c>
      <c r="C3727" t="s">
        <v>28</v>
      </c>
      <c r="D3727" s="9">
        <v>19</v>
      </c>
      <c r="E3727" s="9">
        <v>25</v>
      </c>
      <c r="F3727" s="9">
        <f>VLOOKUP(D3727,'Tablas auxiliares'!$H$1:$Q$28,Calculadora!$J$2+1,FALSE)*IF(VLOOKUP($A3727,'Tablas auxiliares'!$B$2:$C$6,2,FALSE)-Calculadora!$K$2=0,1,0)*IF($L$2=2,IFERROR(VLOOKUP(B3727,'Tablas auxiliares'!$AB$2:$AH$27,7,FALSE),0),1)</f>
        <v>0</v>
      </c>
      <c r="G3727" s="9">
        <f>VLOOKUP(E3727,'Tablas auxiliares'!$H$1:$Q$28,Calculadora!$J$2+1,FALSE)*IF(VLOOKUP($A3727,'Tablas auxiliares'!$B$2:$C$6,2,FALSE)-Calculadora!$K$2=0,1,0)*IF($L$2=2,IFERROR(VLOOKUP(B3727,'Tablas auxiliares'!$AB$2:$AH$27,7,FALSE),0),1)</f>
        <v>0</v>
      </c>
      <c r="H3727" s="9">
        <f t="shared" si="68"/>
        <v>0</v>
      </c>
      <c r="O3727" s="9"/>
      <c r="P3727"/>
    </row>
    <row r="3728" spans="1:16" x14ac:dyDescent="0.25">
      <c r="A3728" s="9">
        <v>2015</v>
      </c>
      <c r="B3728" t="s">
        <v>88</v>
      </c>
      <c r="C3728" t="s">
        <v>7</v>
      </c>
      <c r="D3728" s="9">
        <v>15</v>
      </c>
      <c r="E3728" s="9">
        <v>12</v>
      </c>
      <c r="F3728" s="9">
        <f>VLOOKUP(D3728,'Tablas auxiliares'!$H$1:$Q$28,Calculadora!$J$2+1,FALSE)*IF(VLOOKUP($A3728,'Tablas auxiliares'!$B$2:$C$6,2,FALSE)-Calculadora!$K$2=0,1,0)*IF($L$2=2,IFERROR(VLOOKUP(B3728,'Tablas auxiliares'!$AB$2:$AH$27,7,FALSE),0),1)</f>
        <v>0</v>
      </c>
      <c r="G3728" s="9">
        <f>VLOOKUP(E3728,'Tablas auxiliares'!$H$1:$Q$28,Calculadora!$J$2+1,FALSE)*IF(VLOOKUP($A3728,'Tablas auxiliares'!$B$2:$C$6,2,FALSE)-Calculadora!$K$2=0,1,0)*IF($L$2=2,IFERROR(VLOOKUP(B3728,'Tablas auxiliares'!$AB$2:$AH$27,7,FALSE),0),1)</f>
        <v>0</v>
      </c>
      <c r="H3728" s="9">
        <f t="shared" si="68"/>
        <v>0</v>
      </c>
      <c r="O3728" s="9"/>
      <c r="P3728"/>
    </row>
    <row r="3729" spans="1:16" x14ac:dyDescent="0.25">
      <c r="A3729" s="9">
        <v>2015</v>
      </c>
      <c r="B3729" t="s">
        <v>88</v>
      </c>
      <c r="C3729" t="s">
        <v>16</v>
      </c>
      <c r="D3729" s="9">
        <v>23</v>
      </c>
      <c r="E3729" s="9">
        <v>9</v>
      </c>
      <c r="F3729" s="9">
        <f>VLOOKUP(D3729,'Tablas auxiliares'!$H$1:$Q$28,Calculadora!$J$2+1,FALSE)*IF(VLOOKUP($A3729,'Tablas auxiliares'!$B$2:$C$6,2,FALSE)-Calculadora!$K$2=0,1,0)*IF($L$2=2,IFERROR(VLOOKUP(B3729,'Tablas auxiliares'!$AB$2:$AH$27,7,FALSE),0),1)</f>
        <v>0</v>
      </c>
      <c r="G3729" s="9">
        <f>VLOOKUP(E3729,'Tablas auxiliares'!$H$1:$Q$28,Calculadora!$J$2+1,FALSE)*IF(VLOOKUP($A3729,'Tablas auxiliares'!$B$2:$C$6,2,FALSE)-Calculadora!$K$2=0,1,0)*IF($L$2=2,IFERROR(VLOOKUP(B3729,'Tablas auxiliares'!$AB$2:$AH$27,7,FALSE),0),1)</f>
        <v>0</v>
      </c>
      <c r="H3729" s="9">
        <f t="shared" si="68"/>
        <v>0</v>
      </c>
      <c r="O3729" s="9"/>
      <c r="P3729"/>
    </row>
    <row r="3730" spans="1:16" x14ac:dyDescent="0.25">
      <c r="A3730" s="9">
        <v>2015</v>
      </c>
      <c r="B3730" t="s">
        <v>88</v>
      </c>
      <c r="C3730" t="s">
        <v>37</v>
      </c>
      <c r="D3730" s="9">
        <v>13</v>
      </c>
      <c r="E3730" s="9">
        <v>11</v>
      </c>
      <c r="F3730" s="9">
        <f>VLOOKUP(D3730,'Tablas auxiliares'!$H$1:$Q$28,Calculadora!$J$2+1,FALSE)*IF(VLOOKUP($A3730,'Tablas auxiliares'!$B$2:$C$6,2,FALSE)-Calculadora!$K$2=0,1,0)*IF($L$2=2,IFERROR(VLOOKUP(B3730,'Tablas auxiliares'!$AB$2:$AH$27,7,FALSE),0),1)</f>
        <v>0</v>
      </c>
      <c r="G3730" s="9">
        <f>VLOOKUP(E3730,'Tablas auxiliares'!$H$1:$Q$28,Calculadora!$J$2+1,FALSE)*IF(VLOOKUP($A3730,'Tablas auxiliares'!$B$2:$C$6,2,FALSE)-Calculadora!$K$2=0,1,0)*IF($L$2=2,IFERROR(VLOOKUP(B3730,'Tablas auxiliares'!$AB$2:$AH$27,7,FALSE),0),1)</f>
        <v>0</v>
      </c>
      <c r="H3730" s="9">
        <f t="shared" si="68"/>
        <v>0</v>
      </c>
      <c r="O3730" s="9"/>
      <c r="P3730"/>
    </row>
    <row r="3731" spans="1:16" x14ac:dyDescent="0.25">
      <c r="A3731" s="9">
        <v>2015</v>
      </c>
      <c r="B3731" t="s">
        <v>88</v>
      </c>
      <c r="C3731" t="s">
        <v>14</v>
      </c>
      <c r="D3731" s="9">
        <v>27</v>
      </c>
      <c r="E3731" s="9">
        <v>27</v>
      </c>
      <c r="F3731" s="9">
        <f>VLOOKUP(D3731,'Tablas auxiliares'!$H$1:$Q$28,Calculadora!$J$2+1,FALSE)*IF(VLOOKUP($A3731,'Tablas auxiliares'!$B$2:$C$6,2,FALSE)-Calculadora!$K$2=0,1,0)*IF($L$2=2,IFERROR(VLOOKUP(B3731,'Tablas auxiliares'!$AB$2:$AH$27,7,FALSE),0),1)</f>
        <v>0</v>
      </c>
      <c r="G3731" s="9">
        <f>VLOOKUP(E3731,'Tablas auxiliares'!$H$1:$Q$28,Calculadora!$J$2+1,FALSE)*IF(VLOOKUP($A3731,'Tablas auxiliares'!$B$2:$C$6,2,FALSE)-Calculadora!$K$2=0,1,0)*IF($L$2=2,IFERROR(VLOOKUP(B3731,'Tablas auxiliares'!$AB$2:$AH$27,7,FALSE),0),1)</f>
        <v>0</v>
      </c>
      <c r="H3731" s="9">
        <f t="shared" si="68"/>
        <v>0</v>
      </c>
      <c r="O3731" s="9"/>
      <c r="P3731"/>
    </row>
    <row r="3732" spans="1:16" x14ac:dyDescent="0.25">
      <c r="A3732" s="9">
        <v>2015</v>
      </c>
      <c r="B3732" t="s">
        <v>88</v>
      </c>
      <c r="C3732" t="s">
        <v>31</v>
      </c>
      <c r="D3732" s="9">
        <v>8</v>
      </c>
      <c r="E3732" s="9">
        <v>1</v>
      </c>
      <c r="F3732" s="9">
        <f>VLOOKUP(D3732,'Tablas auxiliares'!$H$1:$Q$28,Calculadora!$J$2+1,FALSE)*IF(VLOOKUP($A3732,'Tablas auxiliares'!$B$2:$C$6,2,FALSE)-Calculadora!$K$2=0,1,0)*IF($L$2=2,IFERROR(VLOOKUP(B3732,'Tablas auxiliares'!$AB$2:$AH$27,7,FALSE),0),1)</f>
        <v>0</v>
      </c>
      <c r="G3732" s="9">
        <f>VLOOKUP(E3732,'Tablas auxiliares'!$H$1:$Q$28,Calculadora!$J$2+1,FALSE)*IF(VLOOKUP($A3732,'Tablas auxiliares'!$B$2:$C$6,2,FALSE)-Calculadora!$K$2=0,1,0)*IF($L$2=2,IFERROR(VLOOKUP(B3732,'Tablas auxiliares'!$AB$2:$AH$27,7,FALSE),0),1)</f>
        <v>0</v>
      </c>
      <c r="H3732" s="9">
        <f t="shared" si="68"/>
        <v>0</v>
      </c>
      <c r="O3732" s="9"/>
      <c r="P3732"/>
    </row>
    <row r="3733" spans="1:16" x14ac:dyDescent="0.25">
      <c r="A3733" s="9">
        <v>2015</v>
      </c>
      <c r="B3733" t="s">
        <v>88</v>
      </c>
      <c r="C3733" t="s">
        <v>10</v>
      </c>
      <c r="D3733" s="9">
        <v>21</v>
      </c>
      <c r="E3733" s="9">
        <v>14</v>
      </c>
      <c r="F3733" s="9">
        <f>VLOOKUP(D3733,'Tablas auxiliares'!$H$1:$Q$28,Calculadora!$J$2+1,FALSE)*IF(VLOOKUP($A3733,'Tablas auxiliares'!$B$2:$C$6,2,FALSE)-Calculadora!$K$2=0,1,0)*IF($L$2=2,IFERROR(VLOOKUP(B3733,'Tablas auxiliares'!$AB$2:$AH$27,7,FALSE),0),1)</f>
        <v>0</v>
      </c>
      <c r="G3733" s="9">
        <f>VLOOKUP(E3733,'Tablas auxiliares'!$H$1:$Q$28,Calculadora!$J$2+1,FALSE)*IF(VLOOKUP($A3733,'Tablas auxiliares'!$B$2:$C$6,2,FALSE)-Calculadora!$K$2=0,1,0)*IF($L$2=2,IFERROR(VLOOKUP(B3733,'Tablas auxiliares'!$AB$2:$AH$27,7,FALSE),0),1)</f>
        <v>0</v>
      </c>
      <c r="H3733" s="9">
        <f t="shared" si="68"/>
        <v>0</v>
      </c>
      <c r="O3733" s="9"/>
      <c r="P3733"/>
    </row>
    <row r="3734" spans="1:16" x14ac:dyDescent="0.25">
      <c r="A3734" s="9">
        <v>2015</v>
      </c>
      <c r="B3734" t="s">
        <v>88</v>
      </c>
      <c r="C3734" t="s">
        <v>69</v>
      </c>
      <c r="D3734" s="9">
        <v>5</v>
      </c>
      <c r="E3734" s="9">
        <v>16</v>
      </c>
      <c r="F3734" s="9">
        <f>VLOOKUP(D3734,'Tablas auxiliares'!$H$1:$Q$28,Calculadora!$J$2+1,FALSE)*IF(VLOOKUP($A3734,'Tablas auxiliares'!$B$2:$C$6,2,FALSE)-Calculadora!$K$2=0,1,0)*IF($L$2=2,IFERROR(VLOOKUP(B3734,'Tablas auxiliares'!$AB$2:$AH$27,7,FALSE),0),1)</f>
        <v>0</v>
      </c>
      <c r="G3734" s="9">
        <f>VLOOKUP(E3734,'Tablas auxiliares'!$H$1:$Q$28,Calculadora!$J$2+1,FALSE)*IF(VLOOKUP($A3734,'Tablas auxiliares'!$B$2:$C$6,2,FALSE)-Calculadora!$K$2=0,1,0)*IF($L$2=2,IFERROR(VLOOKUP(B3734,'Tablas auxiliares'!$AB$2:$AH$27,7,FALSE),0),1)</f>
        <v>0</v>
      </c>
      <c r="H3734" s="9">
        <f t="shared" si="68"/>
        <v>0</v>
      </c>
      <c r="O3734" s="9"/>
      <c r="P3734"/>
    </row>
    <row r="3735" spans="1:16" x14ac:dyDescent="0.25">
      <c r="A3735" s="9">
        <v>2015</v>
      </c>
      <c r="B3735" t="s">
        <v>88</v>
      </c>
      <c r="C3735" t="s">
        <v>26</v>
      </c>
      <c r="D3735" s="9">
        <v>1</v>
      </c>
      <c r="E3735" s="9">
        <v>5</v>
      </c>
      <c r="F3735" s="9">
        <f>VLOOKUP(D3735,'Tablas auxiliares'!$H$1:$Q$28,Calculadora!$J$2+1,FALSE)*IF(VLOOKUP($A3735,'Tablas auxiliares'!$B$2:$C$6,2,FALSE)-Calculadora!$K$2=0,1,0)*IF($L$2=2,IFERROR(VLOOKUP(B3735,'Tablas auxiliares'!$AB$2:$AH$27,7,FALSE),0),1)</f>
        <v>0</v>
      </c>
      <c r="G3735" s="9">
        <f>VLOOKUP(E3735,'Tablas auxiliares'!$H$1:$Q$28,Calculadora!$J$2+1,FALSE)*IF(VLOOKUP($A3735,'Tablas auxiliares'!$B$2:$C$6,2,FALSE)-Calculadora!$K$2=0,1,0)*IF($L$2=2,IFERROR(VLOOKUP(B3735,'Tablas auxiliares'!$AB$2:$AH$27,7,FALSE),0),1)</f>
        <v>0</v>
      </c>
      <c r="H3735" s="9">
        <f t="shared" si="68"/>
        <v>0</v>
      </c>
      <c r="O3735" s="9"/>
      <c r="P3735"/>
    </row>
    <row r="3736" spans="1:16" x14ac:dyDescent="0.25">
      <c r="A3736" s="9">
        <v>2015</v>
      </c>
      <c r="B3736" t="s">
        <v>88</v>
      </c>
      <c r="C3736" t="s">
        <v>30</v>
      </c>
      <c r="D3736" s="9">
        <v>6</v>
      </c>
      <c r="E3736" s="9">
        <v>18</v>
      </c>
      <c r="F3736" s="9">
        <f>VLOOKUP(D3736,'Tablas auxiliares'!$H$1:$Q$28,Calculadora!$J$2+1,FALSE)*IF(VLOOKUP($A3736,'Tablas auxiliares'!$B$2:$C$6,2,FALSE)-Calculadora!$K$2=0,1,0)*IF($L$2=2,IFERROR(VLOOKUP(B3736,'Tablas auxiliares'!$AB$2:$AH$27,7,FALSE),0),1)</f>
        <v>0</v>
      </c>
      <c r="G3736" s="9">
        <f>VLOOKUP(E3736,'Tablas auxiliares'!$H$1:$Q$28,Calculadora!$J$2+1,FALSE)*IF(VLOOKUP($A3736,'Tablas auxiliares'!$B$2:$C$6,2,FALSE)-Calculadora!$K$2=0,1,0)*IF($L$2=2,IFERROR(VLOOKUP(B3736,'Tablas auxiliares'!$AB$2:$AH$27,7,FALSE),0),1)</f>
        <v>0</v>
      </c>
      <c r="H3736" s="9">
        <f t="shared" si="68"/>
        <v>0</v>
      </c>
      <c r="O3736" s="9"/>
      <c r="P3736"/>
    </row>
    <row r="3737" spans="1:16" x14ac:dyDescent="0.25">
      <c r="A3737" s="9">
        <v>2015</v>
      </c>
      <c r="B3737" t="s">
        <v>88</v>
      </c>
      <c r="C3737" t="s">
        <v>9</v>
      </c>
      <c r="D3737" s="9">
        <v>7</v>
      </c>
      <c r="E3737" s="9">
        <v>8</v>
      </c>
      <c r="F3737" s="9">
        <f>VLOOKUP(D3737,'Tablas auxiliares'!$H$1:$Q$28,Calculadora!$J$2+1,FALSE)*IF(VLOOKUP($A3737,'Tablas auxiliares'!$B$2:$C$6,2,FALSE)-Calculadora!$K$2=0,1,0)*IF($L$2=2,IFERROR(VLOOKUP(B3737,'Tablas auxiliares'!$AB$2:$AH$27,7,FALSE),0),1)</f>
        <v>0</v>
      </c>
      <c r="G3737" s="9">
        <f>VLOOKUP(E3737,'Tablas auxiliares'!$H$1:$Q$28,Calculadora!$J$2+1,FALSE)*IF(VLOOKUP($A3737,'Tablas auxiliares'!$B$2:$C$6,2,FALSE)-Calculadora!$K$2=0,1,0)*IF($L$2=2,IFERROR(VLOOKUP(B3737,'Tablas auxiliares'!$AB$2:$AH$27,7,FALSE),0),1)</f>
        <v>0</v>
      </c>
      <c r="H3737" s="9">
        <f t="shared" si="68"/>
        <v>0</v>
      </c>
      <c r="O3737" s="9"/>
      <c r="P3737"/>
    </row>
    <row r="3738" spans="1:16" x14ac:dyDescent="0.25">
      <c r="A3738" s="9">
        <v>2015</v>
      </c>
      <c r="B3738" t="s">
        <v>88</v>
      </c>
      <c r="C3738" t="s">
        <v>20</v>
      </c>
      <c r="D3738" s="9">
        <v>14</v>
      </c>
      <c r="E3738" s="9">
        <v>10</v>
      </c>
      <c r="F3738" s="9">
        <f>VLOOKUP(D3738,'Tablas auxiliares'!$H$1:$Q$28,Calculadora!$J$2+1,FALSE)*IF(VLOOKUP($A3738,'Tablas auxiliares'!$B$2:$C$6,2,FALSE)-Calculadora!$K$2=0,1,0)*IF($L$2=2,IFERROR(VLOOKUP(B3738,'Tablas auxiliares'!$AB$2:$AH$27,7,FALSE),0),1)</f>
        <v>0</v>
      </c>
      <c r="G3738" s="9">
        <f>VLOOKUP(E3738,'Tablas auxiliares'!$H$1:$Q$28,Calculadora!$J$2+1,FALSE)*IF(VLOOKUP($A3738,'Tablas auxiliares'!$B$2:$C$6,2,FALSE)-Calculadora!$K$2=0,1,0)*IF($L$2=2,IFERROR(VLOOKUP(B3738,'Tablas auxiliares'!$AB$2:$AH$27,7,FALSE),0),1)</f>
        <v>0</v>
      </c>
      <c r="H3738" s="9">
        <f t="shared" si="68"/>
        <v>0</v>
      </c>
      <c r="O3738" s="9"/>
      <c r="P3738"/>
    </row>
    <row r="3739" spans="1:16" x14ac:dyDescent="0.25">
      <c r="A3739" s="9">
        <v>2015</v>
      </c>
      <c r="B3739" t="s">
        <v>88</v>
      </c>
      <c r="C3739" t="s">
        <v>13</v>
      </c>
      <c r="D3739" s="9">
        <v>10</v>
      </c>
      <c r="E3739" s="9">
        <v>22</v>
      </c>
      <c r="F3739" s="9">
        <f>VLOOKUP(D3739,'Tablas auxiliares'!$H$1:$Q$28,Calculadora!$J$2+1,FALSE)*IF(VLOOKUP($A3739,'Tablas auxiliares'!$B$2:$C$6,2,FALSE)-Calculadora!$K$2=0,1,0)*IF($L$2=2,IFERROR(VLOOKUP(B3739,'Tablas auxiliares'!$AB$2:$AH$27,7,FALSE),0),1)</f>
        <v>0</v>
      </c>
      <c r="G3739" s="9">
        <f>VLOOKUP(E3739,'Tablas auxiliares'!$H$1:$Q$28,Calculadora!$J$2+1,FALSE)*IF(VLOOKUP($A3739,'Tablas auxiliares'!$B$2:$C$6,2,FALSE)-Calculadora!$K$2=0,1,0)*IF($L$2=2,IFERROR(VLOOKUP(B3739,'Tablas auxiliares'!$AB$2:$AH$27,7,FALSE),0),1)</f>
        <v>0</v>
      </c>
      <c r="H3739" s="9">
        <f t="shared" si="68"/>
        <v>0</v>
      </c>
      <c r="O3739" s="9"/>
      <c r="P3739"/>
    </row>
    <row r="3740" spans="1:16" x14ac:dyDescent="0.25">
      <c r="A3740" s="9">
        <v>2015</v>
      </c>
      <c r="B3740" t="s">
        <v>88</v>
      </c>
      <c r="C3740" t="s">
        <v>68</v>
      </c>
      <c r="D3740" s="9">
        <v>25</v>
      </c>
      <c r="E3740" s="9">
        <v>26</v>
      </c>
      <c r="F3740" s="9">
        <f>VLOOKUP(D3740,'Tablas auxiliares'!$H$1:$Q$28,Calculadora!$J$2+1,FALSE)*IF(VLOOKUP($A3740,'Tablas auxiliares'!$B$2:$C$6,2,FALSE)-Calculadora!$K$2=0,1,0)*IF($L$2=2,IFERROR(VLOOKUP(B3740,'Tablas auxiliares'!$AB$2:$AH$27,7,FALSE),0),1)</f>
        <v>0</v>
      </c>
      <c r="G3740" s="9">
        <f>VLOOKUP(E3740,'Tablas auxiliares'!$H$1:$Q$28,Calculadora!$J$2+1,FALSE)*IF(VLOOKUP($A3740,'Tablas auxiliares'!$B$2:$C$6,2,FALSE)-Calculadora!$K$2=0,1,0)*IF($L$2=2,IFERROR(VLOOKUP(B3740,'Tablas auxiliares'!$AB$2:$AH$27,7,FALSE),0),1)</f>
        <v>0</v>
      </c>
      <c r="H3740" s="9">
        <f t="shared" si="68"/>
        <v>0</v>
      </c>
      <c r="O3740" s="9"/>
      <c r="P3740"/>
    </row>
    <row r="3741" spans="1:16" x14ac:dyDescent="0.25">
      <c r="A3741" s="9">
        <v>2015</v>
      </c>
      <c r="B3741" t="s">
        <v>88</v>
      </c>
      <c r="C3741" t="s">
        <v>18</v>
      </c>
      <c r="D3741" s="9">
        <v>20</v>
      </c>
      <c r="E3741" s="9">
        <v>23</v>
      </c>
      <c r="F3741" s="9">
        <f>VLOOKUP(D3741,'Tablas auxiliares'!$H$1:$Q$28,Calculadora!$J$2+1,FALSE)*IF(VLOOKUP($A3741,'Tablas auxiliares'!$B$2:$C$6,2,FALSE)-Calculadora!$K$2=0,1,0)*IF($L$2=2,IFERROR(VLOOKUP(B3741,'Tablas auxiliares'!$AB$2:$AH$27,7,FALSE),0),1)</f>
        <v>0</v>
      </c>
      <c r="G3741" s="9">
        <f>VLOOKUP(E3741,'Tablas auxiliares'!$H$1:$Q$28,Calculadora!$J$2+1,FALSE)*IF(VLOOKUP($A3741,'Tablas auxiliares'!$B$2:$C$6,2,FALSE)-Calculadora!$K$2=0,1,0)*IF($L$2=2,IFERROR(VLOOKUP(B3741,'Tablas auxiliares'!$AB$2:$AH$27,7,FALSE),0),1)</f>
        <v>0</v>
      </c>
      <c r="H3741" s="9">
        <f t="shared" si="68"/>
        <v>0</v>
      </c>
      <c r="O3741" s="9"/>
      <c r="P3741"/>
    </row>
    <row r="3742" spans="1:16" x14ac:dyDescent="0.25">
      <c r="A3742" s="9">
        <v>2015</v>
      </c>
      <c r="B3742" t="s">
        <v>88</v>
      </c>
      <c r="C3742" t="s">
        <v>27</v>
      </c>
      <c r="D3742" s="9">
        <v>16</v>
      </c>
      <c r="E3742" s="9">
        <v>19</v>
      </c>
      <c r="F3742" s="9">
        <f>VLOOKUP(D3742,'Tablas auxiliares'!$H$1:$Q$28,Calculadora!$J$2+1,FALSE)*IF(VLOOKUP($A3742,'Tablas auxiliares'!$B$2:$C$6,2,FALSE)-Calculadora!$K$2=0,1,0)*IF($L$2=2,IFERROR(VLOOKUP(B3742,'Tablas auxiliares'!$AB$2:$AH$27,7,FALSE),0),1)</f>
        <v>0</v>
      </c>
      <c r="G3742" s="9">
        <f>VLOOKUP(E3742,'Tablas auxiliares'!$H$1:$Q$28,Calculadora!$J$2+1,FALSE)*IF(VLOOKUP($A3742,'Tablas auxiliares'!$B$2:$C$6,2,FALSE)-Calculadora!$K$2=0,1,0)*IF($L$2=2,IFERROR(VLOOKUP(B3742,'Tablas auxiliares'!$AB$2:$AH$27,7,FALSE),0),1)</f>
        <v>0</v>
      </c>
      <c r="H3742" s="9">
        <f t="shared" si="68"/>
        <v>0</v>
      </c>
      <c r="O3742" s="9"/>
      <c r="P3742"/>
    </row>
    <row r="3743" spans="1:16" x14ac:dyDescent="0.25">
      <c r="A3743" s="9">
        <v>2015</v>
      </c>
      <c r="B3743" t="s">
        <v>88</v>
      </c>
      <c r="C3743" t="s">
        <v>29</v>
      </c>
      <c r="D3743" s="9">
        <v>22</v>
      </c>
      <c r="E3743" s="9">
        <v>2</v>
      </c>
      <c r="F3743" s="9">
        <f>VLOOKUP(D3743,'Tablas auxiliares'!$H$1:$Q$28,Calculadora!$J$2+1,FALSE)*IF(VLOOKUP($A3743,'Tablas auxiliares'!$B$2:$C$6,2,FALSE)-Calculadora!$K$2=0,1,0)*IF($L$2=2,IFERROR(VLOOKUP(B3743,'Tablas auxiliares'!$AB$2:$AH$27,7,FALSE),0),1)</f>
        <v>0</v>
      </c>
      <c r="G3743" s="9">
        <f>VLOOKUP(E3743,'Tablas auxiliares'!$H$1:$Q$28,Calculadora!$J$2+1,FALSE)*IF(VLOOKUP($A3743,'Tablas auxiliares'!$B$2:$C$6,2,FALSE)-Calculadora!$K$2=0,1,0)*IF($L$2=2,IFERROR(VLOOKUP(B3743,'Tablas auxiliares'!$AB$2:$AH$27,7,FALSE),0),1)</f>
        <v>0</v>
      </c>
      <c r="H3743" s="9">
        <f t="shared" si="68"/>
        <v>0</v>
      </c>
      <c r="O3743" s="9"/>
      <c r="P3743"/>
    </row>
    <row r="3744" spans="1:16" x14ac:dyDescent="0.25">
      <c r="A3744" s="9">
        <v>2015</v>
      </c>
      <c r="B3744" t="s">
        <v>88</v>
      </c>
      <c r="C3744" t="s">
        <v>35</v>
      </c>
      <c r="D3744" s="9">
        <v>2</v>
      </c>
      <c r="E3744" s="9">
        <v>3</v>
      </c>
      <c r="F3744" s="9">
        <f>VLOOKUP(D3744,'Tablas auxiliares'!$H$1:$Q$28,Calculadora!$J$2+1,FALSE)*IF(VLOOKUP($A3744,'Tablas auxiliares'!$B$2:$C$6,2,FALSE)-Calculadora!$K$2=0,1,0)*IF($L$2=2,IFERROR(VLOOKUP(B3744,'Tablas auxiliares'!$AB$2:$AH$27,7,FALSE),0),1)</f>
        <v>0</v>
      </c>
      <c r="G3744" s="9">
        <f>VLOOKUP(E3744,'Tablas auxiliares'!$H$1:$Q$28,Calculadora!$J$2+1,FALSE)*IF(VLOOKUP($A3744,'Tablas auxiliares'!$B$2:$C$6,2,FALSE)-Calculadora!$K$2=0,1,0)*IF($L$2=2,IFERROR(VLOOKUP(B3744,'Tablas auxiliares'!$AB$2:$AH$27,7,FALSE),0),1)</f>
        <v>0</v>
      </c>
      <c r="H3744" s="9">
        <f t="shared" si="68"/>
        <v>0</v>
      </c>
      <c r="O3744" s="9"/>
      <c r="P3744"/>
    </row>
    <row r="3745" spans="1:16" x14ac:dyDescent="0.25">
      <c r="A3745" s="9">
        <v>2015</v>
      </c>
      <c r="B3745" t="s">
        <v>88</v>
      </c>
      <c r="C3745" t="s">
        <v>70</v>
      </c>
      <c r="D3745" s="9">
        <v>24</v>
      </c>
      <c r="E3745" s="9">
        <v>7</v>
      </c>
      <c r="F3745" s="9">
        <f>VLOOKUP(D3745,'Tablas auxiliares'!$H$1:$Q$28,Calculadora!$J$2+1,FALSE)*IF(VLOOKUP($A3745,'Tablas auxiliares'!$B$2:$C$6,2,FALSE)-Calculadora!$K$2=0,1,0)*IF($L$2=2,IFERROR(VLOOKUP(B3745,'Tablas auxiliares'!$AB$2:$AH$27,7,FALSE),0),1)</f>
        <v>0</v>
      </c>
      <c r="G3745" s="9">
        <f>VLOOKUP(E3745,'Tablas auxiliares'!$H$1:$Q$28,Calculadora!$J$2+1,FALSE)*IF(VLOOKUP($A3745,'Tablas auxiliares'!$B$2:$C$6,2,FALSE)-Calculadora!$K$2=0,1,0)*IF($L$2=2,IFERROR(VLOOKUP(B3745,'Tablas auxiliares'!$AB$2:$AH$27,7,FALSE),0),1)</f>
        <v>0</v>
      </c>
      <c r="H3745" s="9">
        <f t="shared" si="68"/>
        <v>0</v>
      </c>
      <c r="O3745" s="9"/>
      <c r="P3745"/>
    </row>
    <row r="3746" spans="1:16" x14ac:dyDescent="0.25">
      <c r="A3746" s="9">
        <v>2015</v>
      </c>
      <c r="B3746" t="s">
        <v>88</v>
      </c>
      <c r="C3746" t="s">
        <v>34</v>
      </c>
      <c r="D3746" s="9">
        <v>18</v>
      </c>
      <c r="E3746" s="9">
        <v>13</v>
      </c>
      <c r="F3746" s="9">
        <f>VLOOKUP(D3746,'Tablas auxiliares'!$H$1:$Q$28,Calculadora!$J$2+1,FALSE)*IF(VLOOKUP($A3746,'Tablas auxiliares'!$B$2:$C$6,2,FALSE)-Calculadora!$K$2=0,1,0)*IF($L$2=2,IFERROR(VLOOKUP(B3746,'Tablas auxiliares'!$AB$2:$AH$27,7,FALSE),0),1)</f>
        <v>0</v>
      </c>
      <c r="G3746" s="9">
        <f>VLOOKUP(E3746,'Tablas auxiliares'!$H$1:$Q$28,Calculadora!$J$2+1,FALSE)*IF(VLOOKUP($A3746,'Tablas auxiliares'!$B$2:$C$6,2,FALSE)-Calculadora!$K$2=0,1,0)*IF($L$2=2,IFERROR(VLOOKUP(B3746,'Tablas auxiliares'!$AB$2:$AH$27,7,FALSE),0),1)</f>
        <v>0</v>
      </c>
      <c r="H3746" s="9">
        <f t="shared" si="68"/>
        <v>0</v>
      </c>
      <c r="O3746" s="9"/>
      <c r="P3746"/>
    </row>
    <row r="3747" spans="1:16" x14ac:dyDescent="0.25">
      <c r="A3747" s="9">
        <v>2015</v>
      </c>
      <c r="B3747" t="s">
        <v>88</v>
      </c>
      <c r="C3747" t="s">
        <v>24</v>
      </c>
      <c r="D3747" s="9">
        <v>12</v>
      </c>
      <c r="E3747" s="9">
        <v>17</v>
      </c>
      <c r="F3747" s="9">
        <f>VLOOKUP(D3747,'Tablas auxiliares'!$H$1:$Q$28,Calculadora!$J$2+1,FALSE)*IF(VLOOKUP($A3747,'Tablas auxiliares'!$B$2:$C$6,2,FALSE)-Calculadora!$K$2=0,1,0)*IF($L$2=2,IFERROR(VLOOKUP(B3747,'Tablas auxiliares'!$AB$2:$AH$27,7,FALSE),0),1)</f>
        <v>0</v>
      </c>
      <c r="G3747" s="9">
        <f>VLOOKUP(E3747,'Tablas auxiliares'!$H$1:$Q$28,Calculadora!$J$2+1,FALSE)*IF(VLOOKUP($A3747,'Tablas auxiliares'!$B$2:$C$6,2,FALSE)-Calculadora!$K$2=0,1,0)*IF($L$2=2,IFERROR(VLOOKUP(B3747,'Tablas auxiliares'!$AB$2:$AH$27,7,FALSE),0),1)</f>
        <v>0</v>
      </c>
      <c r="H3747" s="9">
        <f t="shared" si="68"/>
        <v>0</v>
      </c>
      <c r="O3747" s="9"/>
      <c r="P3747"/>
    </row>
    <row r="3748" spans="1:16" x14ac:dyDescent="0.25">
      <c r="A3748" s="9">
        <v>2015</v>
      </c>
      <c r="B3748" t="s">
        <v>88</v>
      </c>
      <c r="C3748" t="s">
        <v>12</v>
      </c>
      <c r="D3748" s="9">
        <v>17</v>
      </c>
      <c r="E3748" s="9">
        <v>15</v>
      </c>
      <c r="F3748" s="9">
        <f>VLOOKUP(D3748,'Tablas auxiliares'!$H$1:$Q$28,Calculadora!$J$2+1,FALSE)*IF(VLOOKUP($A3748,'Tablas auxiliares'!$B$2:$C$6,2,FALSE)-Calculadora!$K$2=0,1,0)*IF($L$2=2,IFERROR(VLOOKUP(B3748,'Tablas auxiliares'!$AB$2:$AH$27,7,FALSE),0),1)</f>
        <v>0</v>
      </c>
      <c r="G3748" s="9">
        <f>VLOOKUP(E3748,'Tablas auxiliares'!$H$1:$Q$28,Calculadora!$J$2+1,FALSE)*IF(VLOOKUP($A3748,'Tablas auxiliares'!$B$2:$C$6,2,FALSE)-Calculadora!$K$2=0,1,0)*IF($L$2=2,IFERROR(VLOOKUP(B3748,'Tablas auxiliares'!$AB$2:$AH$27,7,FALSE),0),1)</f>
        <v>0</v>
      </c>
      <c r="H3748" s="9">
        <f t="shared" si="68"/>
        <v>0</v>
      </c>
      <c r="O3748" s="9"/>
      <c r="P3748"/>
    </row>
    <row r="3749" spans="1:16" x14ac:dyDescent="0.25">
      <c r="A3749" s="9">
        <v>2015</v>
      </c>
      <c r="B3749" t="s">
        <v>88</v>
      </c>
      <c r="C3749" t="s">
        <v>23</v>
      </c>
      <c r="D3749" s="9">
        <v>9</v>
      </c>
      <c r="E3749" s="9">
        <v>24</v>
      </c>
      <c r="F3749" s="9">
        <f>VLOOKUP(D3749,'Tablas auxiliares'!$H$1:$Q$28,Calculadora!$J$2+1,FALSE)*IF(VLOOKUP($A3749,'Tablas auxiliares'!$B$2:$C$6,2,FALSE)-Calculadora!$K$2=0,1,0)*IF($L$2=2,IFERROR(VLOOKUP(B3749,'Tablas auxiliares'!$AB$2:$AH$27,7,FALSE),0),1)</f>
        <v>0</v>
      </c>
      <c r="G3749" s="9">
        <f>VLOOKUP(E3749,'Tablas auxiliares'!$H$1:$Q$28,Calculadora!$J$2+1,FALSE)*IF(VLOOKUP($A3749,'Tablas auxiliares'!$B$2:$C$6,2,FALSE)-Calculadora!$K$2=0,1,0)*IF($L$2=2,IFERROR(VLOOKUP(B3749,'Tablas auxiliares'!$AB$2:$AH$27,7,FALSE),0),1)</f>
        <v>0</v>
      </c>
      <c r="H3749" s="9">
        <f t="shared" si="68"/>
        <v>0</v>
      </c>
      <c r="O3749" s="9"/>
      <c r="P3749"/>
    </row>
    <row r="3750" spans="1:16" x14ac:dyDescent="0.25">
      <c r="A3750" s="9">
        <v>2015</v>
      </c>
      <c r="B3750" t="s">
        <v>88</v>
      </c>
      <c r="C3750" t="s">
        <v>33</v>
      </c>
      <c r="D3750" s="9">
        <v>3</v>
      </c>
      <c r="E3750" s="9">
        <v>4</v>
      </c>
      <c r="F3750" s="9">
        <f>VLOOKUP(D3750,'Tablas auxiliares'!$H$1:$Q$28,Calculadora!$J$2+1,FALSE)*IF(VLOOKUP($A3750,'Tablas auxiliares'!$B$2:$C$6,2,FALSE)-Calculadora!$K$2=0,1,0)*IF($L$2=2,IFERROR(VLOOKUP(B3750,'Tablas auxiliares'!$AB$2:$AH$27,7,FALSE),0),1)</f>
        <v>0</v>
      </c>
      <c r="G3750" s="9">
        <f>VLOOKUP(E3750,'Tablas auxiliares'!$H$1:$Q$28,Calculadora!$J$2+1,FALSE)*IF(VLOOKUP($A3750,'Tablas auxiliares'!$B$2:$C$6,2,FALSE)-Calculadora!$K$2=0,1,0)*IF($L$2=2,IFERROR(VLOOKUP(B3750,'Tablas auxiliares'!$AB$2:$AH$27,7,FALSE),0),1)</f>
        <v>0</v>
      </c>
      <c r="H3750" s="9">
        <f t="shared" si="68"/>
        <v>0</v>
      </c>
      <c r="O3750" s="9"/>
      <c r="P3750"/>
    </row>
    <row r="3751" spans="1:16" x14ac:dyDescent="0.25">
      <c r="A3751" s="9">
        <v>2015</v>
      </c>
      <c r="B3751" t="s">
        <v>88</v>
      </c>
      <c r="C3751" t="s">
        <v>6</v>
      </c>
      <c r="D3751" s="9">
        <v>26</v>
      </c>
      <c r="E3751" s="9">
        <v>21</v>
      </c>
      <c r="F3751" s="9">
        <f>VLOOKUP(D3751,'Tablas auxiliares'!$H$1:$Q$28,Calculadora!$J$2+1,FALSE)*IF(VLOOKUP($A3751,'Tablas auxiliares'!$B$2:$C$6,2,FALSE)-Calculadora!$K$2=0,1,0)*IF($L$2=2,IFERROR(VLOOKUP(B3751,'Tablas auxiliares'!$AB$2:$AH$27,7,FALSE),0),1)</f>
        <v>0</v>
      </c>
      <c r="G3751" s="9">
        <f>VLOOKUP(E3751,'Tablas auxiliares'!$H$1:$Q$28,Calculadora!$J$2+1,FALSE)*IF(VLOOKUP($A3751,'Tablas auxiliares'!$B$2:$C$6,2,FALSE)-Calculadora!$K$2=0,1,0)*IF($L$2=2,IFERROR(VLOOKUP(B3751,'Tablas auxiliares'!$AB$2:$AH$27,7,FALSE),0),1)</f>
        <v>0</v>
      </c>
      <c r="H3751" s="9">
        <f t="shared" si="68"/>
        <v>0</v>
      </c>
      <c r="O3751" s="9"/>
      <c r="P3751"/>
    </row>
    <row r="3752" spans="1:16" x14ac:dyDescent="0.25">
      <c r="A3752" s="9">
        <v>2015</v>
      </c>
      <c r="B3752" t="s">
        <v>88</v>
      </c>
      <c r="C3752" t="s">
        <v>25</v>
      </c>
      <c r="D3752" s="9">
        <v>4</v>
      </c>
      <c r="E3752" s="9">
        <v>6</v>
      </c>
      <c r="F3752" s="9">
        <f>VLOOKUP(D3752,'Tablas auxiliares'!$H$1:$Q$28,Calculadora!$J$2+1,FALSE)*IF(VLOOKUP($A3752,'Tablas auxiliares'!$B$2:$C$6,2,FALSE)-Calculadora!$K$2=0,1,0)*IF($L$2=2,IFERROR(VLOOKUP(B3752,'Tablas auxiliares'!$AB$2:$AH$27,7,FALSE),0),1)</f>
        <v>0</v>
      </c>
      <c r="G3752" s="9">
        <f>VLOOKUP(E3752,'Tablas auxiliares'!$H$1:$Q$28,Calculadora!$J$2+1,FALSE)*IF(VLOOKUP($A3752,'Tablas auxiliares'!$B$2:$C$6,2,FALSE)-Calculadora!$K$2=0,1,0)*IF($L$2=2,IFERROR(VLOOKUP(B3752,'Tablas auxiliares'!$AB$2:$AH$27,7,FALSE),0),1)</f>
        <v>0</v>
      </c>
      <c r="H3752" s="9">
        <f t="shared" si="68"/>
        <v>0</v>
      </c>
      <c r="O3752" s="9"/>
      <c r="P3752"/>
    </row>
    <row r="3753" spans="1:16" x14ac:dyDescent="0.25">
      <c r="A3753" s="9">
        <v>2015</v>
      </c>
      <c r="B3753" t="s">
        <v>7</v>
      </c>
      <c r="C3753" t="s">
        <v>89</v>
      </c>
      <c r="D3753" s="9">
        <v>4</v>
      </c>
      <c r="E3753" s="9">
        <v>12</v>
      </c>
      <c r="F3753" s="9">
        <f>VLOOKUP(D3753,'Tablas auxiliares'!$H$1:$Q$28,Calculadora!$J$2+1,FALSE)*IF(VLOOKUP($A3753,'Tablas auxiliares'!$B$2:$C$6,2,FALSE)-Calculadora!$K$2=0,1,0)*IF($L$2=2,IFERROR(VLOOKUP(B3753,'Tablas auxiliares'!$AB$2:$AH$27,7,FALSE),0),1)</f>
        <v>0</v>
      </c>
      <c r="G3753" s="9">
        <f>VLOOKUP(E3753,'Tablas auxiliares'!$H$1:$Q$28,Calculadora!$J$2+1,FALSE)*IF(VLOOKUP($A3753,'Tablas auxiliares'!$B$2:$C$6,2,FALSE)-Calculadora!$K$2=0,1,0)*IF($L$2=2,IFERROR(VLOOKUP(B3753,'Tablas auxiliares'!$AB$2:$AH$27,7,FALSE),0),1)</f>
        <v>0</v>
      </c>
      <c r="H3753" s="9">
        <f t="shared" si="68"/>
        <v>0</v>
      </c>
      <c r="O3753" s="9"/>
      <c r="P3753"/>
    </row>
    <row r="3754" spans="1:16" x14ac:dyDescent="0.25">
      <c r="A3754" s="9">
        <v>2015</v>
      </c>
      <c r="B3754" t="s">
        <v>7</v>
      </c>
      <c r="C3754" t="s">
        <v>28</v>
      </c>
      <c r="D3754" s="9">
        <v>20</v>
      </c>
      <c r="E3754" s="9">
        <v>18</v>
      </c>
      <c r="F3754" s="9">
        <f>VLOOKUP(D3754,'Tablas auxiliares'!$H$1:$Q$28,Calculadora!$J$2+1,FALSE)*IF(VLOOKUP($A3754,'Tablas auxiliares'!$B$2:$C$6,2,FALSE)-Calculadora!$K$2=0,1,0)*IF($L$2=2,IFERROR(VLOOKUP(B3754,'Tablas auxiliares'!$AB$2:$AH$27,7,FALSE),0),1)</f>
        <v>0</v>
      </c>
      <c r="G3754" s="9">
        <f>VLOOKUP(E3754,'Tablas auxiliares'!$H$1:$Q$28,Calculadora!$J$2+1,FALSE)*IF(VLOOKUP($A3754,'Tablas auxiliares'!$B$2:$C$6,2,FALSE)-Calculadora!$K$2=0,1,0)*IF($L$2=2,IFERROR(VLOOKUP(B3754,'Tablas auxiliares'!$AB$2:$AH$27,7,FALSE),0),1)</f>
        <v>0</v>
      </c>
      <c r="H3754" s="9">
        <f t="shared" si="68"/>
        <v>0</v>
      </c>
      <c r="O3754" s="9"/>
      <c r="P3754"/>
    </row>
    <row r="3755" spans="1:16" x14ac:dyDescent="0.25">
      <c r="A3755" s="9">
        <v>2015</v>
      </c>
      <c r="B3755" t="s">
        <v>7</v>
      </c>
      <c r="C3755" t="s">
        <v>16</v>
      </c>
      <c r="D3755" s="9">
        <v>13</v>
      </c>
      <c r="E3755" s="9">
        <v>10</v>
      </c>
      <c r="F3755" s="9">
        <f>VLOOKUP(D3755,'Tablas auxiliares'!$H$1:$Q$28,Calculadora!$J$2+1,FALSE)*IF(VLOOKUP($A3755,'Tablas auxiliares'!$B$2:$C$6,2,FALSE)-Calculadora!$K$2=0,1,0)*IF($L$2=2,IFERROR(VLOOKUP(B3755,'Tablas auxiliares'!$AB$2:$AH$27,7,FALSE),0),1)</f>
        <v>0</v>
      </c>
      <c r="G3755" s="9">
        <f>VLOOKUP(E3755,'Tablas auxiliares'!$H$1:$Q$28,Calculadora!$J$2+1,FALSE)*IF(VLOOKUP($A3755,'Tablas auxiliares'!$B$2:$C$6,2,FALSE)-Calculadora!$K$2=0,1,0)*IF($L$2=2,IFERROR(VLOOKUP(B3755,'Tablas auxiliares'!$AB$2:$AH$27,7,FALSE),0),1)</f>
        <v>0</v>
      </c>
      <c r="H3755" s="9">
        <f t="shared" si="68"/>
        <v>0</v>
      </c>
      <c r="O3755" s="9"/>
      <c r="P3755"/>
    </row>
    <row r="3756" spans="1:16" x14ac:dyDescent="0.25">
      <c r="A3756" s="9">
        <v>2015</v>
      </c>
      <c r="B3756" t="s">
        <v>7</v>
      </c>
      <c r="C3756" t="s">
        <v>37</v>
      </c>
      <c r="D3756" s="9">
        <v>15</v>
      </c>
      <c r="E3756" s="9">
        <v>11</v>
      </c>
      <c r="F3756" s="9">
        <f>VLOOKUP(D3756,'Tablas auxiliares'!$H$1:$Q$28,Calculadora!$J$2+1,FALSE)*IF(VLOOKUP($A3756,'Tablas auxiliares'!$B$2:$C$6,2,FALSE)-Calculadora!$K$2=0,1,0)*IF($L$2=2,IFERROR(VLOOKUP(B3756,'Tablas auxiliares'!$AB$2:$AH$27,7,FALSE),0),1)</f>
        <v>0</v>
      </c>
      <c r="G3756" s="9">
        <f>VLOOKUP(E3756,'Tablas auxiliares'!$H$1:$Q$28,Calculadora!$J$2+1,FALSE)*IF(VLOOKUP($A3756,'Tablas auxiliares'!$B$2:$C$6,2,FALSE)-Calculadora!$K$2=0,1,0)*IF($L$2=2,IFERROR(VLOOKUP(B3756,'Tablas auxiliares'!$AB$2:$AH$27,7,FALSE),0),1)</f>
        <v>0</v>
      </c>
      <c r="H3756" s="9">
        <f t="shared" si="68"/>
        <v>0</v>
      </c>
      <c r="O3756" s="9"/>
      <c r="P3756"/>
    </row>
    <row r="3757" spans="1:16" x14ac:dyDescent="0.25">
      <c r="A3757" s="9">
        <v>2015</v>
      </c>
      <c r="B3757" t="s">
        <v>7</v>
      </c>
      <c r="C3757" t="s">
        <v>14</v>
      </c>
      <c r="D3757" s="9">
        <v>24</v>
      </c>
      <c r="E3757" s="9">
        <v>3</v>
      </c>
      <c r="F3757" s="9">
        <f>VLOOKUP(D3757,'Tablas auxiliares'!$H$1:$Q$28,Calculadora!$J$2+1,FALSE)*IF(VLOOKUP($A3757,'Tablas auxiliares'!$B$2:$C$6,2,FALSE)-Calculadora!$K$2=0,1,0)*IF($L$2=2,IFERROR(VLOOKUP(B3757,'Tablas auxiliares'!$AB$2:$AH$27,7,FALSE),0),1)</f>
        <v>0</v>
      </c>
      <c r="G3757" s="9">
        <f>VLOOKUP(E3757,'Tablas auxiliares'!$H$1:$Q$28,Calculadora!$J$2+1,FALSE)*IF(VLOOKUP($A3757,'Tablas auxiliares'!$B$2:$C$6,2,FALSE)-Calculadora!$K$2=0,1,0)*IF($L$2=2,IFERROR(VLOOKUP(B3757,'Tablas auxiliares'!$AB$2:$AH$27,7,FALSE),0),1)</f>
        <v>0</v>
      </c>
      <c r="H3757" s="9">
        <f t="shared" si="68"/>
        <v>0</v>
      </c>
      <c r="O3757" s="9"/>
      <c r="P3757"/>
    </row>
    <row r="3758" spans="1:16" x14ac:dyDescent="0.25">
      <c r="A3758" s="9">
        <v>2015</v>
      </c>
      <c r="B3758" t="s">
        <v>7</v>
      </c>
      <c r="C3758" t="s">
        <v>31</v>
      </c>
      <c r="D3758" s="9">
        <v>8</v>
      </c>
      <c r="E3758" s="9">
        <v>19</v>
      </c>
      <c r="F3758" s="9">
        <f>VLOOKUP(D3758,'Tablas auxiliares'!$H$1:$Q$28,Calculadora!$J$2+1,FALSE)*IF(VLOOKUP($A3758,'Tablas auxiliares'!$B$2:$C$6,2,FALSE)-Calculadora!$K$2=0,1,0)*IF($L$2=2,IFERROR(VLOOKUP(B3758,'Tablas auxiliares'!$AB$2:$AH$27,7,FALSE),0),1)</f>
        <v>0</v>
      </c>
      <c r="G3758" s="9">
        <f>VLOOKUP(E3758,'Tablas auxiliares'!$H$1:$Q$28,Calculadora!$J$2+1,FALSE)*IF(VLOOKUP($A3758,'Tablas auxiliares'!$B$2:$C$6,2,FALSE)-Calculadora!$K$2=0,1,0)*IF($L$2=2,IFERROR(VLOOKUP(B3758,'Tablas auxiliares'!$AB$2:$AH$27,7,FALSE),0),1)</f>
        <v>0</v>
      </c>
      <c r="H3758" s="9">
        <f t="shared" si="68"/>
        <v>0</v>
      </c>
      <c r="O3758" s="9"/>
      <c r="P3758"/>
    </row>
    <row r="3759" spans="1:16" x14ac:dyDescent="0.25">
      <c r="A3759" s="9">
        <v>2015</v>
      </c>
      <c r="B3759" t="s">
        <v>7</v>
      </c>
      <c r="C3759" t="s">
        <v>10</v>
      </c>
      <c r="D3759" s="9">
        <v>9</v>
      </c>
      <c r="E3759" s="9">
        <v>14</v>
      </c>
      <c r="F3759" s="9">
        <f>VLOOKUP(D3759,'Tablas auxiliares'!$H$1:$Q$28,Calculadora!$J$2+1,FALSE)*IF(VLOOKUP($A3759,'Tablas auxiliares'!$B$2:$C$6,2,FALSE)-Calculadora!$K$2=0,1,0)*IF($L$2=2,IFERROR(VLOOKUP(B3759,'Tablas auxiliares'!$AB$2:$AH$27,7,FALSE),0),1)</f>
        <v>0</v>
      </c>
      <c r="G3759" s="9">
        <f>VLOOKUP(E3759,'Tablas auxiliares'!$H$1:$Q$28,Calculadora!$J$2+1,FALSE)*IF(VLOOKUP($A3759,'Tablas auxiliares'!$B$2:$C$6,2,FALSE)-Calculadora!$K$2=0,1,0)*IF($L$2=2,IFERROR(VLOOKUP(B3759,'Tablas auxiliares'!$AB$2:$AH$27,7,FALSE),0),1)</f>
        <v>0</v>
      </c>
      <c r="H3759" s="9">
        <f t="shared" si="68"/>
        <v>0</v>
      </c>
      <c r="O3759" s="9"/>
      <c r="P3759"/>
    </row>
    <row r="3760" spans="1:16" x14ac:dyDescent="0.25">
      <c r="A3760" s="9">
        <v>2015</v>
      </c>
      <c r="B3760" t="s">
        <v>7</v>
      </c>
      <c r="C3760" t="s">
        <v>69</v>
      </c>
      <c r="D3760" s="9">
        <v>16</v>
      </c>
      <c r="E3760" s="9">
        <v>15</v>
      </c>
      <c r="F3760" s="9">
        <f>VLOOKUP(D3760,'Tablas auxiliares'!$H$1:$Q$28,Calculadora!$J$2+1,FALSE)*IF(VLOOKUP($A3760,'Tablas auxiliares'!$B$2:$C$6,2,FALSE)-Calculadora!$K$2=0,1,0)*IF($L$2=2,IFERROR(VLOOKUP(B3760,'Tablas auxiliares'!$AB$2:$AH$27,7,FALSE),0),1)</f>
        <v>0</v>
      </c>
      <c r="G3760" s="9">
        <f>VLOOKUP(E3760,'Tablas auxiliares'!$H$1:$Q$28,Calculadora!$J$2+1,FALSE)*IF(VLOOKUP($A3760,'Tablas auxiliares'!$B$2:$C$6,2,FALSE)-Calculadora!$K$2=0,1,0)*IF($L$2=2,IFERROR(VLOOKUP(B3760,'Tablas auxiliares'!$AB$2:$AH$27,7,FALSE),0),1)</f>
        <v>0</v>
      </c>
      <c r="H3760" s="9">
        <f t="shared" si="68"/>
        <v>0</v>
      </c>
      <c r="O3760" s="9"/>
      <c r="P3760"/>
    </row>
    <row r="3761" spans="1:16" x14ac:dyDescent="0.25">
      <c r="A3761" s="9">
        <v>2015</v>
      </c>
      <c r="B3761" t="s">
        <v>7</v>
      </c>
      <c r="C3761" t="s">
        <v>26</v>
      </c>
      <c r="D3761" s="9">
        <v>2</v>
      </c>
      <c r="E3761" s="9">
        <v>4</v>
      </c>
      <c r="F3761" s="9">
        <f>VLOOKUP(D3761,'Tablas auxiliares'!$H$1:$Q$28,Calculadora!$J$2+1,FALSE)*IF(VLOOKUP($A3761,'Tablas auxiliares'!$B$2:$C$6,2,FALSE)-Calculadora!$K$2=0,1,0)*IF($L$2=2,IFERROR(VLOOKUP(B3761,'Tablas auxiliares'!$AB$2:$AH$27,7,FALSE),0),1)</f>
        <v>0</v>
      </c>
      <c r="G3761" s="9">
        <f>VLOOKUP(E3761,'Tablas auxiliares'!$H$1:$Q$28,Calculadora!$J$2+1,FALSE)*IF(VLOOKUP($A3761,'Tablas auxiliares'!$B$2:$C$6,2,FALSE)-Calculadora!$K$2=0,1,0)*IF($L$2=2,IFERROR(VLOOKUP(B3761,'Tablas auxiliares'!$AB$2:$AH$27,7,FALSE),0),1)</f>
        <v>0</v>
      </c>
      <c r="H3761" s="9">
        <f t="shared" si="68"/>
        <v>0</v>
      </c>
      <c r="O3761" s="9"/>
      <c r="P3761"/>
    </row>
    <row r="3762" spans="1:16" x14ac:dyDescent="0.25">
      <c r="A3762" s="9">
        <v>2015</v>
      </c>
      <c r="B3762" t="s">
        <v>7</v>
      </c>
      <c r="C3762" t="s">
        <v>30</v>
      </c>
      <c r="D3762" s="9">
        <v>6</v>
      </c>
      <c r="E3762" s="9">
        <v>20</v>
      </c>
      <c r="F3762" s="9">
        <f>VLOOKUP(D3762,'Tablas auxiliares'!$H$1:$Q$28,Calculadora!$J$2+1,FALSE)*IF(VLOOKUP($A3762,'Tablas auxiliares'!$B$2:$C$6,2,FALSE)-Calculadora!$K$2=0,1,0)*IF($L$2=2,IFERROR(VLOOKUP(B3762,'Tablas auxiliares'!$AB$2:$AH$27,7,FALSE),0),1)</f>
        <v>0</v>
      </c>
      <c r="G3762" s="9">
        <f>VLOOKUP(E3762,'Tablas auxiliares'!$H$1:$Q$28,Calculadora!$J$2+1,FALSE)*IF(VLOOKUP($A3762,'Tablas auxiliares'!$B$2:$C$6,2,FALSE)-Calculadora!$K$2=0,1,0)*IF($L$2=2,IFERROR(VLOOKUP(B3762,'Tablas auxiliares'!$AB$2:$AH$27,7,FALSE),0),1)</f>
        <v>0</v>
      </c>
      <c r="H3762" s="9">
        <f t="shared" si="68"/>
        <v>0</v>
      </c>
      <c r="O3762" s="9"/>
      <c r="P3762"/>
    </row>
    <row r="3763" spans="1:16" x14ac:dyDescent="0.25">
      <c r="A3763" s="9">
        <v>2015</v>
      </c>
      <c r="B3763" t="s">
        <v>7</v>
      </c>
      <c r="C3763" t="s">
        <v>9</v>
      </c>
      <c r="D3763" s="9">
        <v>3</v>
      </c>
      <c r="E3763" s="9">
        <v>6</v>
      </c>
      <c r="F3763" s="9">
        <f>VLOOKUP(D3763,'Tablas auxiliares'!$H$1:$Q$28,Calculadora!$J$2+1,FALSE)*IF(VLOOKUP($A3763,'Tablas auxiliares'!$B$2:$C$6,2,FALSE)-Calculadora!$K$2=0,1,0)*IF($L$2=2,IFERROR(VLOOKUP(B3763,'Tablas auxiliares'!$AB$2:$AH$27,7,FALSE),0),1)</f>
        <v>0</v>
      </c>
      <c r="G3763" s="9">
        <f>VLOOKUP(E3763,'Tablas auxiliares'!$H$1:$Q$28,Calculadora!$J$2+1,FALSE)*IF(VLOOKUP($A3763,'Tablas auxiliares'!$B$2:$C$6,2,FALSE)-Calculadora!$K$2=0,1,0)*IF($L$2=2,IFERROR(VLOOKUP(B3763,'Tablas auxiliares'!$AB$2:$AH$27,7,FALSE),0),1)</f>
        <v>0</v>
      </c>
      <c r="H3763" s="9">
        <f t="shared" si="68"/>
        <v>0</v>
      </c>
      <c r="O3763" s="9"/>
      <c r="P3763"/>
    </row>
    <row r="3764" spans="1:16" x14ac:dyDescent="0.25">
      <c r="A3764" s="9">
        <v>2015</v>
      </c>
      <c r="B3764" t="s">
        <v>7</v>
      </c>
      <c r="C3764" t="s">
        <v>20</v>
      </c>
      <c r="D3764" s="9">
        <v>17</v>
      </c>
      <c r="E3764" s="9">
        <v>5</v>
      </c>
      <c r="F3764" s="9">
        <f>VLOOKUP(D3764,'Tablas auxiliares'!$H$1:$Q$28,Calculadora!$J$2+1,FALSE)*IF(VLOOKUP($A3764,'Tablas auxiliares'!$B$2:$C$6,2,FALSE)-Calculadora!$K$2=0,1,0)*IF($L$2=2,IFERROR(VLOOKUP(B3764,'Tablas auxiliares'!$AB$2:$AH$27,7,FALSE),0),1)</f>
        <v>0</v>
      </c>
      <c r="G3764" s="9">
        <f>VLOOKUP(E3764,'Tablas auxiliares'!$H$1:$Q$28,Calculadora!$J$2+1,FALSE)*IF(VLOOKUP($A3764,'Tablas auxiliares'!$B$2:$C$6,2,FALSE)-Calculadora!$K$2=0,1,0)*IF($L$2=2,IFERROR(VLOOKUP(B3764,'Tablas auxiliares'!$AB$2:$AH$27,7,FALSE),0),1)</f>
        <v>0</v>
      </c>
      <c r="H3764" s="9">
        <f t="shared" si="68"/>
        <v>0</v>
      </c>
      <c r="O3764" s="9"/>
      <c r="P3764"/>
    </row>
    <row r="3765" spans="1:16" x14ac:dyDescent="0.25">
      <c r="A3765" s="9">
        <v>2015</v>
      </c>
      <c r="B3765" t="s">
        <v>7</v>
      </c>
      <c r="C3765" t="s">
        <v>13</v>
      </c>
      <c r="D3765" s="9">
        <v>10</v>
      </c>
      <c r="E3765" s="9">
        <v>26</v>
      </c>
      <c r="F3765" s="9">
        <f>VLOOKUP(D3765,'Tablas auxiliares'!$H$1:$Q$28,Calculadora!$J$2+1,FALSE)*IF(VLOOKUP($A3765,'Tablas auxiliares'!$B$2:$C$6,2,FALSE)-Calculadora!$K$2=0,1,0)*IF($L$2=2,IFERROR(VLOOKUP(B3765,'Tablas auxiliares'!$AB$2:$AH$27,7,FALSE),0),1)</f>
        <v>0</v>
      </c>
      <c r="G3765" s="9">
        <f>VLOOKUP(E3765,'Tablas auxiliares'!$H$1:$Q$28,Calculadora!$J$2+1,FALSE)*IF(VLOOKUP($A3765,'Tablas auxiliares'!$B$2:$C$6,2,FALSE)-Calculadora!$K$2=0,1,0)*IF($L$2=2,IFERROR(VLOOKUP(B3765,'Tablas auxiliares'!$AB$2:$AH$27,7,FALSE),0),1)</f>
        <v>0</v>
      </c>
      <c r="H3765" s="9">
        <f t="shared" si="68"/>
        <v>0</v>
      </c>
      <c r="O3765" s="9"/>
      <c r="P3765"/>
    </row>
    <row r="3766" spans="1:16" x14ac:dyDescent="0.25">
      <c r="A3766" s="9">
        <v>2015</v>
      </c>
      <c r="B3766" t="s">
        <v>7</v>
      </c>
      <c r="C3766" t="s">
        <v>68</v>
      </c>
      <c r="D3766" s="9">
        <v>19</v>
      </c>
      <c r="E3766" s="9">
        <v>24</v>
      </c>
      <c r="F3766" s="9">
        <f>VLOOKUP(D3766,'Tablas auxiliares'!$H$1:$Q$28,Calculadora!$J$2+1,FALSE)*IF(VLOOKUP($A3766,'Tablas auxiliares'!$B$2:$C$6,2,FALSE)-Calculadora!$K$2=0,1,0)*IF($L$2=2,IFERROR(VLOOKUP(B3766,'Tablas auxiliares'!$AB$2:$AH$27,7,FALSE),0),1)</f>
        <v>0</v>
      </c>
      <c r="G3766" s="9">
        <f>VLOOKUP(E3766,'Tablas auxiliares'!$H$1:$Q$28,Calculadora!$J$2+1,FALSE)*IF(VLOOKUP($A3766,'Tablas auxiliares'!$B$2:$C$6,2,FALSE)-Calculadora!$K$2=0,1,0)*IF($L$2=2,IFERROR(VLOOKUP(B3766,'Tablas auxiliares'!$AB$2:$AH$27,7,FALSE),0),1)</f>
        <v>0</v>
      </c>
      <c r="H3766" s="9">
        <f t="shared" si="68"/>
        <v>0</v>
      </c>
      <c r="O3766" s="9"/>
      <c r="P3766"/>
    </row>
    <row r="3767" spans="1:16" x14ac:dyDescent="0.25">
      <c r="A3767" s="9">
        <v>2015</v>
      </c>
      <c r="B3767" t="s">
        <v>7</v>
      </c>
      <c r="C3767" t="s">
        <v>18</v>
      </c>
      <c r="D3767" s="9">
        <v>11</v>
      </c>
      <c r="E3767" s="9">
        <v>17</v>
      </c>
      <c r="F3767" s="9">
        <f>VLOOKUP(D3767,'Tablas auxiliares'!$H$1:$Q$28,Calculadora!$J$2+1,FALSE)*IF(VLOOKUP($A3767,'Tablas auxiliares'!$B$2:$C$6,2,FALSE)-Calculadora!$K$2=0,1,0)*IF($L$2=2,IFERROR(VLOOKUP(B3767,'Tablas auxiliares'!$AB$2:$AH$27,7,FALSE),0),1)</f>
        <v>0</v>
      </c>
      <c r="G3767" s="9">
        <f>VLOOKUP(E3767,'Tablas auxiliares'!$H$1:$Q$28,Calculadora!$J$2+1,FALSE)*IF(VLOOKUP($A3767,'Tablas auxiliares'!$B$2:$C$6,2,FALSE)-Calculadora!$K$2=0,1,0)*IF($L$2=2,IFERROR(VLOOKUP(B3767,'Tablas auxiliares'!$AB$2:$AH$27,7,FALSE),0),1)</f>
        <v>0</v>
      </c>
      <c r="H3767" s="9">
        <f t="shared" si="68"/>
        <v>0</v>
      </c>
      <c r="O3767" s="9"/>
      <c r="P3767"/>
    </row>
    <row r="3768" spans="1:16" x14ac:dyDescent="0.25">
      <c r="A3768" s="9">
        <v>2015</v>
      </c>
      <c r="B3768" t="s">
        <v>7</v>
      </c>
      <c r="C3768" t="s">
        <v>27</v>
      </c>
      <c r="D3768" s="9">
        <v>5</v>
      </c>
      <c r="E3768" s="9">
        <v>21</v>
      </c>
      <c r="F3768" s="9">
        <f>VLOOKUP(D3768,'Tablas auxiliares'!$H$1:$Q$28,Calculadora!$J$2+1,FALSE)*IF(VLOOKUP($A3768,'Tablas auxiliares'!$B$2:$C$6,2,FALSE)-Calculadora!$K$2=0,1,0)*IF($L$2=2,IFERROR(VLOOKUP(B3768,'Tablas auxiliares'!$AB$2:$AH$27,7,FALSE),0),1)</f>
        <v>0</v>
      </c>
      <c r="G3768" s="9">
        <f>VLOOKUP(E3768,'Tablas auxiliares'!$H$1:$Q$28,Calculadora!$J$2+1,FALSE)*IF(VLOOKUP($A3768,'Tablas auxiliares'!$B$2:$C$6,2,FALSE)-Calculadora!$K$2=0,1,0)*IF($L$2=2,IFERROR(VLOOKUP(B3768,'Tablas auxiliares'!$AB$2:$AH$27,7,FALSE),0),1)</f>
        <v>0</v>
      </c>
      <c r="H3768" s="9">
        <f t="shared" si="68"/>
        <v>0</v>
      </c>
      <c r="O3768" s="9"/>
      <c r="P3768"/>
    </row>
    <row r="3769" spans="1:16" x14ac:dyDescent="0.25">
      <c r="A3769" s="9">
        <v>2015</v>
      </c>
      <c r="B3769" t="s">
        <v>7</v>
      </c>
      <c r="C3769" t="s">
        <v>29</v>
      </c>
      <c r="D3769" s="9">
        <v>18</v>
      </c>
      <c r="E3769" s="9">
        <v>23</v>
      </c>
      <c r="F3769" s="9">
        <f>VLOOKUP(D3769,'Tablas auxiliares'!$H$1:$Q$28,Calculadora!$J$2+1,FALSE)*IF(VLOOKUP($A3769,'Tablas auxiliares'!$B$2:$C$6,2,FALSE)-Calculadora!$K$2=0,1,0)*IF($L$2=2,IFERROR(VLOOKUP(B3769,'Tablas auxiliares'!$AB$2:$AH$27,7,FALSE),0),1)</f>
        <v>0</v>
      </c>
      <c r="G3769" s="9">
        <f>VLOOKUP(E3769,'Tablas auxiliares'!$H$1:$Q$28,Calculadora!$J$2+1,FALSE)*IF(VLOOKUP($A3769,'Tablas auxiliares'!$B$2:$C$6,2,FALSE)-Calculadora!$K$2=0,1,0)*IF($L$2=2,IFERROR(VLOOKUP(B3769,'Tablas auxiliares'!$AB$2:$AH$27,7,FALSE),0),1)</f>
        <v>0</v>
      </c>
      <c r="H3769" s="9">
        <f t="shared" si="68"/>
        <v>0</v>
      </c>
      <c r="O3769" s="9"/>
      <c r="P3769"/>
    </row>
    <row r="3770" spans="1:16" x14ac:dyDescent="0.25">
      <c r="A3770" s="9">
        <v>2015</v>
      </c>
      <c r="B3770" t="s">
        <v>7</v>
      </c>
      <c r="C3770" t="s">
        <v>35</v>
      </c>
      <c r="D3770" s="9">
        <v>22</v>
      </c>
      <c r="E3770" s="9">
        <v>9</v>
      </c>
      <c r="F3770" s="9">
        <f>VLOOKUP(D3770,'Tablas auxiliares'!$H$1:$Q$28,Calculadora!$J$2+1,FALSE)*IF(VLOOKUP($A3770,'Tablas auxiliares'!$B$2:$C$6,2,FALSE)-Calculadora!$K$2=0,1,0)*IF($L$2=2,IFERROR(VLOOKUP(B3770,'Tablas auxiliares'!$AB$2:$AH$27,7,FALSE),0),1)</f>
        <v>0</v>
      </c>
      <c r="G3770" s="9">
        <f>VLOOKUP(E3770,'Tablas auxiliares'!$H$1:$Q$28,Calculadora!$J$2+1,FALSE)*IF(VLOOKUP($A3770,'Tablas auxiliares'!$B$2:$C$6,2,FALSE)-Calculadora!$K$2=0,1,0)*IF($L$2=2,IFERROR(VLOOKUP(B3770,'Tablas auxiliares'!$AB$2:$AH$27,7,FALSE),0),1)</f>
        <v>0</v>
      </c>
      <c r="H3770" s="9">
        <f t="shared" si="68"/>
        <v>0</v>
      </c>
      <c r="O3770" s="9"/>
      <c r="P3770"/>
    </row>
    <row r="3771" spans="1:16" x14ac:dyDescent="0.25">
      <c r="A3771" s="9">
        <v>2015</v>
      </c>
      <c r="B3771" t="s">
        <v>7</v>
      </c>
      <c r="C3771" t="s">
        <v>70</v>
      </c>
      <c r="D3771" s="9">
        <v>14</v>
      </c>
      <c r="E3771" s="9">
        <v>7</v>
      </c>
      <c r="F3771" s="9">
        <f>VLOOKUP(D3771,'Tablas auxiliares'!$H$1:$Q$28,Calculadora!$J$2+1,FALSE)*IF(VLOOKUP($A3771,'Tablas auxiliares'!$B$2:$C$6,2,FALSE)-Calculadora!$K$2=0,1,0)*IF($L$2=2,IFERROR(VLOOKUP(B3771,'Tablas auxiliares'!$AB$2:$AH$27,7,FALSE),0),1)</f>
        <v>0</v>
      </c>
      <c r="G3771" s="9">
        <f>VLOOKUP(E3771,'Tablas auxiliares'!$H$1:$Q$28,Calculadora!$J$2+1,FALSE)*IF(VLOOKUP($A3771,'Tablas auxiliares'!$B$2:$C$6,2,FALSE)-Calculadora!$K$2=0,1,0)*IF($L$2=2,IFERROR(VLOOKUP(B3771,'Tablas auxiliares'!$AB$2:$AH$27,7,FALSE),0),1)</f>
        <v>0</v>
      </c>
      <c r="H3771" s="9">
        <f t="shared" si="68"/>
        <v>0</v>
      </c>
      <c r="O3771" s="9"/>
      <c r="P3771"/>
    </row>
    <row r="3772" spans="1:16" x14ac:dyDescent="0.25">
      <c r="A3772" s="9">
        <v>2015</v>
      </c>
      <c r="B3772" t="s">
        <v>7</v>
      </c>
      <c r="C3772" t="s">
        <v>34</v>
      </c>
      <c r="D3772" s="9">
        <v>12</v>
      </c>
      <c r="E3772" s="9">
        <v>13</v>
      </c>
      <c r="F3772" s="9">
        <f>VLOOKUP(D3772,'Tablas auxiliares'!$H$1:$Q$28,Calculadora!$J$2+1,FALSE)*IF(VLOOKUP($A3772,'Tablas auxiliares'!$B$2:$C$6,2,FALSE)-Calculadora!$K$2=0,1,0)*IF($L$2=2,IFERROR(VLOOKUP(B3772,'Tablas auxiliares'!$AB$2:$AH$27,7,FALSE),0),1)</f>
        <v>0</v>
      </c>
      <c r="G3772" s="9">
        <f>VLOOKUP(E3772,'Tablas auxiliares'!$H$1:$Q$28,Calculadora!$J$2+1,FALSE)*IF(VLOOKUP($A3772,'Tablas auxiliares'!$B$2:$C$6,2,FALSE)-Calculadora!$K$2=0,1,0)*IF($L$2=2,IFERROR(VLOOKUP(B3772,'Tablas auxiliares'!$AB$2:$AH$27,7,FALSE),0),1)</f>
        <v>0</v>
      </c>
      <c r="H3772" s="9">
        <f t="shared" si="68"/>
        <v>0</v>
      </c>
      <c r="O3772" s="9"/>
      <c r="P3772"/>
    </row>
    <row r="3773" spans="1:16" x14ac:dyDescent="0.25">
      <c r="A3773" s="9">
        <v>2015</v>
      </c>
      <c r="B3773" t="s">
        <v>7</v>
      </c>
      <c r="C3773" t="s">
        <v>24</v>
      </c>
      <c r="D3773" s="9">
        <v>25</v>
      </c>
      <c r="E3773" s="9">
        <v>22</v>
      </c>
      <c r="F3773" s="9">
        <f>VLOOKUP(D3773,'Tablas auxiliares'!$H$1:$Q$28,Calculadora!$J$2+1,FALSE)*IF(VLOOKUP($A3773,'Tablas auxiliares'!$B$2:$C$6,2,FALSE)-Calculadora!$K$2=0,1,0)*IF($L$2=2,IFERROR(VLOOKUP(B3773,'Tablas auxiliares'!$AB$2:$AH$27,7,FALSE),0),1)</f>
        <v>0</v>
      </c>
      <c r="G3773" s="9">
        <f>VLOOKUP(E3773,'Tablas auxiliares'!$H$1:$Q$28,Calculadora!$J$2+1,FALSE)*IF(VLOOKUP($A3773,'Tablas auxiliares'!$B$2:$C$6,2,FALSE)-Calculadora!$K$2=0,1,0)*IF($L$2=2,IFERROR(VLOOKUP(B3773,'Tablas auxiliares'!$AB$2:$AH$27,7,FALSE),0),1)</f>
        <v>0</v>
      </c>
      <c r="H3773" s="9">
        <f t="shared" si="68"/>
        <v>0</v>
      </c>
      <c r="O3773" s="9"/>
      <c r="P3773"/>
    </row>
    <row r="3774" spans="1:16" x14ac:dyDescent="0.25">
      <c r="A3774" s="9">
        <v>2015</v>
      </c>
      <c r="B3774" t="s">
        <v>7</v>
      </c>
      <c r="C3774" t="s">
        <v>12</v>
      </c>
      <c r="D3774" s="9">
        <v>21</v>
      </c>
      <c r="E3774" s="9">
        <v>8</v>
      </c>
      <c r="F3774" s="9">
        <f>VLOOKUP(D3774,'Tablas auxiliares'!$H$1:$Q$28,Calculadora!$J$2+1,FALSE)*IF(VLOOKUP($A3774,'Tablas auxiliares'!$B$2:$C$6,2,FALSE)-Calculadora!$K$2=0,1,0)*IF($L$2=2,IFERROR(VLOOKUP(B3774,'Tablas auxiliares'!$AB$2:$AH$27,7,FALSE),0),1)</f>
        <v>0</v>
      </c>
      <c r="G3774" s="9">
        <f>VLOOKUP(E3774,'Tablas auxiliares'!$H$1:$Q$28,Calculadora!$J$2+1,FALSE)*IF(VLOOKUP($A3774,'Tablas auxiliares'!$B$2:$C$6,2,FALSE)-Calculadora!$K$2=0,1,0)*IF($L$2=2,IFERROR(VLOOKUP(B3774,'Tablas auxiliares'!$AB$2:$AH$27,7,FALSE),0),1)</f>
        <v>0</v>
      </c>
      <c r="H3774" s="9">
        <f t="shared" si="68"/>
        <v>0</v>
      </c>
      <c r="O3774" s="9"/>
      <c r="P3774"/>
    </row>
    <row r="3775" spans="1:16" x14ac:dyDescent="0.25">
      <c r="A3775" s="9">
        <v>2015</v>
      </c>
      <c r="B3775" t="s">
        <v>7</v>
      </c>
      <c r="C3775" t="s">
        <v>23</v>
      </c>
      <c r="D3775" s="9">
        <v>23</v>
      </c>
      <c r="E3775" s="9">
        <v>16</v>
      </c>
      <c r="F3775" s="9">
        <f>VLOOKUP(D3775,'Tablas auxiliares'!$H$1:$Q$28,Calculadora!$J$2+1,FALSE)*IF(VLOOKUP($A3775,'Tablas auxiliares'!$B$2:$C$6,2,FALSE)-Calculadora!$K$2=0,1,0)*IF($L$2=2,IFERROR(VLOOKUP(B3775,'Tablas auxiliares'!$AB$2:$AH$27,7,FALSE),0),1)</f>
        <v>0</v>
      </c>
      <c r="G3775" s="9">
        <f>VLOOKUP(E3775,'Tablas auxiliares'!$H$1:$Q$28,Calculadora!$J$2+1,FALSE)*IF(VLOOKUP($A3775,'Tablas auxiliares'!$B$2:$C$6,2,FALSE)-Calculadora!$K$2=0,1,0)*IF($L$2=2,IFERROR(VLOOKUP(B3775,'Tablas auxiliares'!$AB$2:$AH$27,7,FALSE),0),1)</f>
        <v>0</v>
      </c>
      <c r="H3775" s="9">
        <f t="shared" si="68"/>
        <v>0</v>
      </c>
      <c r="O3775" s="9"/>
      <c r="P3775"/>
    </row>
    <row r="3776" spans="1:16" x14ac:dyDescent="0.25">
      <c r="A3776" s="9">
        <v>2015</v>
      </c>
      <c r="B3776" t="s">
        <v>7</v>
      </c>
      <c r="C3776" t="s">
        <v>33</v>
      </c>
      <c r="D3776" s="9">
        <v>7</v>
      </c>
      <c r="E3776" s="9">
        <v>1</v>
      </c>
      <c r="F3776" s="9">
        <f>VLOOKUP(D3776,'Tablas auxiliares'!$H$1:$Q$28,Calculadora!$J$2+1,FALSE)*IF(VLOOKUP($A3776,'Tablas auxiliares'!$B$2:$C$6,2,FALSE)-Calculadora!$K$2=0,1,0)*IF($L$2=2,IFERROR(VLOOKUP(B3776,'Tablas auxiliares'!$AB$2:$AH$27,7,FALSE),0),1)</f>
        <v>0</v>
      </c>
      <c r="G3776" s="9">
        <f>VLOOKUP(E3776,'Tablas auxiliares'!$H$1:$Q$28,Calculadora!$J$2+1,FALSE)*IF(VLOOKUP($A3776,'Tablas auxiliares'!$B$2:$C$6,2,FALSE)-Calculadora!$K$2=0,1,0)*IF($L$2=2,IFERROR(VLOOKUP(B3776,'Tablas auxiliares'!$AB$2:$AH$27,7,FALSE),0),1)</f>
        <v>0</v>
      </c>
      <c r="H3776" s="9">
        <f t="shared" si="68"/>
        <v>0</v>
      </c>
      <c r="O3776" s="9"/>
      <c r="P3776"/>
    </row>
    <row r="3777" spans="1:16" x14ac:dyDescent="0.25">
      <c r="A3777" s="9">
        <v>2015</v>
      </c>
      <c r="B3777" t="s">
        <v>7</v>
      </c>
      <c r="C3777" t="s">
        <v>6</v>
      </c>
      <c r="D3777" s="9">
        <v>26</v>
      </c>
      <c r="E3777" s="9">
        <v>25</v>
      </c>
      <c r="F3777" s="9">
        <f>VLOOKUP(D3777,'Tablas auxiliares'!$H$1:$Q$28,Calculadora!$J$2+1,FALSE)*IF(VLOOKUP($A3777,'Tablas auxiliares'!$B$2:$C$6,2,FALSE)-Calculadora!$K$2=0,1,0)*IF($L$2=2,IFERROR(VLOOKUP(B3777,'Tablas auxiliares'!$AB$2:$AH$27,7,FALSE),0),1)</f>
        <v>0</v>
      </c>
      <c r="G3777" s="9">
        <f>VLOOKUP(E3777,'Tablas auxiliares'!$H$1:$Q$28,Calculadora!$J$2+1,FALSE)*IF(VLOOKUP($A3777,'Tablas auxiliares'!$B$2:$C$6,2,FALSE)-Calculadora!$K$2=0,1,0)*IF($L$2=2,IFERROR(VLOOKUP(B3777,'Tablas auxiliares'!$AB$2:$AH$27,7,FALSE),0),1)</f>
        <v>0</v>
      </c>
      <c r="H3777" s="9">
        <f t="shared" si="68"/>
        <v>0</v>
      </c>
      <c r="O3777" s="9"/>
      <c r="P3777"/>
    </row>
    <row r="3778" spans="1:16" x14ac:dyDescent="0.25">
      <c r="A3778" s="9">
        <v>2015</v>
      </c>
      <c r="B3778" t="s">
        <v>7</v>
      </c>
      <c r="C3778" t="s">
        <v>25</v>
      </c>
      <c r="D3778" s="9">
        <v>1</v>
      </c>
      <c r="E3778" s="9">
        <v>2</v>
      </c>
      <c r="F3778" s="9">
        <f>VLOOKUP(D3778,'Tablas auxiliares'!$H$1:$Q$28,Calculadora!$J$2+1,FALSE)*IF(VLOOKUP($A3778,'Tablas auxiliares'!$B$2:$C$6,2,FALSE)-Calculadora!$K$2=0,1,0)*IF($L$2=2,IFERROR(VLOOKUP(B3778,'Tablas auxiliares'!$AB$2:$AH$27,7,FALSE),0),1)</f>
        <v>0</v>
      </c>
      <c r="G3778" s="9">
        <f>VLOOKUP(E3778,'Tablas auxiliares'!$H$1:$Q$28,Calculadora!$J$2+1,FALSE)*IF(VLOOKUP($A3778,'Tablas auxiliares'!$B$2:$C$6,2,FALSE)-Calculadora!$K$2=0,1,0)*IF($L$2=2,IFERROR(VLOOKUP(B3778,'Tablas auxiliares'!$AB$2:$AH$27,7,FALSE),0),1)</f>
        <v>0</v>
      </c>
      <c r="H3778" s="9">
        <f t="shared" si="68"/>
        <v>0</v>
      </c>
      <c r="O3778" s="9"/>
      <c r="P3778"/>
    </row>
    <row r="3779" spans="1:16" x14ac:dyDescent="0.25">
      <c r="A3779" s="9">
        <v>2015</v>
      </c>
      <c r="B3779" t="s">
        <v>25</v>
      </c>
      <c r="C3779" t="s">
        <v>89</v>
      </c>
      <c r="D3779" s="9">
        <v>14</v>
      </c>
      <c r="E3779" s="9">
        <v>18</v>
      </c>
      <c r="F3779" s="9">
        <f>VLOOKUP(D3779,'Tablas auxiliares'!$H$1:$Q$28,Calculadora!$J$2+1,FALSE)*IF(VLOOKUP($A3779,'Tablas auxiliares'!$B$2:$C$6,2,FALSE)-Calculadora!$K$2=0,1,0)*IF($L$2=2,IFERROR(VLOOKUP(B3779,'Tablas auxiliares'!$AB$2:$AH$27,7,FALSE),0),1)</f>
        <v>0</v>
      </c>
      <c r="G3779" s="9">
        <f>VLOOKUP(E3779,'Tablas auxiliares'!$H$1:$Q$28,Calculadora!$J$2+1,FALSE)*IF(VLOOKUP($A3779,'Tablas auxiliares'!$B$2:$C$6,2,FALSE)-Calculadora!$K$2=0,1,0)*IF($L$2=2,IFERROR(VLOOKUP(B3779,'Tablas auxiliares'!$AB$2:$AH$27,7,FALSE),0),1)</f>
        <v>0</v>
      </c>
      <c r="H3779" s="9">
        <f t="shared" ref="H3779:H3842" si="69">IF($M$2=2,0,F3779)+IF($M$2=3,0,G3779)</f>
        <v>0</v>
      </c>
      <c r="O3779" s="9"/>
      <c r="P3779"/>
    </row>
    <row r="3780" spans="1:16" x14ac:dyDescent="0.25">
      <c r="A3780" s="9">
        <v>2015</v>
      </c>
      <c r="B3780" t="s">
        <v>25</v>
      </c>
      <c r="C3780" t="s">
        <v>28</v>
      </c>
      <c r="D3780" s="9">
        <v>24</v>
      </c>
      <c r="E3780" s="9">
        <v>20</v>
      </c>
      <c r="F3780" s="9">
        <f>VLOOKUP(D3780,'Tablas auxiliares'!$H$1:$Q$28,Calculadora!$J$2+1,FALSE)*IF(VLOOKUP($A3780,'Tablas auxiliares'!$B$2:$C$6,2,FALSE)-Calculadora!$K$2=0,1,0)*IF($L$2=2,IFERROR(VLOOKUP(B3780,'Tablas auxiliares'!$AB$2:$AH$27,7,FALSE),0),1)</f>
        <v>0</v>
      </c>
      <c r="G3780" s="9">
        <f>VLOOKUP(E3780,'Tablas auxiliares'!$H$1:$Q$28,Calculadora!$J$2+1,FALSE)*IF(VLOOKUP($A3780,'Tablas auxiliares'!$B$2:$C$6,2,FALSE)-Calculadora!$K$2=0,1,0)*IF($L$2=2,IFERROR(VLOOKUP(B3780,'Tablas auxiliares'!$AB$2:$AH$27,7,FALSE),0),1)</f>
        <v>0</v>
      </c>
      <c r="H3780" s="9">
        <f t="shared" si="69"/>
        <v>0</v>
      </c>
      <c r="O3780" s="9"/>
      <c r="P3780"/>
    </row>
    <row r="3781" spans="1:16" x14ac:dyDescent="0.25">
      <c r="A3781" s="9">
        <v>2015</v>
      </c>
      <c r="B3781" t="s">
        <v>25</v>
      </c>
      <c r="C3781" t="s">
        <v>7</v>
      </c>
      <c r="D3781" s="9">
        <v>6</v>
      </c>
      <c r="E3781" s="9">
        <v>6</v>
      </c>
      <c r="F3781" s="9">
        <f>VLOOKUP(D3781,'Tablas auxiliares'!$H$1:$Q$28,Calculadora!$J$2+1,FALSE)*IF(VLOOKUP($A3781,'Tablas auxiliares'!$B$2:$C$6,2,FALSE)-Calculadora!$K$2=0,1,0)*IF($L$2=2,IFERROR(VLOOKUP(B3781,'Tablas auxiliares'!$AB$2:$AH$27,7,FALSE),0),1)</f>
        <v>0</v>
      </c>
      <c r="G3781" s="9">
        <f>VLOOKUP(E3781,'Tablas auxiliares'!$H$1:$Q$28,Calculadora!$J$2+1,FALSE)*IF(VLOOKUP($A3781,'Tablas auxiliares'!$B$2:$C$6,2,FALSE)-Calculadora!$K$2=0,1,0)*IF($L$2=2,IFERROR(VLOOKUP(B3781,'Tablas auxiliares'!$AB$2:$AH$27,7,FALSE),0),1)</f>
        <v>0</v>
      </c>
      <c r="H3781" s="9">
        <f t="shared" si="69"/>
        <v>0</v>
      </c>
      <c r="O3781" s="9"/>
      <c r="P3781"/>
    </row>
    <row r="3782" spans="1:16" x14ac:dyDescent="0.25">
      <c r="A3782" s="9">
        <v>2015</v>
      </c>
      <c r="B3782" t="s">
        <v>25</v>
      </c>
      <c r="C3782" t="s">
        <v>16</v>
      </c>
      <c r="D3782" s="9">
        <v>9</v>
      </c>
      <c r="E3782" s="9">
        <v>13</v>
      </c>
      <c r="F3782" s="9">
        <f>VLOOKUP(D3782,'Tablas auxiliares'!$H$1:$Q$28,Calculadora!$J$2+1,FALSE)*IF(VLOOKUP($A3782,'Tablas auxiliares'!$B$2:$C$6,2,FALSE)-Calculadora!$K$2=0,1,0)*IF($L$2=2,IFERROR(VLOOKUP(B3782,'Tablas auxiliares'!$AB$2:$AH$27,7,FALSE),0),1)</f>
        <v>0</v>
      </c>
      <c r="G3782" s="9">
        <f>VLOOKUP(E3782,'Tablas auxiliares'!$H$1:$Q$28,Calculadora!$J$2+1,FALSE)*IF(VLOOKUP($A3782,'Tablas auxiliares'!$B$2:$C$6,2,FALSE)-Calculadora!$K$2=0,1,0)*IF($L$2=2,IFERROR(VLOOKUP(B3782,'Tablas auxiliares'!$AB$2:$AH$27,7,FALSE),0),1)</f>
        <v>0</v>
      </c>
      <c r="H3782" s="9">
        <f t="shared" si="69"/>
        <v>0</v>
      </c>
      <c r="O3782" s="9"/>
      <c r="P3782"/>
    </row>
    <row r="3783" spans="1:16" x14ac:dyDescent="0.25">
      <c r="A3783" s="9">
        <v>2015</v>
      </c>
      <c r="B3783" t="s">
        <v>25</v>
      </c>
      <c r="C3783" t="s">
        <v>37</v>
      </c>
      <c r="D3783" s="9">
        <v>10</v>
      </c>
      <c r="E3783" s="9">
        <v>26</v>
      </c>
      <c r="F3783" s="9">
        <f>VLOOKUP(D3783,'Tablas auxiliares'!$H$1:$Q$28,Calculadora!$J$2+1,FALSE)*IF(VLOOKUP($A3783,'Tablas auxiliares'!$B$2:$C$6,2,FALSE)-Calculadora!$K$2=0,1,0)*IF($L$2=2,IFERROR(VLOOKUP(B3783,'Tablas auxiliares'!$AB$2:$AH$27,7,FALSE),0),1)</f>
        <v>0</v>
      </c>
      <c r="G3783" s="9">
        <f>VLOOKUP(E3783,'Tablas auxiliares'!$H$1:$Q$28,Calculadora!$J$2+1,FALSE)*IF(VLOOKUP($A3783,'Tablas auxiliares'!$B$2:$C$6,2,FALSE)-Calculadora!$K$2=0,1,0)*IF($L$2=2,IFERROR(VLOOKUP(B3783,'Tablas auxiliares'!$AB$2:$AH$27,7,FALSE),0),1)</f>
        <v>0</v>
      </c>
      <c r="H3783" s="9">
        <f t="shared" si="69"/>
        <v>0</v>
      </c>
      <c r="O3783" s="9"/>
      <c r="P3783"/>
    </row>
    <row r="3784" spans="1:16" x14ac:dyDescent="0.25">
      <c r="A3784" s="9">
        <v>2015</v>
      </c>
      <c r="B3784" t="s">
        <v>25</v>
      </c>
      <c r="C3784" t="s">
        <v>14</v>
      </c>
      <c r="D3784" s="9">
        <v>23</v>
      </c>
      <c r="E3784" s="9">
        <v>19</v>
      </c>
      <c r="F3784" s="9">
        <f>VLOOKUP(D3784,'Tablas auxiliares'!$H$1:$Q$28,Calculadora!$J$2+1,FALSE)*IF(VLOOKUP($A3784,'Tablas auxiliares'!$B$2:$C$6,2,FALSE)-Calculadora!$K$2=0,1,0)*IF($L$2=2,IFERROR(VLOOKUP(B3784,'Tablas auxiliares'!$AB$2:$AH$27,7,FALSE),0),1)</f>
        <v>0</v>
      </c>
      <c r="G3784" s="9">
        <f>VLOOKUP(E3784,'Tablas auxiliares'!$H$1:$Q$28,Calculadora!$J$2+1,FALSE)*IF(VLOOKUP($A3784,'Tablas auxiliares'!$B$2:$C$6,2,FALSE)-Calculadora!$K$2=0,1,0)*IF($L$2=2,IFERROR(VLOOKUP(B3784,'Tablas auxiliares'!$AB$2:$AH$27,7,FALSE),0),1)</f>
        <v>0</v>
      </c>
      <c r="H3784" s="9">
        <f t="shared" si="69"/>
        <v>0</v>
      </c>
      <c r="O3784" s="9"/>
      <c r="P3784"/>
    </row>
    <row r="3785" spans="1:16" x14ac:dyDescent="0.25">
      <c r="A3785" s="9">
        <v>2015</v>
      </c>
      <c r="B3785" t="s">
        <v>25</v>
      </c>
      <c r="C3785" t="s">
        <v>31</v>
      </c>
      <c r="D3785" s="9">
        <v>16</v>
      </c>
      <c r="E3785" s="9">
        <v>15</v>
      </c>
      <c r="F3785" s="9">
        <f>VLOOKUP(D3785,'Tablas auxiliares'!$H$1:$Q$28,Calculadora!$J$2+1,FALSE)*IF(VLOOKUP($A3785,'Tablas auxiliares'!$B$2:$C$6,2,FALSE)-Calculadora!$K$2=0,1,0)*IF($L$2=2,IFERROR(VLOOKUP(B3785,'Tablas auxiliares'!$AB$2:$AH$27,7,FALSE),0),1)</f>
        <v>0</v>
      </c>
      <c r="G3785" s="9">
        <f>VLOOKUP(E3785,'Tablas auxiliares'!$H$1:$Q$28,Calculadora!$J$2+1,FALSE)*IF(VLOOKUP($A3785,'Tablas auxiliares'!$B$2:$C$6,2,FALSE)-Calculadora!$K$2=0,1,0)*IF($L$2=2,IFERROR(VLOOKUP(B3785,'Tablas auxiliares'!$AB$2:$AH$27,7,FALSE),0),1)</f>
        <v>0</v>
      </c>
      <c r="H3785" s="9">
        <f t="shared" si="69"/>
        <v>0</v>
      </c>
      <c r="O3785" s="9"/>
      <c r="P3785"/>
    </row>
    <row r="3786" spans="1:16" x14ac:dyDescent="0.25">
      <c r="A3786" s="9">
        <v>2015</v>
      </c>
      <c r="B3786" t="s">
        <v>25</v>
      </c>
      <c r="C3786" t="s">
        <v>10</v>
      </c>
      <c r="D3786" s="9">
        <v>17</v>
      </c>
      <c r="E3786" s="9">
        <v>5</v>
      </c>
      <c r="F3786" s="9">
        <f>VLOOKUP(D3786,'Tablas auxiliares'!$H$1:$Q$28,Calculadora!$J$2+1,FALSE)*IF(VLOOKUP($A3786,'Tablas auxiliares'!$B$2:$C$6,2,FALSE)-Calculadora!$K$2=0,1,0)*IF($L$2=2,IFERROR(VLOOKUP(B3786,'Tablas auxiliares'!$AB$2:$AH$27,7,FALSE),0),1)</f>
        <v>0</v>
      </c>
      <c r="G3786" s="9">
        <f>VLOOKUP(E3786,'Tablas auxiliares'!$H$1:$Q$28,Calculadora!$J$2+1,FALSE)*IF(VLOOKUP($A3786,'Tablas auxiliares'!$B$2:$C$6,2,FALSE)-Calculadora!$K$2=0,1,0)*IF($L$2=2,IFERROR(VLOOKUP(B3786,'Tablas auxiliares'!$AB$2:$AH$27,7,FALSE),0),1)</f>
        <v>0</v>
      </c>
      <c r="H3786" s="9">
        <f t="shared" si="69"/>
        <v>0</v>
      </c>
      <c r="O3786" s="9"/>
      <c r="P3786"/>
    </row>
    <row r="3787" spans="1:16" x14ac:dyDescent="0.25">
      <c r="A3787" s="9">
        <v>2015</v>
      </c>
      <c r="B3787" t="s">
        <v>25</v>
      </c>
      <c r="C3787" t="s">
        <v>69</v>
      </c>
      <c r="D3787" s="9">
        <v>1</v>
      </c>
      <c r="E3787" s="9">
        <v>16</v>
      </c>
      <c r="F3787" s="9">
        <f>VLOOKUP(D3787,'Tablas auxiliares'!$H$1:$Q$28,Calculadora!$J$2+1,FALSE)*IF(VLOOKUP($A3787,'Tablas auxiliares'!$B$2:$C$6,2,FALSE)-Calculadora!$K$2=0,1,0)*IF($L$2=2,IFERROR(VLOOKUP(B3787,'Tablas auxiliares'!$AB$2:$AH$27,7,FALSE),0),1)</f>
        <v>0</v>
      </c>
      <c r="G3787" s="9">
        <f>VLOOKUP(E3787,'Tablas auxiliares'!$H$1:$Q$28,Calculadora!$J$2+1,FALSE)*IF(VLOOKUP($A3787,'Tablas auxiliares'!$B$2:$C$6,2,FALSE)-Calculadora!$K$2=0,1,0)*IF($L$2=2,IFERROR(VLOOKUP(B3787,'Tablas auxiliares'!$AB$2:$AH$27,7,FALSE),0),1)</f>
        <v>0</v>
      </c>
      <c r="H3787" s="9">
        <f t="shared" si="69"/>
        <v>0</v>
      </c>
      <c r="O3787" s="9"/>
      <c r="P3787"/>
    </row>
    <row r="3788" spans="1:16" x14ac:dyDescent="0.25">
      <c r="A3788" s="9">
        <v>2015</v>
      </c>
      <c r="B3788" t="s">
        <v>25</v>
      </c>
      <c r="C3788" t="s">
        <v>26</v>
      </c>
      <c r="D3788" s="9">
        <v>2</v>
      </c>
      <c r="E3788" s="9">
        <v>8</v>
      </c>
      <c r="F3788" s="9">
        <f>VLOOKUP(D3788,'Tablas auxiliares'!$H$1:$Q$28,Calculadora!$J$2+1,FALSE)*IF(VLOOKUP($A3788,'Tablas auxiliares'!$B$2:$C$6,2,FALSE)-Calculadora!$K$2=0,1,0)*IF($L$2=2,IFERROR(VLOOKUP(B3788,'Tablas auxiliares'!$AB$2:$AH$27,7,FALSE),0),1)</f>
        <v>0</v>
      </c>
      <c r="G3788" s="9">
        <f>VLOOKUP(E3788,'Tablas auxiliares'!$H$1:$Q$28,Calculadora!$J$2+1,FALSE)*IF(VLOOKUP($A3788,'Tablas auxiliares'!$B$2:$C$6,2,FALSE)-Calculadora!$K$2=0,1,0)*IF($L$2=2,IFERROR(VLOOKUP(B3788,'Tablas auxiliares'!$AB$2:$AH$27,7,FALSE),0),1)</f>
        <v>0</v>
      </c>
      <c r="H3788" s="9">
        <f t="shared" si="69"/>
        <v>0</v>
      </c>
      <c r="O3788" s="9"/>
      <c r="P3788"/>
    </row>
    <row r="3789" spans="1:16" x14ac:dyDescent="0.25">
      <c r="A3789" s="9">
        <v>2015</v>
      </c>
      <c r="B3789" t="s">
        <v>25</v>
      </c>
      <c r="C3789" t="s">
        <v>30</v>
      </c>
      <c r="D3789" s="9">
        <v>7</v>
      </c>
      <c r="E3789" s="9">
        <v>24</v>
      </c>
      <c r="F3789" s="9">
        <f>VLOOKUP(D3789,'Tablas auxiliares'!$H$1:$Q$28,Calculadora!$J$2+1,FALSE)*IF(VLOOKUP($A3789,'Tablas auxiliares'!$B$2:$C$6,2,FALSE)-Calculadora!$K$2=0,1,0)*IF($L$2=2,IFERROR(VLOOKUP(B3789,'Tablas auxiliares'!$AB$2:$AH$27,7,FALSE),0),1)</f>
        <v>0</v>
      </c>
      <c r="G3789" s="9">
        <f>VLOOKUP(E3789,'Tablas auxiliares'!$H$1:$Q$28,Calculadora!$J$2+1,FALSE)*IF(VLOOKUP($A3789,'Tablas auxiliares'!$B$2:$C$6,2,FALSE)-Calculadora!$K$2=0,1,0)*IF($L$2=2,IFERROR(VLOOKUP(B3789,'Tablas auxiliares'!$AB$2:$AH$27,7,FALSE),0),1)</f>
        <v>0</v>
      </c>
      <c r="H3789" s="9">
        <f t="shared" si="69"/>
        <v>0</v>
      </c>
      <c r="O3789" s="9"/>
      <c r="P3789"/>
    </row>
    <row r="3790" spans="1:16" x14ac:dyDescent="0.25">
      <c r="A3790" s="9">
        <v>2015</v>
      </c>
      <c r="B3790" t="s">
        <v>25</v>
      </c>
      <c r="C3790" t="s">
        <v>9</v>
      </c>
      <c r="D3790" s="9">
        <v>3</v>
      </c>
      <c r="E3790" s="9">
        <v>12</v>
      </c>
      <c r="F3790" s="9">
        <f>VLOOKUP(D3790,'Tablas auxiliares'!$H$1:$Q$28,Calculadora!$J$2+1,FALSE)*IF(VLOOKUP($A3790,'Tablas auxiliares'!$B$2:$C$6,2,FALSE)-Calculadora!$K$2=0,1,0)*IF($L$2=2,IFERROR(VLOOKUP(B3790,'Tablas auxiliares'!$AB$2:$AH$27,7,FALSE),0),1)</f>
        <v>0</v>
      </c>
      <c r="G3790" s="9">
        <f>VLOOKUP(E3790,'Tablas auxiliares'!$H$1:$Q$28,Calculadora!$J$2+1,FALSE)*IF(VLOOKUP($A3790,'Tablas auxiliares'!$B$2:$C$6,2,FALSE)-Calculadora!$K$2=0,1,0)*IF($L$2=2,IFERROR(VLOOKUP(B3790,'Tablas auxiliares'!$AB$2:$AH$27,7,FALSE),0),1)</f>
        <v>0</v>
      </c>
      <c r="H3790" s="9">
        <f t="shared" si="69"/>
        <v>0</v>
      </c>
      <c r="O3790" s="9"/>
      <c r="P3790"/>
    </row>
    <row r="3791" spans="1:16" x14ac:dyDescent="0.25">
      <c r="A3791" s="9">
        <v>2015</v>
      </c>
      <c r="B3791" t="s">
        <v>25</v>
      </c>
      <c r="C3791" t="s">
        <v>20</v>
      </c>
      <c r="D3791" s="9">
        <v>4</v>
      </c>
      <c r="E3791" s="9">
        <v>10</v>
      </c>
      <c r="F3791" s="9">
        <f>VLOOKUP(D3791,'Tablas auxiliares'!$H$1:$Q$28,Calculadora!$J$2+1,FALSE)*IF(VLOOKUP($A3791,'Tablas auxiliares'!$B$2:$C$6,2,FALSE)-Calculadora!$K$2=0,1,0)*IF($L$2=2,IFERROR(VLOOKUP(B3791,'Tablas auxiliares'!$AB$2:$AH$27,7,FALSE),0),1)</f>
        <v>0</v>
      </c>
      <c r="G3791" s="9">
        <f>VLOOKUP(E3791,'Tablas auxiliares'!$H$1:$Q$28,Calculadora!$J$2+1,FALSE)*IF(VLOOKUP($A3791,'Tablas auxiliares'!$B$2:$C$6,2,FALSE)-Calculadora!$K$2=0,1,0)*IF($L$2=2,IFERROR(VLOOKUP(B3791,'Tablas auxiliares'!$AB$2:$AH$27,7,FALSE),0),1)</f>
        <v>0</v>
      </c>
      <c r="H3791" s="9">
        <f t="shared" si="69"/>
        <v>0</v>
      </c>
      <c r="O3791" s="9"/>
      <c r="P3791"/>
    </row>
    <row r="3792" spans="1:16" x14ac:dyDescent="0.25">
      <c r="A3792" s="9">
        <v>2015</v>
      </c>
      <c r="B3792" t="s">
        <v>25</v>
      </c>
      <c r="C3792" t="s">
        <v>13</v>
      </c>
      <c r="D3792" s="9">
        <v>15</v>
      </c>
      <c r="E3792" s="9">
        <v>22</v>
      </c>
      <c r="F3792" s="9">
        <f>VLOOKUP(D3792,'Tablas auxiliares'!$H$1:$Q$28,Calculadora!$J$2+1,FALSE)*IF(VLOOKUP($A3792,'Tablas auxiliares'!$B$2:$C$6,2,FALSE)-Calculadora!$K$2=0,1,0)*IF($L$2=2,IFERROR(VLOOKUP(B3792,'Tablas auxiliares'!$AB$2:$AH$27,7,FALSE),0),1)</f>
        <v>0</v>
      </c>
      <c r="G3792" s="9">
        <f>VLOOKUP(E3792,'Tablas auxiliares'!$H$1:$Q$28,Calculadora!$J$2+1,FALSE)*IF(VLOOKUP($A3792,'Tablas auxiliares'!$B$2:$C$6,2,FALSE)-Calculadora!$K$2=0,1,0)*IF($L$2=2,IFERROR(VLOOKUP(B3792,'Tablas auxiliares'!$AB$2:$AH$27,7,FALSE),0),1)</f>
        <v>0</v>
      </c>
      <c r="H3792" s="9">
        <f t="shared" si="69"/>
        <v>0</v>
      </c>
      <c r="O3792" s="9"/>
      <c r="P3792"/>
    </row>
    <row r="3793" spans="1:16" x14ac:dyDescent="0.25">
      <c r="A3793" s="9">
        <v>2015</v>
      </c>
      <c r="B3793" t="s">
        <v>25</v>
      </c>
      <c r="C3793" t="s">
        <v>68</v>
      </c>
      <c r="D3793" s="9">
        <v>22</v>
      </c>
      <c r="E3793" s="9">
        <v>11</v>
      </c>
      <c r="F3793" s="9">
        <f>VLOOKUP(D3793,'Tablas auxiliares'!$H$1:$Q$28,Calculadora!$J$2+1,FALSE)*IF(VLOOKUP($A3793,'Tablas auxiliares'!$B$2:$C$6,2,FALSE)-Calculadora!$K$2=0,1,0)*IF($L$2=2,IFERROR(VLOOKUP(B3793,'Tablas auxiliares'!$AB$2:$AH$27,7,FALSE),0),1)</f>
        <v>0</v>
      </c>
      <c r="G3793" s="9">
        <f>VLOOKUP(E3793,'Tablas auxiliares'!$H$1:$Q$28,Calculadora!$J$2+1,FALSE)*IF(VLOOKUP($A3793,'Tablas auxiliares'!$B$2:$C$6,2,FALSE)-Calculadora!$K$2=0,1,0)*IF($L$2=2,IFERROR(VLOOKUP(B3793,'Tablas auxiliares'!$AB$2:$AH$27,7,FALSE),0),1)</f>
        <v>0</v>
      </c>
      <c r="H3793" s="9">
        <f t="shared" si="69"/>
        <v>0</v>
      </c>
      <c r="O3793" s="9"/>
      <c r="P3793"/>
    </row>
    <row r="3794" spans="1:16" x14ac:dyDescent="0.25">
      <c r="A3794" s="9">
        <v>2015</v>
      </c>
      <c r="B3794" t="s">
        <v>25</v>
      </c>
      <c r="C3794" t="s">
        <v>18</v>
      </c>
      <c r="D3794" s="9">
        <v>13</v>
      </c>
      <c r="E3794" s="9">
        <v>17</v>
      </c>
      <c r="F3794" s="9">
        <f>VLOOKUP(D3794,'Tablas auxiliares'!$H$1:$Q$28,Calculadora!$J$2+1,FALSE)*IF(VLOOKUP($A3794,'Tablas auxiliares'!$B$2:$C$6,2,FALSE)-Calculadora!$K$2=0,1,0)*IF($L$2=2,IFERROR(VLOOKUP(B3794,'Tablas auxiliares'!$AB$2:$AH$27,7,FALSE),0),1)</f>
        <v>0</v>
      </c>
      <c r="G3794" s="9">
        <f>VLOOKUP(E3794,'Tablas auxiliares'!$H$1:$Q$28,Calculadora!$J$2+1,FALSE)*IF(VLOOKUP($A3794,'Tablas auxiliares'!$B$2:$C$6,2,FALSE)-Calculadora!$K$2=0,1,0)*IF($L$2=2,IFERROR(VLOOKUP(B3794,'Tablas auxiliares'!$AB$2:$AH$27,7,FALSE),0),1)</f>
        <v>0</v>
      </c>
      <c r="H3794" s="9">
        <f t="shared" si="69"/>
        <v>0</v>
      </c>
      <c r="O3794" s="9"/>
      <c r="P3794"/>
    </row>
    <row r="3795" spans="1:16" x14ac:dyDescent="0.25">
      <c r="A3795" s="9">
        <v>2015</v>
      </c>
      <c r="B3795" t="s">
        <v>25</v>
      </c>
      <c r="C3795" t="s">
        <v>27</v>
      </c>
      <c r="D3795" s="9">
        <v>21</v>
      </c>
      <c r="E3795" s="9">
        <v>21</v>
      </c>
      <c r="F3795" s="9">
        <f>VLOOKUP(D3795,'Tablas auxiliares'!$H$1:$Q$28,Calculadora!$J$2+1,FALSE)*IF(VLOOKUP($A3795,'Tablas auxiliares'!$B$2:$C$6,2,FALSE)-Calculadora!$K$2=0,1,0)*IF($L$2=2,IFERROR(VLOOKUP(B3795,'Tablas auxiliares'!$AB$2:$AH$27,7,FALSE),0),1)</f>
        <v>0</v>
      </c>
      <c r="G3795" s="9">
        <f>VLOOKUP(E3795,'Tablas auxiliares'!$H$1:$Q$28,Calculadora!$J$2+1,FALSE)*IF(VLOOKUP($A3795,'Tablas auxiliares'!$B$2:$C$6,2,FALSE)-Calculadora!$K$2=0,1,0)*IF($L$2=2,IFERROR(VLOOKUP(B3795,'Tablas auxiliares'!$AB$2:$AH$27,7,FALSE),0),1)</f>
        <v>0</v>
      </c>
      <c r="H3795" s="9">
        <f t="shared" si="69"/>
        <v>0</v>
      </c>
      <c r="O3795" s="9"/>
      <c r="P3795"/>
    </row>
    <row r="3796" spans="1:16" x14ac:dyDescent="0.25">
      <c r="A3796" s="9">
        <v>2015</v>
      </c>
      <c r="B3796" t="s">
        <v>25</v>
      </c>
      <c r="C3796" t="s">
        <v>29</v>
      </c>
      <c r="D3796" s="9">
        <v>20</v>
      </c>
      <c r="E3796" s="9">
        <v>4</v>
      </c>
      <c r="F3796" s="9">
        <f>VLOOKUP(D3796,'Tablas auxiliares'!$H$1:$Q$28,Calculadora!$J$2+1,FALSE)*IF(VLOOKUP($A3796,'Tablas auxiliares'!$B$2:$C$6,2,FALSE)-Calculadora!$K$2=0,1,0)*IF($L$2=2,IFERROR(VLOOKUP(B3796,'Tablas auxiliares'!$AB$2:$AH$27,7,FALSE),0),1)</f>
        <v>0</v>
      </c>
      <c r="G3796" s="9">
        <f>VLOOKUP(E3796,'Tablas auxiliares'!$H$1:$Q$28,Calculadora!$J$2+1,FALSE)*IF(VLOOKUP($A3796,'Tablas auxiliares'!$B$2:$C$6,2,FALSE)-Calculadora!$K$2=0,1,0)*IF($L$2=2,IFERROR(VLOOKUP(B3796,'Tablas auxiliares'!$AB$2:$AH$27,7,FALSE),0),1)</f>
        <v>0</v>
      </c>
      <c r="H3796" s="9">
        <f t="shared" si="69"/>
        <v>0</v>
      </c>
      <c r="O3796" s="9"/>
      <c r="P3796"/>
    </row>
    <row r="3797" spans="1:16" x14ac:dyDescent="0.25">
      <c r="A3797" s="9">
        <v>2015</v>
      </c>
      <c r="B3797" t="s">
        <v>25</v>
      </c>
      <c r="C3797" t="s">
        <v>35</v>
      </c>
      <c r="D3797" s="9">
        <v>5</v>
      </c>
      <c r="E3797" s="9">
        <v>14</v>
      </c>
      <c r="F3797" s="9">
        <f>VLOOKUP(D3797,'Tablas auxiliares'!$H$1:$Q$28,Calculadora!$J$2+1,FALSE)*IF(VLOOKUP($A3797,'Tablas auxiliares'!$B$2:$C$6,2,FALSE)-Calculadora!$K$2=0,1,0)*IF($L$2=2,IFERROR(VLOOKUP(B3797,'Tablas auxiliares'!$AB$2:$AH$27,7,FALSE),0),1)</f>
        <v>0</v>
      </c>
      <c r="G3797" s="9">
        <f>VLOOKUP(E3797,'Tablas auxiliares'!$H$1:$Q$28,Calculadora!$J$2+1,FALSE)*IF(VLOOKUP($A3797,'Tablas auxiliares'!$B$2:$C$6,2,FALSE)-Calculadora!$K$2=0,1,0)*IF($L$2=2,IFERROR(VLOOKUP(B3797,'Tablas auxiliares'!$AB$2:$AH$27,7,FALSE),0),1)</f>
        <v>0</v>
      </c>
      <c r="H3797" s="9">
        <f t="shared" si="69"/>
        <v>0</v>
      </c>
      <c r="O3797" s="9"/>
      <c r="P3797"/>
    </row>
    <row r="3798" spans="1:16" x14ac:dyDescent="0.25">
      <c r="A3798" s="9">
        <v>2015</v>
      </c>
      <c r="B3798" t="s">
        <v>25</v>
      </c>
      <c r="C3798" t="s">
        <v>70</v>
      </c>
      <c r="D3798" s="9">
        <v>26</v>
      </c>
      <c r="E3798" s="9">
        <v>2</v>
      </c>
      <c r="F3798" s="9">
        <f>VLOOKUP(D3798,'Tablas auxiliares'!$H$1:$Q$28,Calculadora!$J$2+1,FALSE)*IF(VLOOKUP($A3798,'Tablas auxiliares'!$B$2:$C$6,2,FALSE)-Calculadora!$K$2=0,1,0)*IF($L$2=2,IFERROR(VLOOKUP(B3798,'Tablas auxiliares'!$AB$2:$AH$27,7,FALSE),0),1)</f>
        <v>0</v>
      </c>
      <c r="G3798" s="9">
        <f>VLOOKUP(E3798,'Tablas auxiliares'!$H$1:$Q$28,Calculadora!$J$2+1,FALSE)*IF(VLOOKUP($A3798,'Tablas auxiliares'!$B$2:$C$6,2,FALSE)-Calculadora!$K$2=0,1,0)*IF($L$2=2,IFERROR(VLOOKUP(B3798,'Tablas auxiliares'!$AB$2:$AH$27,7,FALSE),0),1)</f>
        <v>0</v>
      </c>
      <c r="H3798" s="9">
        <f t="shared" si="69"/>
        <v>0</v>
      </c>
      <c r="O3798" s="9"/>
      <c r="P3798"/>
    </row>
    <row r="3799" spans="1:16" x14ac:dyDescent="0.25">
      <c r="A3799" s="9">
        <v>2015</v>
      </c>
      <c r="B3799" t="s">
        <v>25</v>
      </c>
      <c r="C3799" t="s">
        <v>34</v>
      </c>
      <c r="D3799" s="9">
        <v>19</v>
      </c>
      <c r="E3799" s="9">
        <v>9</v>
      </c>
      <c r="F3799" s="9">
        <f>VLOOKUP(D3799,'Tablas auxiliares'!$H$1:$Q$28,Calculadora!$J$2+1,FALSE)*IF(VLOOKUP($A3799,'Tablas auxiliares'!$B$2:$C$6,2,FALSE)-Calculadora!$K$2=0,1,0)*IF($L$2=2,IFERROR(VLOOKUP(B3799,'Tablas auxiliares'!$AB$2:$AH$27,7,FALSE),0),1)</f>
        <v>0</v>
      </c>
      <c r="G3799" s="9">
        <f>VLOOKUP(E3799,'Tablas auxiliares'!$H$1:$Q$28,Calculadora!$J$2+1,FALSE)*IF(VLOOKUP($A3799,'Tablas auxiliares'!$B$2:$C$6,2,FALSE)-Calculadora!$K$2=0,1,0)*IF($L$2=2,IFERROR(VLOOKUP(B3799,'Tablas auxiliares'!$AB$2:$AH$27,7,FALSE),0),1)</f>
        <v>0</v>
      </c>
      <c r="H3799" s="9">
        <f t="shared" si="69"/>
        <v>0</v>
      </c>
      <c r="O3799" s="9"/>
      <c r="P3799"/>
    </row>
    <row r="3800" spans="1:16" x14ac:dyDescent="0.25">
      <c r="A3800" s="9">
        <v>2015</v>
      </c>
      <c r="B3800" t="s">
        <v>25</v>
      </c>
      <c r="C3800" t="s">
        <v>24</v>
      </c>
      <c r="D3800" s="9">
        <v>11</v>
      </c>
      <c r="E3800" s="9">
        <v>23</v>
      </c>
      <c r="F3800" s="9">
        <f>VLOOKUP(D3800,'Tablas auxiliares'!$H$1:$Q$28,Calculadora!$J$2+1,FALSE)*IF(VLOOKUP($A3800,'Tablas auxiliares'!$B$2:$C$6,2,FALSE)-Calculadora!$K$2=0,1,0)*IF($L$2=2,IFERROR(VLOOKUP(B3800,'Tablas auxiliares'!$AB$2:$AH$27,7,FALSE),0),1)</f>
        <v>0</v>
      </c>
      <c r="G3800" s="9">
        <f>VLOOKUP(E3800,'Tablas auxiliares'!$H$1:$Q$28,Calculadora!$J$2+1,FALSE)*IF(VLOOKUP($A3800,'Tablas auxiliares'!$B$2:$C$6,2,FALSE)-Calculadora!$K$2=0,1,0)*IF($L$2=2,IFERROR(VLOOKUP(B3800,'Tablas auxiliares'!$AB$2:$AH$27,7,FALSE),0),1)</f>
        <v>0</v>
      </c>
      <c r="H3800" s="9">
        <f t="shared" si="69"/>
        <v>0</v>
      </c>
      <c r="O3800" s="9"/>
      <c r="P3800"/>
    </row>
    <row r="3801" spans="1:16" x14ac:dyDescent="0.25">
      <c r="A3801" s="9">
        <v>2015</v>
      </c>
      <c r="B3801" t="s">
        <v>25</v>
      </c>
      <c r="C3801" t="s">
        <v>12</v>
      </c>
      <c r="D3801" s="9">
        <v>18</v>
      </c>
      <c r="E3801" s="9">
        <v>7</v>
      </c>
      <c r="F3801" s="9">
        <f>VLOOKUP(D3801,'Tablas auxiliares'!$H$1:$Q$28,Calculadora!$J$2+1,FALSE)*IF(VLOOKUP($A3801,'Tablas auxiliares'!$B$2:$C$6,2,FALSE)-Calculadora!$K$2=0,1,0)*IF($L$2=2,IFERROR(VLOOKUP(B3801,'Tablas auxiliares'!$AB$2:$AH$27,7,FALSE),0),1)</f>
        <v>0</v>
      </c>
      <c r="G3801" s="9">
        <f>VLOOKUP(E3801,'Tablas auxiliares'!$H$1:$Q$28,Calculadora!$J$2+1,FALSE)*IF(VLOOKUP($A3801,'Tablas auxiliares'!$B$2:$C$6,2,FALSE)-Calculadora!$K$2=0,1,0)*IF($L$2=2,IFERROR(VLOOKUP(B3801,'Tablas auxiliares'!$AB$2:$AH$27,7,FALSE),0),1)</f>
        <v>0</v>
      </c>
      <c r="H3801" s="9">
        <f t="shared" si="69"/>
        <v>0</v>
      </c>
      <c r="O3801" s="9"/>
      <c r="P3801"/>
    </row>
    <row r="3802" spans="1:16" x14ac:dyDescent="0.25">
      <c r="A3802" s="9">
        <v>2015</v>
      </c>
      <c r="B3802" t="s">
        <v>25</v>
      </c>
      <c r="C3802" t="s">
        <v>23</v>
      </c>
      <c r="D3802" s="9">
        <v>12</v>
      </c>
      <c r="E3802" s="9">
        <v>25</v>
      </c>
      <c r="F3802" s="9">
        <f>VLOOKUP(D3802,'Tablas auxiliares'!$H$1:$Q$28,Calculadora!$J$2+1,FALSE)*IF(VLOOKUP($A3802,'Tablas auxiliares'!$B$2:$C$6,2,FALSE)-Calculadora!$K$2=0,1,0)*IF($L$2=2,IFERROR(VLOOKUP(B3802,'Tablas auxiliares'!$AB$2:$AH$27,7,FALSE),0),1)</f>
        <v>0</v>
      </c>
      <c r="G3802" s="9">
        <f>VLOOKUP(E3802,'Tablas auxiliares'!$H$1:$Q$28,Calculadora!$J$2+1,FALSE)*IF(VLOOKUP($A3802,'Tablas auxiliares'!$B$2:$C$6,2,FALSE)-Calculadora!$K$2=0,1,0)*IF($L$2=2,IFERROR(VLOOKUP(B3802,'Tablas auxiliares'!$AB$2:$AH$27,7,FALSE),0),1)</f>
        <v>0</v>
      </c>
      <c r="H3802" s="9">
        <f t="shared" si="69"/>
        <v>0</v>
      </c>
      <c r="O3802" s="9"/>
      <c r="P3802"/>
    </row>
    <row r="3803" spans="1:16" x14ac:dyDescent="0.25">
      <c r="A3803" s="9">
        <v>2015</v>
      </c>
      <c r="B3803" t="s">
        <v>25</v>
      </c>
      <c r="C3803" t="s">
        <v>33</v>
      </c>
      <c r="D3803" s="9">
        <v>8</v>
      </c>
      <c r="E3803" s="9">
        <v>3</v>
      </c>
      <c r="F3803" s="9">
        <f>VLOOKUP(D3803,'Tablas auxiliares'!$H$1:$Q$28,Calculadora!$J$2+1,FALSE)*IF(VLOOKUP($A3803,'Tablas auxiliares'!$B$2:$C$6,2,FALSE)-Calculadora!$K$2=0,1,0)*IF($L$2=2,IFERROR(VLOOKUP(B3803,'Tablas auxiliares'!$AB$2:$AH$27,7,FALSE),0),1)</f>
        <v>0</v>
      </c>
      <c r="G3803" s="9">
        <f>VLOOKUP(E3803,'Tablas auxiliares'!$H$1:$Q$28,Calculadora!$J$2+1,FALSE)*IF(VLOOKUP($A3803,'Tablas auxiliares'!$B$2:$C$6,2,FALSE)-Calculadora!$K$2=0,1,0)*IF($L$2=2,IFERROR(VLOOKUP(B3803,'Tablas auxiliares'!$AB$2:$AH$27,7,FALSE),0),1)</f>
        <v>0</v>
      </c>
      <c r="H3803" s="9">
        <f t="shared" si="69"/>
        <v>0</v>
      </c>
      <c r="O3803" s="9"/>
      <c r="P3803"/>
    </row>
    <row r="3804" spans="1:16" x14ac:dyDescent="0.25">
      <c r="A3804" s="9">
        <v>2015</v>
      </c>
      <c r="B3804" t="s">
        <v>25</v>
      </c>
      <c r="C3804" t="s">
        <v>6</v>
      </c>
      <c r="D3804" s="9">
        <v>25</v>
      </c>
      <c r="E3804" s="9">
        <v>1</v>
      </c>
      <c r="F3804" s="9">
        <f>VLOOKUP(D3804,'Tablas auxiliares'!$H$1:$Q$28,Calculadora!$J$2+1,FALSE)*IF(VLOOKUP($A3804,'Tablas auxiliares'!$B$2:$C$6,2,FALSE)-Calculadora!$K$2=0,1,0)*IF($L$2=2,IFERROR(VLOOKUP(B3804,'Tablas auxiliares'!$AB$2:$AH$27,7,FALSE),0),1)</f>
        <v>0</v>
      </c>
      <c r="G3804" s="9">
        <f>VLOOKUP(E3804,'Tablas auxiliares'!$H$1:$Q$28,Calculadora!$J$2+1,FALSE)*IF(VLOOKUP($A3804,'Tablas auxiliares'!$B$2:$C$6,2,FALSE)-Calculadora!$K$2=0,1,0)*IF($L$2=2,IFERROR(VLOOKUP(B3804,'Tablas auxiliares'!$AB$2:$AH$27,7,FALSE),0),1)</f>
        <v>0</v>
      </c>
      <c r="H3804" s="9">
        <f t="shared" si="69"/>
        <v>0</v>
      </c>
      <c r="O3804" s="9"/>
      <c r="P3804"/>
    </row>
    <row r="3805" spans="1:16" x14ac:dyDescent="0.25">
      <c r="A3805" s="9">
        <v>2015</v>
      </c>
      <c r="B3805" t="s">
        <v>35</v>
      </c>
      <c r="C3805" t="s">
        <v>89</v>
      </c>
      <c r="D3805" s="9">
        <v>10</v>
      </c>
      <c r="E3805" s="9">
        <v>7</v>
      </c>
      <c r="F3805" s="9">
        <f>VLOOKUP(D3805,'Tablas auxiliares'!$H$1:$Q$28,Calculadora!$J$2+1,FALSE)*IF(VLOOKUP($A3805,'Tablas auxiliares'!$B$2:$C$6,2,FALSE)-Calculadora!$K$2=0,1,0)*IF($L$2=2,IFERROR(VLOOKUP(B3805,'Tablas auxiliares'!$AB$2:$AH$27,7,FALSE),0),1)</f>
        <v>0</v>
      </c>
      <c r="G3805" s="9">
        <f>VLOOKUP(E3805,'Tablas auxiliares'!$H$1:$Q$28,Calculadora!$J$2+1,FALSE)*IF(VLOOKUP($A3805,'Tablas auxiliares'!$B$2:$C$6,2,FALSE)-Calculadora!$K$2=0,1,0)*IF($L$2=2,IFERROR(VLOOKUP(B3805,'Tablas auxiliares'!$AB$2:$AH$27,7,FALSE),0),1)</f>
        <v>0</v>
      </c>
      <c r="H3805" s="9">
        <f t="shared" si="69"/>
        <v>0</v>
      </c>
      <c r="O3805" s="9"/>
      <c r="P3805"/>
    </row>
    <row r="3806" spans="1:16" x14ac:dyDescent="0.25">
      <c r="A3806" s="9">
        <v>2015</v>
      </c>
      <c r="B3806" t="s">
        <v>35</v>
      </c>
      <c r="C3806" t="s">
        <v>28</v>
      </c>
      <c r="D3806" s="9">
        <v>6</v>
      </c>
      <c r="E3806" s="9">
        <v>24</v>
      </c>
      <c r="F3806" s="9">
        <f>VLOOKUP(D3806,'Tablas auxiliares'!$H$1:$Q$28,Calculadora!$J$2+1,FALSE)*IF(VLOOKUP($A3806,'Tablas auxiliares'!$B$2:$C$6,2,FALSE)-Calculadora!$K$2=0,1,0)*IF($L$2=2,IFERROR(VLOOKUP(B3806,'Tablas auxiliares'!$AB$2:$AH$27,7,FALSE),0),1)</f>
        <v>0</v>
      </c>
      <c r="G3806" s="9">
        <f>VLOOKUP(E3806,'Tablas auxiliares'!$H$1:$Q$28,Calculadora!$J$2+1,FALSE)*IF(VLOOKUP($A3806,'Tablas auxiliares'!$B$2:$C$6,2,FALSE)-Calculadora!$K$2=0,1,0)*IF($L$2=2,IFERROR(VLOOKUP(B3806,'Tablas auxiliares'!$AB$2:$AH$27,7,FALSE),0),1)</f>
        <v>0</v>
      </c>
      <c r="H3806" s="9">
        <f t="shared" si="69"/>
        <v>0</v>
      </c>
      <c r="O3806" s="9"/>
      <c r="P3806"/>
    </row>
    <row r="3807" spans="1:16" x14ac:dyDescent="0.25">
      <c r="A3807" s="9">
        <v>2015</v>
      </c>
      <c r="B3807" t="s">
        <v>35</v>
      </c>
      <c r="C3807" t="s">
        <v>7</v>
      </c>
      <c r="D3807" s="9">
        <v>15</v>
      </c>
      <c r="E3807" s="9">
        <v>9</v>
      </c>
      <c r="F3807" s="9">
        <f>VLOOKUP(D3807,'Tablas auxiliares'!$H$1:$Q$28,Calculadora!$J$2+1,FALSE)*IF(VLOOKUP($A3807,'Tablas auxiliares'!$B$2:$C$6,2,FALSE)-Calculadora!$K$2=0,1,0)*IF($L$2=2,IFERROR(VLOOKUP(B3807,'Tablas auxiliares'!$AB$2:$AH$27,7,FALSE),0),1)</f>
        <v>0</v>
      </c>
      <c r="G3807" s="9">
        <f>VLOOKUP(E3807,'Tablas auxiliares'!$H$1:$Q$28,Calculadora!$J$2+1,FALSE)*IF(VLOOKUP($A3807,'Tablas auxiliares'!$B$2:$C$6,2,FALSE)-Calculadora!$K$2=0,1,0)*IF($L$2=2,IFERROR(VLOOKUP(B3807,'Tablas auxiliares'!$AB$2:$AH$27,7,FALSE),0),1)</f>
        <v>0</v>
      </c>
      <c r="H3807" s="9">
        <f t="shared" si="69"/>
        <v>0</v>
      </c>
      <c r="O3807" s="9"/>
      <c r="P3807"/>
    </row>
    <row r="3808" spans="1:16" x14ac:dyDescent="0.25">
      <c r="A3808" s="9">
        <v>2015</v>
      </c>
      <c r="B3808" t="s">
        <v>35</v>
      </c>
      <c r="C3808" t="s">
        <v>16</v>
      </c>
      <c r="D3808" s="9">
        <v>9</v>
      </c>
      <c r="E3808" s="9">
        <v>2</v>
      </c>
      <c r="F3808" s="9">
        <f>VLOOKUP(D3808,'Tablas auxiliares'!$H$1:$Q$28,Calculadora!$J$2+1,FALSE)*IF(VLOOKUP($A3808,'Tablas auxiliares'!$B$2:$C$6,2,FALSE)-Calculadora!$K$2=0,1,0)*IF($L$2=2,IFERROR(VLOOKUP(B3808,'Tablas auxiliares'!$AB$2:$AH$27,7,FALSE),0),1)</f>
        <v>0</v>
      </c>
      <c r="G3808" s="9">
        <f>VLOOKUP(E3808,'Tablas auxiliares'!$H$1:$Q$28,Calculadora!$J$2+1,FALSE)*IF(VLOOKUP($A3808,'Tablas auxiliares'!$B$2:$C$6,2,FALSE)-Calculadora!$K$2=0,1,0)*IF($L$2=2,IFERROR(VLOOKUP(B3808,'Tablas auxiliares'!$AB$2:$AH$27,7,FALSE),0),1)</f>
        <v>0</v>
      </c>
      <c r="H3808" s="9">
        <f t="shared" si="69"/>
        <v>0</v>
      </c>
      <c r="O3808" s="9"/>
      <c r="P3808"/>
    </row>
    <row r="3809" spans="1:16" x14ac:dyDescent="0.25">
      <c r="A3809" s="9">
        <v>2015</v>
      </c>
      <c r="B3809" t="s">
        <v>35</v>
      </c>
      <c r="C3809" t="s">
        <v>37</v>
      </c>
      <c r="D3809" s="9">
        <v>18</v>
      </c>
      <c r="E3809" s="9">
        <v>16</v>
      </c>
      <c r="F3809" s="9">
        <f>VLOOKUP(D3809,'Tablas auxiliares'!$H$1:$Q$28,Calculadora!$J$2+1,FALSE)*IF(VLOOKUP($A3809,'Tablas auxiliares'!$B$2:$C$6,2,FALSE)-Calculadora!$K$2=0,1,0)*IF($L$2=2,IFERROR(VLOOKUP(B3809,'Tablas auxiliares'!$AB$2:$AH$27,7,FALSE),0),1)</f>
        <v>0</v>
      </c>
      <c r="G3809" s="9">
        <f>VLOOKUP(E3809,'Tablas auxiliares'!$H$1:$Q$28,Calculadora!$J$2+1,FALSE)*IF(VLOOKUP($A3809,'Tablas auxiliares'!$B$2:$C$6,2,FALSE)-Calculadora!$K$2=0,1,0)*IF($L$2=2,IFERROR(VLOOKUP(B3809,'Tablas auxiliares'!$AB$2:$AH$27,7,FALSE),0),1)</f>
        <v>0</v>
      </c>
      <c r="H3809" s="9">
        <f t="shared" si="69"/>
        <v>0</v>
      </c>
      <c r="O3809" s="9"/>
      <c r="P3809"/>
    </row>
    <row r="3810" spans="1:16" x14ac:dyDescent="0.25">
      <c r="A3810" s="9">
        <v>2015</v>
      </c>
      <c r="B3810" t="s">
        <v>35</v>
      </c>
      <c r="C3810" t="s">
        <v>14</v>
      </c>
      <c r="D3810" s="9">
        <v>26</v>
      </c>
      <c r="E3810" s="9">
        <v>23</v>
      </c>
      <c r="F3810" s="9">
        <f>VLOOKUP(D3810,'Tablas auxiliares'!$H$1:$Q$28,Calculadora!$J$2+1,FALSE)*IF(VLOOKUP($A3810,'Tablas auxiliares'!$B$2:$C$6,2,FALSE)-Calculadora!$K$2=0,1,0)*IF($L$2=2,IFERROR(VLOOKUP(B3810,'Tablas auxiliares'!$AB$2:$AH$27,7,FALSE),0),1)</f>
        <v>0</v>
      </c>
      <c r="G3810" s="9">
        <f>VLOOKUP(E3810,'Tablas auxiliares'!$H$1:$Q$28,Calculadora!$J$2+1,FALSE)*IF(VLOOKUP($A3810,'Tablas auxiliares'!$B$2:$C$6,2,FALSE)-Calculadora!$K$2=0,1,0)*IF($L$2=2,IFERROR(VLOOKUP(B3810,'Tablas auxiliares'!$AB$2:$AH$27,7,FALSE),0),1)</f>
        <v>0</v>
      </c>
      <c r="H3810" s="9">
        <f t="shared" si="69"/>
        <v>0</v>
      </c>
      <c r="O3810" s="9"/>
      <c r="P3810"/>
    </row>
    <row r="3811" spans="1:16" x14ac:dyDescent="0.25">
      <c r="A3811" s="9">
        <v>2015</v>
      </c>
      <c r="B3811" t="s">
        <v>35</v>
      </c>
      <c r="C3811" t="s">
        <v>31</v>
      </c>
      <c r="D3811" s="9">
        <v>7</v>
      </c>
      <c r="E3811" s="9">
        <v>3</v>
      </c>
      <c r="F3811" s="9">
        <f>VLOOKUP(D3811,'Tablas auxiliares'!$H$1:$Q$28,Calculadora!$J$2+1,FALSE)*IF(VLOOKUP($A3811,'Tablas auxiliares'!$B$2:$C$6,2,FALSE)-Calculadora!$K$2=0,1,0)*IF($L$2=2,IFERROR(VLOOKUP(B3811,'Tablas auxiliares'!$AB$2:$AH$27,7,FALSE),0),1)</f>
        <v>0</v>
      </c>
      <c r="G3811" s="9">
        <f>VLOOKUP(E3811,'Tablas auxiliares'!$H$1:$Q$28,Calculadora!$J$2+1,FALSE)*IF(VLOOKUP($A3811,'Tablas auxiliares'!$B$2:$C$6,2,FALSE)-Calculadora!$K$2=0,1,0)*IF($L$2=2,IFERROR(VLOOKUP(B3811,'Tablas auxiliares'!$AB$2:$AH$27,7,FALSE),0),1)</f>
        <v>0</v>
      </c>
      <c r="H3811" s="9">
        <f t="shared" si="69"/>
        <v>0</v>
      </c>
      <c r="O3811" s="9"/>
      <c r="P3811"/>
    </row>
    <row r="3812" spans="1:16" x14ac:dyDescent="0.25">
      <c r="A3812" s="9">
        <v>2015</v>
      </c>
      <c r="B3812" t="s">
        <v>35</v>
      </c>
      <c r="C3812" t="s">
        <v>10</v>
      </c>
      <c r="D3812" s="9">
        <v>24</v>
      </c>
      <c r="E3812" s="9">
        <v>22</v>
      </c>
      <c r="F3812" s="9">
        <f>VLOOKUP(D3812,'Tablas auxiliares'!$H$1:$Q$28,Calculadora!$J$2+1,FALSE)*IF(VLOOKUP($A3812,'Tablas auxiliares'!$B$2:$C$6,2,FALSE)-Calculadora!$K$2=0,1,0)*IF($L$2=2,IFERROR(VLOOKUP(B3812,'Tablas auxiliares'!$AB$2:$AH$27,7,FALSE),0),1)</f>
        <v>0</v>
      </c>
      <c r="G3812" s="9">
        <f>VLOOKUP(E3812,'Tablas auxiliares'!$H$1:$Q$28,Calculadora!$J$2+1,FALSE)*IF(VLOOKUP($A3812,'Tablas auxiliares'!$B$2:$C$6,2,FALSE)-Calculadora!$K$2=0,1,0)*IF($L$2=2,IFERROR(VLOOKUP(B3812,'Tablas auxiliares'!$AB$2:$AH$27,7,FALSE),0),1)</f>
        <v>0</v>
      </c>
      <c r="H3812" s="9">
        <f t="shared" si="69"/>
        <v>0</v>
      </c>
      <c r="O3812" s="9"/>
      <c r="P3812"/>
    </row>
    <row r="3813" spans="1:16" x14ac:dyDescent="0.25">
      <c r="A3813" s="9">
        <v>2015</v>
      </c>
      <c r="B3813" t="s">
        <v>35</v>
      </c>
      <c r="C3813" t="s">
        <v>69</v>
      </c>
      <c r="D3813" s="9">
        <v>11</v>
      </c>
      <c r="E3813" s="9">
        <v>8</v>
      </c>
      <c r="F3813" s="9">
        <f>VLOOKUP(D3813,'Tablas auxiliares'!$H$1:$Q$28,Calculadora!$J$2+1,FALSE)*IF(VLOOKUP($A3813,'Tablas auxiliares'!$B$2:$C$6,2,FALSE)-Calculadora!$K$2=0,1,0)*IF($L$2=2,IFERROR(VLOOKUP(B3813,'Tablas auxiliares'!$AB$2:$AH$27,7,FALSE),0),1)</f>
        <v>0</v>
      </c>
      <c r="G3813" s="9">
        <f>VLOOKUP(E3813,'Tablas auxiliares'!$H$1:$Q$28,Calculadora!$J$2+1,FALSE)*IF(VLOOKUP($A3813,'Tablas auxiliares'!$B$2:$C$6,2,FALSE)-Calculadora!$K$2=0,1,0)*IF($L$2=2,IFERROR(VLOOKUP(B3813,'Tablas auxiliares'!$AB$2:$AH$27,7,FALSE),0),1)</f>
        <v>0</v>
      </c>
      <c r="H3813" s="9">
        <f t="shared" si="69"/>
        <v>0</v>
      </c>
      <c r="O3813" s="9"/>
      <c r="P3813"/>
    </row>
    <row r="3814" spans="1:16" x14ac:dyDescent="0.25">
      <c r="A3814" s="9">
        <v>2015</v>
      </c>
      <c r="B3814" t="s">
        <v>35</v>
      </c>
      <c r="C3814" t="s">
        <v>26</v>
      </c>
      <c r="D3814" s="9">
        <v>1</v>
      </c>
      <c r="E3814" s="9">
        <v>4</v>
      </c>
      <c r="F3814" s="9">
        <f>VLOOKUP(D3814,'Tablas auxiliares'!$H$1:$Q$28,Calculadora!$J$2+1,FALSE)*IF(VLOOKUP($A3814,'Tablas auxiliares'!$B$2:$C$6,2,FALSE)-Calculadora!$K$2=0,1,0)*IF($L$2=2,IFERROR(VLOOKUP(B3814,'Tablas auxiliares'!$AB$2:$AH$27,7,FALSE),0),1)</f>
        <v>0</v>
      </c>
      <c r="G3814" s="9">
        <f>VLOOKUP(E3814,'Tablas auxiliares'!$H$1:$Q$28,Calculadora!$J$2+1,FALSE)*IF(VLOOKUP($A3814,'Tablas auxiliares'!$B$2:$C$6,2,FALSE)-Calculadora!$K$2=0,1,0)*IF($L$2=2,IFERROR(VLOOKUP(B3814,'Tablas auxiliares'!$AB$2:$AH$27,7,FALSE),0),1)</f>
        <v>0</v>
      </c>
      <c r="H3814" s="9">
        <f t="shared" si="69"/>
        <v>0</v>
      </c>
      <c r="O3814" s="9"/>
      <c r="P3814"/>
    </row>
    <row r="3815" spans="1:16" x14ac:dyDescent="0.25">
      <c r="A3815" s="9">
        <v>2015</v>
      </c>
      <c r="B3815" t="s">
        <v>35</v>
      </c>
      <c r="C3815" t="s">
        <v>30</v>
      </c>
      <c r="D3815" s="9">
        <v>20</v>
      </c>
      <c r="E3815" s="9">
        <v>12</v>
      </c>
      <c r="F3815" s="9">
        <f>VLOOKUP(D3815,'Tablas auxiliares'!$H$1:$Q$28,Calculadora!$J$2+1,FALSE)*IF(VLOOKUP($A3815,'Tablas auxiliares'!$B$2:$C$6,2,FALSE)-Calculadora!$K$2=0,1,0)*IF($L$2=2,IFERROR(VLOOKUP(B3815,'Tablas auxiliares'!$AB$2:$AH$27,7,FALSE),0),1)</f>
        <v>0</v>
      </c>
      <c r="G3815" s="9">
        <f>VLOOKUP(E3815,'Tablas auxiliares'!$H$1:$Q$28,Calculadora!$J$2+1,FALSE)*IF(VLOOKUP($A3815,'Tablas auxiliares'!$B$2:$C$6,2,FALSE)-Calculadora!$K$2=0,1,0)*IF($L$2=2,IFERROR(VLOOKUP(B3815,'Tablas auxiliares'!$AB$2:$AH$27,7,FALSE),0),1)</f>
        <v>0</v>
      </c>
      <c r="H3815" s="9">
        <f t="shared" si="69"/>
        <v>0</v>
      </c>
      <c r="O3815" s="9"/>
      <c r="P3815"/>
    </row>
    <row r="3816" spans="1:16" x14ac:dyDescent="0.25">
      <c r="A3816" s="9">
        <v>2015</v>
      </c>
      <c r="B3816" t="s">
        <v>35</v>
      </c>
      <c r="C3816" t="s">
        <v>9</v>
      </c>
      <c r="D3816" s="9">
        <v>2</v>
      </c>
      <c r="E3816" s="9">
        <v>10</v>
      </c>
      <c r="F3816" s="9">
        <f>VLOOKUP(D3816,'Tablas auxiliares'!$H$1:$Q$28,Calculadora!$J$2+1,FALSE)*IF(VLOOKUP($A3816,'Tablas auxiliares'!$B$2:$C$6,2,FALSE)-Calculadora!$K$2=0,1,0)*IF($L$2=2,IFERROR(VLOOKUP(B3816,'Tablas auxiliares'!$AB$2:$AH$27,7,FALSE),0),1)</f>
        <v>0</v>
      </c>
      <c r="G3816" s="9">
        <f>VLOOKUP(E3816,'Tablas auxiliares'!$H$1:$Q$28,Calculadora!$J$2+1,FALSE)*IF(VLOOKUP($A3816,'Tablas auxiliares'!$B$2:$C$6,2,FALSE)-Calculadora!$K$2=0,1,0)*IF($L$2=2,IFERROR(VLOOKUP(B3816,'Tablas auxiliares'!$AB$2:$AH$27,7,FALSE),0),1)</f>
        <v>0</v>
      </c>
      <c r="H3816" s="9">
        <f t="shared" si="69"/>
        <v>0</v>
      </c>
      <c r="O3816" s="9"/>
      <c r="P3816"/>
    </row>
    <row r="3817" spans="1:16" x14ac:dyDescent="0.25">
      <c r="A3817" s="9">
        <v>2015</v>
      </c>
      <c r="B3817" t="s">
        <v>35</v>
      </c>
      <c r="C3817" t="s">
        <v>20</v>
      </c>
      <c r="D3817" s="9">
        <v>8</v>
      </c>
      <c r="E3817" s="9">
        <v>6</v>
      </c>
      <c r="F3817" s="9">
        <f>VLOOKUP(D3817,'Tablas auxiliares'!$H$1:$Q$28,Calculadora!$J$2+1,FALSE)*IF(VLOOKUP($A3817,'Tablas auxiliares'!$B$2:$C$6,2,FALSE)-Calculadora!$K$2=0,1,0)*IF($L$2=2,IFERROR(VLOOKUP(B3817,'Tablas auxiliares'!$AB$2:$AH$27,7,FALSE),0),1)</f>
        <v>0</v>
      </c>
      <c r="G3817" s="9">
        <f>VLOOKUP(E3817,'Tablas auxiliares'!$H$1:$Q$28,Calculadora!$J$2+1,FALSE)*IF(VLOOKUP($A3817,'Tablas auxiliares'!$B$2:$C$6,2,FALSE)-Calculadora!$K$2=0,1,0)*IF($L$2=2,IFERROR(VLOOKUP(B3817,'Tablas auxiliares'!$AB$2:$AH$27,7,FALSE),0),1)</f>
        <v>0</v>
      </c>
      <c r="H3817" s="9">
        <f t="shared" si="69"/>
        <v>0</v>
      </c>
      <c r="O3817" s="9"/>
      <c r="P3817"/>
    </row>
    <row r="3818" spans="1:16" x14ac:dyDescent="0.25">
      <c r="A3818" s="9">
        <v>2015</v>
      </c>
      <c r="B3818" t="s">
        <v>35</v>
      </c>
      <c r="C3818" t="s">
        <v>13</v>
      </c>
      <c r="D3818" s="9">
        <v>3</v>
      </c>
      <c r="E3818" s="9">
        <v>21</v>
      </c>
      <c r="F3818" s="9">
        <f>VLOOKUP(D3818,'Tablas auxiliares'!$H$1:$Q$28,Calculadora!$J$2+1,FALSE)*IF(VLOOKUP($A3818,'Tablas auxiliares'!$B$2:$C$6,2,FALSE)-Calculadora!$K$2=0,1,0)*IF($L$2=2,IFERROR(VLOOKUP(B3818,'Tablas auxiliares'!$AB$2:$AH$27,7,FALSE),0),1)</f>
        <v>0</v>
      </c>
      <c r="G3818" s="9">
        <f>VLOOKUP(E3818,'Tablas auxiliares'!$H$1:$Q$28,Calculadora!$J$2+1,FALSE)*IF(VLOOKUP($A3818,'Tablas auxiliares'!$B$2:$C$6,2,FALSE)-Calculadora!$K$2=0,1,0)*IF($L$2=2,IFERROR(VLOOKUP(B3818,'Tablas auxiliares'!$AB$2:$AH$27,7,FALSE),0),1)</f>
        <v>0</v>
      </c>
      <c r="H3818" s="9">
        <f t="shared" si="69"/>
        <v>0</v>
      </c>
      <c r="O3818" s="9"/>
      <c r="P3818"/>
    </row>
    <row r="3819" spans="1:16" x14ac:dyDescent="0.25">
      <c r="A3819" s="9">
        <v>2015</v>
      </c>
      <c r="B3819" t="s">
        <v>35</v>
      </c>
      <c r="C3819" t="s">
        <v>68</v>
      </c>
      <c r="D3819" s="9">
        <v>16</v>
      </c>
      <c r="E3819" s="9">
        <v>25</v>
      </c>
      <c r="F3819" s="9">
        <f>VLOOKUP(D3819,'Tablas auxiliares'!$H$1:$Q$28,Calculadora!$J$2+1,FALSE)*IF(VLOOKUP($A3819,'Tablas auxiliares'!$B$2:$C$6,2,FALSE)-Calculadora!$K$2=0,1,0)*IF($L$2=2,IFERROR(VLOOKUP(B3819,'Tablas auxiliares'!$AB$2:$AH$27,7,FALSE),0),1)</f>
        <v>0</v>
      </c>
      <c r="G3819" s="9">
        <f>VLOOKUP(E3819,'Tablas auxiliares'!$H$1:$Q$28,Calculadora!$J$2+1,FALSE)*IF(VLOOKUP($A3819,'Tablas auxiliares'!$B$2:$C$6,2,FALSE)-Calculadora!$K$2=0,1,0)*IF($L$2=2,IFERROR(VLOOKUP(B3819,'Tablas auxiliares'!$AB$2:$AH$27,7,FALSE),0),1)</f>
        <v>0</v>
      </c>
      <c r="H3819" s="9">
        <f t="shared" si="69"/>
        <v>0</v>
      </c>
      <c r="O3819" s="9"/>
      <c r="P3819"/>
    </row>
    <row r="3820" spans="1:16" x14ac:dyDescent="0.25">
      <c r="A3820" s="9">
        <v>2015</v>
      </c>
      <c r="B3820" t="s">
        <v>35</v>
      </c>
      <c r="C3820" t="s">
        <v>18</v>
      </c>
      <c r="D3820" s="9">
        <v>12</v>
      </c>
      <c r="E3820" s="9">
        <v>19</v>
      </c>
      <c r="F3820" s="9">
        <f>VLOOKUP(D3820,'Tablas auxiliares'!$H$1:$Q$28,Calculadora!$J$2+1,FALSE)*IF(VLOOKUP($A3820,'Tablas auxiliares'!$B$2:$C$6,2,FALSE)-Calculadora!$K$2=0,1,0)*IF($L$2=2,IFERROR(VLOOKUP(B3820,'Tablas auxiliares'!$AB$2:$AH$27,7,FALSE),0),1)</f>
        <v>0</v>
      </c>
      <c r="G3820" s="9">
        <f>VLOOKUP(E3820,'Tablas auxiliares'!$H$1:$Q$28,Calculadora!$J$2+1,FALSE)*IF(VLOOKUP($A3820,'Tablas auxiliares'!$B$2:$C$6,2,FALSE)-Calculadora!$K$2=0,1,0)*IF($L$2=2,IFERROR(VLOOKUP(B3820,'Tablas auxiliares'!$AB$2:$AH$27,7,FALSE),0),1)</f>
        <v>0</v>
      </c>
      <c r="H3820" s="9">
        <f t="shared" si="69"/>
        <v>0</v>
      </c>
      <c r="O3820" s="9"/>
      <c r="P3820"/>
    </row>
    <row r="3821" spans="1:16" x14ac:dyDescent="0.25">
      <c r="A3821" s="9">
        <v>2015</v>
      </c>
      <c r="B3821" t="s">
        <v>35</v>
      </c>
      <c r="C3821" t="s">
        <v>27</v>
      </c>
      <c r="D3821" s="9">
        <v>14</v>
      </c>
      <c r="E3821" s="9">
        <v>17</v>
      </c>
      <c r="F3821" s="9">
        <f>VLOOKUP(D3821,'Tablas auxiliares'!$H$1:$Q$28,Calculadora!$J$2+1,FALSE)*IF(VLOOKUP($A3821,'Tablas auxiliares'!$B$2:$C$6,2,FALSE)-Calculadora!$K$2=0,1,0)*IF($L$2=2,IFERROR(VLOOKUP(B3821,'Tablas auxiliares'!$AB$2:$AH$27,7,FALSE),0),1)</f>
        <v>0</v>
      </c>
      <c r="G3821" s="9">
        <f>VLOOKUP(E3821,'Tablas auxiliares'!$H$1:$Q$28,Calculadora!$J$2+1,FALSE)*IF(VLOOKUP($A3821,'Tablas auxiliares'!$B$2:$C$6,2,FALSE)-Calculadora!$K$2=0,1,0)*IF($L$2=2,IFERROR(VLOOKUP(B3821,'Tablas auxiliares'!$AB$2:$AH$27,7,FALSE),0),1)</f>
        <v>0</v>
      </c>
      <c r="H3821" s="9">
        <f t="shared" si="69"/>
        <v>0</v>
      </c>
      <c r="O3821" s="9"/>
      <c r="P3821"/>
    </row>
    <row r="3822" spans="1:16" x14ac:dyDescent="0.25">
      <c r="A3822" s="9">
        <v>2015</v>
      </c>
      <c r="B3822" t="s">
        <v>35</v>
      </c>
      <c r="C3822" t="s">
        <v>29</v>
      </c>
      <c r="D3822" s="9">
        <v>21</v>
      </c>
      <c r="E3822" s="9">
        <v>20</v>
      </c>
      <c r="F3822" s="9">
        <f>VLOOKUP(D3822,'Tablas auxiliares'!$H$1:$Q$28,Calculadora!$J$2+1,FALSE)*IF(VLOOKUP($A3822,'Tablas auxiliares'!$B$2:$C$6,2,FALSE)-Calculadora!$K$2=0,1,0)*IF($L$2=2,IFERROR(VLOOKUP(B3822,'Tablas auxiliares'!$AB$2:$AH$27,7,FALSE),0),1)</f>
        <v>0</v>
      </c>
      <c r="G3822" s="9">
        <f>VLOOKUP(E3822,'Tablas auxiliares'!$H$1:$Q$28,Calculadora!$J$2+1,FALSE)*IF(VLOOKUP($A3822,'Tablas auxiliares'!$B$2:$C$6,2,FALSE)-Calculadora!$K$2=0,1,0)*IF($L$2=2,IFERROR(VLOOKUP(B3822,'Tablas auxiliares'!$AB$2:$AH$27,7,FALSE),0),1)</f>
        <v>0</v>
      </c>
      <c r="H3822" s="9">
        <f t="shared" si="69"/>
        <v>0</v>
      </c>
      <c r="O3822" s="9"/>
      <c r="P3822"/>
    </row>
    <row r="3823" spans="1:16" x14ac:dyDescent="0.25">
      <c r="A3823" s="9">
        <v>2015</v>
      </c>
      <c r="B3823" t="s">
        <v>35</v>
      </c>
      <c r="C3823" t="s">
        <v>70</v>
      </c>
      <c r="D3823" s="9">
        <v>23</v>
      </c>
      <c r="E3823" s="9">
        <v>14</v>
      </c>
      <c r="F3823" s="9">
        <f>VLOOKUP(D3823,'Tablas auxiliares'!$H$1:$Q$28,Calculadora!$J$2+1,FALSE)*IF(VLOOKUP($A3823,'Tablas auxiliares'!$B$2:$C$6,2,FALSE)-Calculadora!$K$2=0,1,0)*IF($L$2=2,IFERROR(VLOOKUP(B3823,'Tablas auxiliares'!$AB$2:$AH$27,7,FALSE),0),1)</f>
        <v>0</v>
      </c>
      <c r="G3823" s="9">
        <f>VLOOKUP(E3823,'Tablas auxiliares'!$H$1:$Q$28,Calculadora!$J$2+1,FALSE)*IF(VLOOKUP($A3823,'Tablas auxiliares'!$B$2:$C$6,2,FALSE)-Calculadora!$K$2=0,1,0)*IF($L$2=2,IFERROR(VLOOKUP(B3823,'Tablas auxiliares'!$AB$2:$AH$27,7,FALSE),0),1)</f>
        <v>0</v>
      </c>
      <c r="H3823" s="9">
        <f t="shared" si="69"/>
        <v>0</v>
      </c>
      <c r="O3823" s="9"/>
      <c r="P3823"/>
    </row>
    <row r="3824" spans="1:16" x14ac:dyDescent="0.25">
      <c r="A3824" s="9">
        <v>2015</v>
      </c>
      <c r="B3824" t="s">
        <v>35</v>
      </c>
      <c r="C3824" t="s">
        <v>34</v>
      </c>
      <c r="D3824" s="9">
        <v>13</v>
      </c>
      <c r="E3824" s="9">
        <v>18</v>
      </c>
      <c r="F3824" s="9">
        <f>VLOOKUP(D3824,'Tablas auxiliares'!$H$1:$Q$28,Calculadora!$J$2+1,FALSE)*IF(VLOOKUP($A3824,'Tablas auxiliares'!$B$2:$C$6,2,FALSE)-Calculadora!$K$2=0,1,0)*IF($L$2=2,IFERROR(VLOOKUP(B3824,'Tablas auxiliares'!$AB$2:$AH$27,7,FALSE),0),1)</f>
        <v>0</v>
      </c>
      <c r="G3824" s="9">
        <f>VLOOKUP(E3824,'Tablas auxiliares'!$H$1:$Q$28,Calculadora!$J$2+1,FALSE)*IF(VLOOKUP($A3824,'Tablas auxiliares'!$B$2:$C$6,2,FALSE)-Calculadora!$K$2=0,1,0)*IF($L$2=2,IFERROR(VLOOKUP(B3824,'Tablas auxiliares'!$AB$2:$AH$27,7,FALSE),0),1)</f>
        <v>0</v>
      </c>
      <c r="H3824" s="9">
        <f t="shared" si="69"/>
        <v>0</v>
      </c>
      <c r="O3824" s="9"/>
      <c r="P3824"/>
    </row>
    <row r="3825" spans="1:16" x14ac:dyDescent="0.25">
      <c r="A3825" s="9">
        <v>2015</v>
      </c>
      <c r="B3825" t="s">
        <v>35</v>
      </c>
      <c r="C3825" t="s">
        <v>24</v>
      </c>
      <c r="D3825" s="9">
        <v>19</v>
      </c>
      <c r="E3825" s="9">
        <v>13</v>
      </c>
      <c r="F3825" s="9">
        <f>VLOOKUP(D3825,'Tablas auxiliares'!$H$1:$Q$28,Calculadora!$J$2+1,FALSE)*IF(VLOOKUP($A3825,'Tablas auxiliares'!$B$2:$C$6,2,FALSE)-Calculadora!$K$2=0,1,0)*IF($L$2=2,IFERROR(VLOOKUP(B3825,'Tablas auxiliares'!$AB$2:$AH$27,7,FALSE),0),1)</f>
        <v>0</v>
      </c>
      <c r="G3825" s="9">
        <f>VLOOKUP(E3825,'Tablas auxiliares'!$H$1:$Q$28,Calculadora!$J$2+1,FALSE)*IF(VLOOKUP($A3825,'Tablas auxiliares'!$B$2:$C$6,2,FALSE)-Calculadora!$K$2=0,1,0)*IF($L$2=2,IFERROR(VLOOKUP(B3825,'Tablas auxiliares'!$AB$2:$AH$27,7,FALSE),0),1)</f>
        <v>0</v>
      </c>
      <c r="H3825" s="9">
        <f t="shared" si="69"/>
        <v>0</v>
      </c>
      <c r="O3825" s="9"/>
      <c r="P3825"/>
    </row>
    <row r="3826" spans="1:16" x14ac:dyDescent="0.25">
      <c r="A3826" s="9">
        <v>2015</v>
      </c>
      <c r="B3826" t="s">
        <v>35</v>
      </c>
      <c r="C3826" t="s">
        <v>12</v>
      </c>
      <c r="D3826" s="9">
        <v>17</v>
      </c>
      <c r="E3826" s="9">
        <v>11</v>
      </c>
      <c r="F3826" s="9">
        <f>VLOOKUP(D3826,'Tablas auxiliares'!$H$1:$Q$28,Calculadora!$J$2+1,FALSE)*IF(VLOOKUP($A3826,'Tablas auxiliares'!$B$2:$C$6,2,FALSE)-Calculadora!$K$2=0,1,0)*IF($L$2=2,IFERROR(VLOOKUP(B3826,'Tablas auxiliares'!$AB$2:$AH$27,7,FALSE),0),1)</f>
        <v>0</v>
      </c>
      <c r="G3826" s="9">
        <f>VLOOKUP(E3826,'Tablas auxiliares'!$H$1:$Q$28,Calculadora!$J$2+1,FALSE)*IF(VLOOKUP($A3826,'Tablas auxiliares'!$B$2:$C$6,2,FALSE)-Calculadora!$K$2=0,1,0)*IF($L$2=2,IFERROR(VLOOKUP(B3826,'Tablas auxiliares'!$AB$2:$AH$27,7,FALSE),0),1)</f>
        <v>0</v>
      </c>
      <c r="H3826" s="9">
        <f t="shared" si="69"/>
        <v>0</v>
      </c>
      <c r="O3826" s="9"/>
      <c r="P3826"/>
    </row>
    <row r="3827" spans="1:16" x14ac:dyDescent="0.25">
      <c r="A3827" s="9">
        <v>2015</v>
      </c>
      <c r="B3827" t="s">
        <v>35</v>
      </c>
      <c r="C3827" t="s">
        <v>23</v>
      </c>
      <c r="D3827" s="9">
        <v>22</v>
      </c>
      <c r="E3827" s="9">
        <v>15</v>
      </c>
      <c r="F3827" s="9">
        <f>VLOOKUP(D3827,'Tablas auxiliares'!$H$1:$Q$28,Calculadora!$J$2+1,FALSE)*IF(VLOOKUP($A3827,'Tablas auxiliares'!$B$2:$C$6,2,FALSE)-Calculadora!$K$2=0,1,0)*IF($L$2=2,IFERROR(VLOOKUP(B3827,'Tablas auxiliares'!$AB$2:$AH$27,7,FALSE),0),1)</f>
        <v>0</v>
      </c>
      <c r="G3827" s="9">
        <f>VLOOKUP(E3827,'Tablas auxiliares'!$H$1:$Q$28,Calculadora!$J$2+1,FALSE)*IF(VLOOKUP($A3827,'Tablas auxiliares'!$B$2:$C$6,2,FALSE)-Calculadora!$K$2=0,1,0)*IF($L$2=2,IFERROR(VLOOKUP(B3827,'Tablas auxiliares'!$AB$2:$AH$27,7,FALSE),0),1)</f>
        <v>0</v>
      </c>
      <c r="H3827" s="9">
        <f t="shared" si="69"/>
        <v>0</v>
      </c>
      <c r="O3827" s="9"/>
      <c r="P3827"/>
    </row>
    <row r="3828" spans="1:16" x14ac:dyDescent="0.25">
      <c r="A3828" s="9">
        <v>2015</v>
      </c>
      <c r="B3828" t="s">
        <v>35</v>
      </c>
      <c r="C3828" t="s">
        <v>33</v>
      </c>
      <c r="D3828" s="9">
        <v>5</v>
      </c>
      <c r="E3828" s="9">
        <v>1</v>
      </c>
      <c r="F3828" s="9">
        <f>VLOOKUP(D3828,'Tablas auxiliares'!$H$1:$Q$28,Calculadora!$J$2+1,FALSE)*IF(VLOOKUP($A3828,'Tablas auxiliares'!$B$2:$C$6,2,FALSE)-Calculadora!$K$2=0,1,0)*IF($L$2=2,IFERROR(VLOOKUP(B3828,'Tablas auxiliares'!$AB$2:$AH$27,7,FALSE),0),1)</f>
        <v>0</v>
      </c>
      <c r="G3828" s="9">
        <f>VLOOKUP(E3828,'Tablas auxiliares'!$H$1:$Q$28,Calculadora!$J$2+1,FALSE)*IF(VLOOKUP($A3828,'Tablas auxiliares'!$B$2:$C$6,2,FALSE)-Calculadora!$K$2=0,1,0)*IF($L$2=2,IFERROR(VLOOKUP(B3828,'Tablas auxiliares'!$AB$2:$AH$27,7,FALSE),0),1)</f>
        <v>0</v>
      </c>
      <c r="H3828" s="9">
        <f t="shared" si="69"/>
        <v>0</v>
      </c>
      <c r="O3828" s="9"/>
      <c r="P3828"/>
    </row>
    <row r="3829" spans="1:16" x14ac:dyDescent="0.25">
      <c r="A3829" s="9">
        <v>2015</v>
      </c>
      <c r="B3829" t="s">
        <v>35</v>
      </c>
      <c r="C3829" t="s">
        <v>6</v>
      </c>
      <c r="D3829" s="9">
        <v>25</v>
      </c>
      <c r="E3829" s="9">
        <v>26</v>
      </c>
      <c r="F3829" s="9">
        <f>VLOOKUP(D3829,'Tablas auxiliares'!$H$1:$Q$28,Calculadora!$J$2+1,FALSE)*IF(VLOOKUP($A3829,'Tablas auxiliares'!$B$2:$C$6,2,FALSE)-Calculadora!$K$2=0,1,0)*IF($L$2=2,IFERROR(VLOOKUP(B3829,'Tablas auxiliares'!$AB$2:$AH$27,7,FALSE),0),1)</f>
        <v>0</v>
      </c>
      <c r="G3829" s="9">
        <f>VLOOKUP(E3829,'Tablas auxiliares'!$H$1:$Q$28,Calculadora!$J$2+1,FALSE)*IF(VLOOKUP($A3829,'Tablas auxiliares'!$B$2:$C$6,2,FALSE)-Calculadora!$K$2=0,1,0)*IF($L$2=2,IFERROR(VLOOKUP(B3829,'Tablas auxiliares'!$AB$2:$AH$27,7,FALSE),0),1)</f>
        <v>0</v>
      </c>
      <c r="H3829" s="9">
        <f t="shared" si="69"/>
        <v>0</v>
      </c>
      <c r="O3829" s="9"/>
      <c r="P3829"/>
    </row>
    <row r="3830" spans="1:16" x14ac:dyDescent="0.25">
      <c r="A3830" s="9">
        <v>2015</v>
      </c>
      <c r="B3830" t="s">
        <v>35</v>
      </c>
      <c r="C3830" t="s">
        <v>25</v>
      </c>
      <c r="D3830" s="9">
        <v>4</v>
      </c>
      <c r="E3830" s="9">
        <v>5</v>
      </c>
      <c r="F3830" s="9">
        <f>VLOOKUP(D3830,'Tablas auxiliares'!$H$1:$Q$28,Calculadora!$J$2+1,FALSE)*IF(VLOOKUP($A3830,'Tablas auxiliares'!$B$2:$C$6,2,FALSE)-Calculadora!$K$2=0,1,0)*IF($L$2=2,IFERROR(VLOOKUP(B3830,'Tablas auxiliares'!$AB$2:$AH$27,7,FALSE),0),1)</f>
        <v>0</v>
      </c>
      <c r="G3830" s="9">
        <f>VLOOKUP(E3830,'Tablas auxiliares'!$H$1:$Q$28,Calculadora!$J$2+1,FALSE)*IF(VLOOKUP($A3830,'Tablas auxiliares'!$B$2:$C$6,2,FALSE)-Calculadora!$K$2=0,1,0)*IF($L$2=2,IFERROR(VLOOKUP(B3830,'Tablas auxiliares'!$AB$2:$AH$27,7,FALSE),0),1)</f>
        <v>0</v>
      </c>
      <c r="H3830" s="9">
        <f t="shared" si="69"/>
        <v>0</v>
      </c>
      <c r="O3830" s="9"/>
      <c r="P3830"/>
    </row>
    <row r="3831" spans="1:16" x14ac:dyDescent="0.25">
      <c r="A3831" s="9">
        <v>2015</v>
      </c>
      <c r="B3831" t="s">
        <v>31</v>
      </c>
      <c r="C3831" t="s">
        <v>89</v>
      </c>
      <c r="D3831" s="9">
        <v>9</v>
      </c>
      <c r="E3831" s="9">
        <v>7</v>
      </c>
      <c r="F3831" s="9">
        <f>VLOOKUP(D3831,'Tablas auxiliares'!$H$1:$Q$28,Calculadora!$J$2+1,FALSE)*IF(VLOOKUP($A3831,'Tablas auxiliares'!$B$2:$C$6,2,FALSE)-Calculadora!$K$2=0,1,0)*IF($L$2=2,IFERROR(VLOOKUP(B3831,'Tablas auxiliares'!$AB$2:$AH$27,7,FALSE),0),1)</f>
        <v>0</v>
      </c>
      <c r="G3831" s="9">
        <f>VLOOKUP(E3831,'Tablas auxiliares'!$H$1:$Q$28,Calculadora!$J$2+1,FALSE)*IF(VLOOKUP($A3831,'Tablas auxiliares'!$B$2:$C$6,2,FALSE)-Calculadora!$K$2=0,1,0)*IF($L$2=2,IFERROR(VLOOKUP(B3831,'Tablas auxiliares'!$AB$2:$AH$27,7,FALSE),0),1)</f>
        <v>0</v>
      </c>
      <c r="H3831" s="9">
        <f t="shared" si="69"/>
        <v>0</v>
      </c>
      <c r="O3831" s="9"/>
      <c r="P3831"/>
    </row>
    <row r="3832" spans="1:16" x14ac:dyDescent="0.25">
      <c r="A3832" s="9">
        <v>2015</v>
      </c>
      <c r="B3832" t="s">
        <v>31</v>
      </c>
      <c r="C3832" t="s">
        <v>28</v>
      </c>
      <c r="D3832" s="9">
        <v>19</v>
      </c>
      <c r="E3832" s="9">
        <v>23</v>
      </c>
      <c r="F3832" s="9">
        <f>VLOOKUP(D3832,'Tablas auxiliares'!$H$1:$Q$28,Calculadora!$J$2+1,FALSE)*IF(VLOOKUP($A3832,'Tablas auxiliares'!$B$2:$C$6,2,FALSE)-Calculadora!$K$2=0,1,0)*IF($L$2=2,IFERROR(VLOOKUP(B3832,'Tablas auxiliares'!$AB$2:$AH$27,7,FALSE),0),1)</f>
        <v>0</v>
      </c>
      <c r="G3832" s="9">
        <f>VLOOKUP(E3832,'Tablas auxiliares'!$H$1:$Q$28,Calculadora!$J$2+1,FALSE)*IF(VLOOKUP($A3832,'Tablas auxiliares'!$B$2:$C$6,2,FALSE)-Calculadora!$K$2=0,1,0)*IF($L$2=2,IFERROR(VLOOKUP(B3832,'Tablas auxiliares'!$AB$2:$AH$27,7,FALSE),0),1)</f>
        <v>0</v>
      </c>
      <c r="H3832" s="9">
        <f t="shared" si="69"/>
        <v>0</v>
      </c>
      <c r="O3832" s="9"/>
      <c r="P3832"/>
    </row>
    <row r="3833" spans="1:16" x14ac:dyDescent="0.25">
      <c r="A3833" s="9">
        <v>2015</v>
      </c>
      <c r="B3833" t="s">
        <v>31</v>
      </c>
      <c r="C3833" t="s">
        <v>7</v>
      </c>
      <c r="D3833" s="9">
        <v>11</v>
      </c>
      <c r="E3833" s="9">
        <v>12</v>
      </c>
      <c r="F3833" s="9">
        <f>VLOOKUP(D3833,'Tablas auxiliares'!$H$1:$Q$28,Calculadora!$J$2+1,FALSE)*IF(VLOOKUP($A3833,'Tablas auxiliares'!$B$2:$C$6,2,FALSE)-Calculadora!$K$2=0,1,0)*IF($L$2=2,IFERROR(VLOOKUP(B3833,'Tablas auxiliares'!$AB$2:$AH$27,7,FALSE),0),1)</f>
        <v>0</v>
      </c>
      <c r="G3833" s="9">
        <f>VLOOKUP(E3833,'Tablas auxiliares'!$H$1:$Q$28,Calculadora!$J$2+1,FALSE)*IF(VLOOKUP($A3833,'Tablas auxiliares'!$B$2:$C$6,2,FALSE)-Calculadora!$K$2=0,1,0)*IF($L$2=2,IFERROR(VLOOKUP(B3833,'Tablas auxiliares'!$AB$2:$AH$27,7,FALSE),0),1)</f>
        <v>0</v>
      </c>
      <c r="H3833" s="9">
        <f t="shared" si="69"/>
        <v>0</v>
      </c>
      <c r="O3833" s="9"/>
      <c r="P3833"/>
    </row>
    <row r="3834" spans="1:16" x14ac:dyDescent="0.25">
      <c r="A3834" s="9">
        <v>2015</v>
      </c>
      <c r="B3834" t="s">
        <v>31</v>
      </c>
      <c r="C3834" t="s">
        <v>16</v>
      </c>
      <c r="D3834" s="9">
        <v>7</v>
      </c>
      <c r="E3834" s="9">
        <v>2</v>
      </c>
      <c r="F3834" s="9">
        <f>VLOOKUP(D3834,'Tablas auxiliares'!$H$1:$Q$28,Calculadora!$J$2+1,FALSE)*IF(VLOOKUP($A3834,'Tablas auxiliares'!$B$2:$C$6,2,FALSE)-Calculadora!$K$2=0,1,0)*IF($L$2=2,IFERROR(VLOOKUP(B3834,'Tablas auxiliares'!$AB$2:$AH$27,7,FALSE),0),1)</f>
        <v>0</v>
      </c>
      <c r="G3834" s="9">
        <f>VLOOKUP(E3834,'Tablas auxiliares'!$H$1:$Q$28,Calculadora!$J$2+1,FALSE)*IF(VLOOKUP($A3834,'Tablas auxiliares'!$B$2:$C$6,2,FALSE)-Calculadora!$K$2=0,1,0)*IF($L$2=2,IFERROR(VLOOKUP(B3834,'Tablas auxiliares'!$AB$2:$AH$27,7,FALSE),0),1)</f>
        <v>0</v>
      </c>
      <c r="H3834" s="9">
        <f t="shared" si="69"/>
        <v>0</v>
      </c>
      <c r="O3834" s="9"/>
      <c r="P3834"/>
    </row>
    <row r="3835" spans="1:16" x14ac:dyDescent="0.25">
      <c r="A3835" s="9">
        <v>2015</v>
      </c>
      <c r="B3835" t="s">
        <v>31</v>
      </c>
      <c r="C3835" t="s">
        <v>37</v>
      </c>
      <c r="D3835" s="9">
        <v>13</v>
      </c>
      <c r="E3835" s="9">
        <v>17</v>
      </c>
      <c r="F3835" s="9">
        <f>VLOOKUP(D3835,'Tablas auxiliares'!$H$1:$Q$28,Calculadora!$J$2+1,FALSE)*IF(VLOOKUP($A3835,'Tablas auxiliares'!$B$2:$C$6,2,FALSE)-Calculadora!$K$2=0,1,0)*IF($L$2=2,IFERROR(VLOOKUP(B3835,'Tablas auxiliares'!$AB$2:$AH$27,7,FALSE),0),1)</f>
        <v>0</v>
      </c>
      <c r="G3835" s="9">
        <f>VLOOKUP(E3835,'Tablas auxiliares'!$H$1:$Q$28,Calculadora!$J$2+1,FALSE)*IF(VLOOKUP($A3835,'Tablas auxiliares'!$B$2:$C$6,2,FALSE)-Calculadora!$K$2=0,1,0)*IF($L$2=2,IFERROR(VLOOKUP(B3835,'Tablas auxiliares'!$AB$2:$AH$27,7,FALSE),0),1)</f>
        <v>0</v>
      </c>
      <c r="H3835" s="9">
        <f t="shared" si="69"/>
        <v>0</v>
      </c>
      <c r="O3835" s="9"/>
      <c r="P3835"/>
    </row>
    <row r="3836" spans="1:16" x14ac:dyDescent="0.25">
      <c r="A3836" s="9">
        <v>2015</v>
      </c>
      <c r="B3836" t="s">
        <v>31</v>
      </c>
      <c r="C3836" t="s">
        <v>14</v>
      </c>
      <c r="D3836" s="9">
        <v>22</v>
      </c>
      <c r="E3836" s="9">
        <v>22</v>
      </c>
      <c r="F3836" s="9">
        <f>VLOOKUP(D3836,'Tablas auxiliares'!$H$1:$Q$28,Calculadora!$J$2+1,FALSE)*IF(VLOOKUP($A3836,'Tablas auxiliares'!$B$2:$C$6,2,FALSE)-Calculadora!$K$2=0,1,0)*IF($L$2=2,IFERROR(VLOOKUP(B3836,'Tablas auxiliares'!$AB$2:$AH$27,7,FALSE),0),1)</f>
        <v>0</v>
      </c>
      <c r="G3836" s="9">
        <f>VLOOKUP(E3836,'Tablas auxiliares'!$H$1:$Q$28,Calculadora!$J$2+1,FALSE)*IF(VLOOKUP($A3836,'Tablas auxiliares'!$B$2:$C$6,2,FALSE)-Calculadora!$K$2=0,1,0)*IF($L$2=2,IFERROR(VLOOKUP(B3836,'Tablas auxiliares'!$AB$2:$AH$27,7,FALSE),0),1)</f>
        <v>0</v>
      </c>
      <c r="H3836" s="9">
        <f t="shared" si="69"/>
        <v>0</v>
      </c>
      <c r="O3836" s="9"/>
      <c r="P3836"/>
    </row>
    <row r="3837" spans="1:16" x14ac:dyDescent="0.25">
      <c r="A3837" s="9">
        <v>2015</v>
      </c>
      <c r="B3837" t="s">
        <v>31</v>
      </c>
      <c r="C3837" t="s">
        <v>10</v>
      </c>
      <c r="D3837" s="9">
        <v>21</v>
      </c>
      <c r="E3837" s="9">
        <v>24</v>
      </c>
      <c r="F3837" s="9">
        <f>VLOOKUP(D3837,'Tablas auxiliares'!$H$1:$Q$28,Calculadora!$J$2+1,FALSE)*IF(VLOOKUP($A3837,'Tablas auxiliares'!$B$2:$C$6,2,FALSE)-Calculadora!$K$2=0,1,0)*IF($L$2=2,IFERROR(VLOOKUP(B3837,'Tablas auxiliares'!$AB$2:$AH$27,7,FALSE),0),1)</f>
        <v>0</v>
      </c>
      <c r="G3837" s="9">
        <f>VLOOKUP(E3837,'Tablas auxiliares'!$H$1:$Q$28,Calculadora!$J$2+1,FALSE)*IF(VLOOKUP($A3837,'Tablas auxiliares'!$B$2:$C$6,2,FALSE)-Calculadora!$K$2=0,1,0)*IF($L$2=2,IFERROR(VLOOKUP(B3837,'Tablas auxiliares'!$AB$2:$AH$27,7,FALSE),0),1)</f>
        <v>0</v>
      </c>
      <c r="H3837" s="9">
        <f t="shared" si="69"/>
        <v>0</v>
      </c>
      <c r="O3837" s="9"/>
      <c r="P3837"/>
    </row>
    <row r="3838" spans="1:16" x14ac:dyDescent="0.25">
      <c r="A3838" s="9">
        <v>2015</v>
      </c>
      <c r="B3838" t="s">
        <v>31</v>
      </c>
      <c r="C3838" t="s">
        <v>69</v>
      </c>
      <c r="D3838" s="9">
        <v>3</v>
      </c>
      <c r="E3838" s="9">
        <v>10</v>
      </c>
      <c r="F3838" s="9">
        <f>VLOOKUP(D3838,'Tablas auxiliares'!$H$1:$Q$28,Calculadora!$J$2+1,FALSE)*IF(VLOOKUP($A3838,'Tablas auxiliares'!$B$2:$C$6,2,FALSE)-Calculadora!$K$2=0,1,0)*IF($L$2=2,IFERROR(VLOOKUP(B3838,'Tablas auxiliares'!$AB$2:$AH$27,7,FALSE),0),1)</f>
        <v>0</v>
      </c>
      <c r="G3838" s="9">
        <f>VLOOKUP(E3838,'Tablas auxiliares'!$H$1:$Q$28,Calculadora!$J$2+1,FALSE)*IF(VLOOKUP($A3838,'Tablas auxiliares'!$B$2:$C$6,2,FALSE)-Calculadora!$K$2=0,1,0)*IF($L$2=2,IFERROR(VLOOKUP(B3838,'Tablas auxiliares'!$AB$2:$AH$27,7,FALSE),0),1)</f>
        <v>0</v>
      </c>
      <c r="H3838" s="9">
        <f t="shared" si="69"/>
        <v>0</v>
      </c>
      <c r="O3838" s="9"/>
      <c r="P3838"/>
    </row>
    <row r="3839" spans="1:16" x14ac:dyDescent="0.25">
      <c r="A3839" s="9">
        <v>2015</v>
      </c>
      <c r="B3839" t="s">
        <v>31</v>
      </c>
      <c r="C3839" t="s">
        <v>26</v>
      </c>
      <c r="D3839" s="9">
        <v>2</v>
      </c>
      <c r="E3839" s="9">
        <v>4</v>
      </c>
      <c r="F3839" s="9">
        <f>VLOOKUP(D3839,'Tablas auxiliares'!$H$1:$Q$28,Calculadora!$J$2+1,FALSE)*IF(VLOOKUP($A3839,'Tablas auxiliares'!$B$2:$C$6,2,FALSE)-Calculadora!$K$2=0,1,0)*IF($L$2=2,IFERROR(VLOOKUP(B3839,'Tablas auxiliares'!$AB$2:$AH$27,7,FALSE),0),1)</f>
        <v>0</v>
      </c>
      <c r="G3839" s="9">
        <f>VLOOKUP(E3839,'Tablas auxiliares'!$H$1:$Q$28,Calculadora!$J$2+1,FALSE)*IF(VLOOKUP($A3839,'Tablas auxiliares'!$B$2:$C$6,2,FALSE)-Calculadora!$K$2=0,1,0)*IF($L$2=2,IFERROR(VLOOKUP(B3839,'Tablas auxiliares'!$AB$2:$AH$27,7,FALSE),0),1)</f>
        <v>0</v>
      </c>
      <c r="H3839" s="9">
        <f t="shared" si="69"/>
        <v>0</v>
      </c>
      <c r="O3839" s="9"/>
      <c r="P3839"/>
    </row>
    <row r="3840" spans="1:16" x14ac:dyDescent="0.25">
      <c r="A3840" s="9">
        <v>2015</v>
      </c>
      <c r="B3840" t="s">
        <v>31</v>
      </c>
      <c r="C3840" t="s">
        <v>30</v>
      </c>
      <c r="D3840" s="9">
        <v>14</v>
      </c>
      <c r="E3840" s="9">
        <v>14</v>
      </c>
      <c r="F3840" s="9">
        <f>VLOOKUP(D3840,'Tablas auxiliares'!$H$1:$Q$28,Calculadora!$J$2+1,FALSE)*IF(VLOOKUP($A3840,'Tablas auxiliares'!$B$2:$C$6,2,FALSE)-Calculadora!$K$2=0,1,0)*IF($L$2=2,IFERROR(VLOOKUP(B3840,'Tablas auxiliares'!$AB$2:$AH$27,7,FALSE),0),1)</f>
        <v>0</v>
      </c>
      <c r="G3840" s="9">
        <f>VLOOKUP(E3840,'Tablas auxiliares'!$H$1:$Q$28,Calculadora!$J$2+1,FALSE)*IF(VLOOKUP($A3840,'Tablas auxiliares'!$B$2:$C$6,2,FALSE)-Calculadora!$K$2=0,1,0)*IF($L$2=2,IFERROR(VLOOKUP(B3840,'Tablas auxiliares'!$AB$2:$AH$27,7,FALSE),0),1)</f>
        <v>0</v>
      </c>
      <c r="H3840" s="9">
        <f t="shared" si="69"/>
        <v>0</v>
      </c>
      <c r="O3840" s="9"/>
      <c r="P3840"/>
    </row>
    <row r="3841" spans="1:16" x14ac:dyDescent="0.25">
      <c r="A3841" s="9">
        <v>2015</v>
      </c>
      <c r="B3841" t="s">
        <v>31</v>
      </c>
      <c r="C3841" t="s">
        <v>9</v>
      </c>
      <c r="D3841" s="9">
        <v>8</v>
      </c>
      <c r="E3841" s="9">
        <v>9</v>
      </c>
      <c r="F3841" s="9">
        <f>VLOOKUP(D3841,'Tablas auxiliares'!$H$1:$Q$28,Calculadora!$J$2+1,FALSE)*IF(VLOOKUP($A3841,'Tablas auxiliares'!$B$2:$C$6,2,FALSE)-Calculadora!$K$2=0,1,0)*IF($L$2=2,IFERROR(VLOOKUP(B3841,'Tablas auxiliares'!$AB$2:$AH$27,7,FALSE),0),1)</f>
        <v>0</v>
      </c>
      <c r="G3841" s="9">
        <f>VLOOKUP(E3841,'Tablas auxiliares'!$H$1:$Q$28,Calculadora!$J$2+1,FALSE)*IF(VLOOKUP($A3841,'Tablas auxiliares'!$B$2:$C$6,2,FALSE)-Calculadora!$K$2=0,1,0)*IF($L$2=2,IFERROR(VLOOKUP(B3841,'Tablas auxiliares'!$AB$2:$AH$27,7,FALSE),0),1)</f>
        <v>0</v>
      </c>
      <c r="H3841" s="9">
        <f t="shared" si="69"/>
        <v>0</v>
      </c>
      <c r="O3841" s="9"/>
      <c r="P3841"/>
    </row>
    <row r="3842" spans="1:16" x14ac:dyDescent="0.25">
      <c r="A3842" s="9">
        <v>2015</v>
      </c>
      <c r="B3842" t="s">
        <v>31</v>
      </c>
      <c r="C3842" t="s">
        <v>20</v>
      </c>
      <c r="D3842" s="9">
        <v>5</v>
      </c>
      <c r="E3842" s="9">
        <v>5</v>
      </c>
      <c r="F3842" s="9">
        <f>VLOOKUP(D3842,'Tablas auxiliares'!$H$1:$Q$28,Calculadora!$J$2+1,FALSE)*IF(VLOOKUP($A3842,'Tablas auxiliares'!$B$2:$C$6,2,FALSE)-Calculadora!$K$2=0,1,0)*IF($L$2=2,IFERROR(VLOOKUP(B3842,'Tablas auxiliares'!$AB$2:$AH$27,7,FALSE),0),1)</f>
        <v>0</v>
      </c>
      <c r="G3842" s="9">
        <f>VLOOKUP(E3842,'Tablas auxiliares'!$H$1:$Q$28,Calculadora!$J$2+1,FALSE)*IF(VLOOKUP($A3842,'Tablas auxiliares'!$B$2:$C$6,2,FALSE)-Calculadora!$K$2=0,1,0)*IF($L$2=2,IFERROR(VLOOKUP(B3842,'Tablas auxiliares'!$AB$2:$AH$27,7,FALSE),0),1)</f>
        <v>0</v>
      </c>
      <c r="H3842" s="9">
        <f t="shared" si="69"/>
        <v>0</v>
      </c>
      <c r="O3842" s="9"/>
      <c r="P3842"/>
    </row>
    <row r="3843" spans="1:16" x14ac:dyDescent="0.25">
      <c r="A3843" s="9">
        <v>2015</v>
      </c>
      <c r="B3843" t="s">
        <v>31</v>
      </c>
      <c r="C3843" t="s">
        <v>13</v>
      </c>
      <c r="D3843" s="9">
        <v>10</v>
      </c>
      <c r="E3843" s="9">
        <v>18</v>
      </c>
      <c r="F3843" s="9">
        <f>VLOOKUP(D3843,'Tablas auxiliares'!$H$1:$Q$28,Calculadora!$J$2+1,FALSE)*IF(VLOOKUP($A3843,'Tablas auxiliares'!$B$2:$C$6,2,FALSE)-Calculadora!$K$2=0,1,0)*IF($L$2=2,IFERROR(VLOOKUP(B3843,'Tablas auxiliares'!$AB$2:$AH$27,7,FALSE),0),1)</f>
        <v>0</v>
      </c>
      <c r="G3843" s="9">
        <f>VLOOKUP(E3843,'Tablas auxiliares'!$H$1:$Q$28,Calculadora!$J$2+1,FALSE)*IF(VLOOKUP($A3843,'Tablas auxiliares'!$B$2:$C$6,2,FALSE)-Calculadora!$K$2=0,1,0)*IF($L$2=2,IFERROR(VLOOKUP(B3843,'Tablas auxiliares'!$AB$2:$AH$27,7,FALSE),0),1)</f>
        <v>0</v>
      </c>
      <c r="H3843" s="9">
        <f t="shared" ref="H3843:H3906" si="70">IF($M$2=2,0,F3843)+IF($M$2=3,0,G3843)</f>
        <v>0</v>
      </c>
      <c r="O3843" s="9"/>
      <c r="P3843"/>
    </row>
    <row r="3844" spans="1:16" x14ac:dyDescent="0.25">
      <c r="A3844" s="9">
        <v>2015</v>
      </c>
      <c r="B3844" t="s">
        <v>31</v>
      </c>
      <c r="C3844" t="s">
        <v>68</v>
      </c>
      <c r="D3844" s="9">
        <v>17</v>
      </c>
      <c r="E3844" s="9">
        <v>25</v>
      </c>
      <c r="F3844" s="9">
        <f>VLOOKUP(D3844,'Tablas auxiliares'!$H$1:$Q$28,Calculadora!$J$2+1,FALSE)*IF(VLOOKUP($A3844,'Tablas auxiliares'!$B$2:$C$6,2,FALSE)-Calculadora!$K$2=0,1,0)*IF($L$2=2,IFERROR(VLOOKUP(B3844,'Tablas auxiliares'!$AB$2:$AH$27,7,FALSE),0),1)</f>
        <v>0</v>
      </c>
      <c r="G3844" s="9">
        <f>VLOOKUP(E3844,'Tablas auxiliares'!$H$1:$Q$28,Calculadora!$J$2+1,FALSE)*IF(VLOOKUP($A3844,'Tablas auxiliares'!$B$2:$C$6,2,FALSE)-Calculadora!$K$2=0,1,0)*IF($L$2=2,IFERROR(VLOOKUP(B3844,'Tablas auxiliares'!$AB$2:$AH$27,7,FALSE),0),1)</f>
        <v>0</v>
      </c>
      <c r="H3844" s="9">
        <f t="shared" si="70"/>
        <v>0</v>
      </c>
      <c r="O3844" s="9"/>
      <c r="P3844"/>
    </row>
    <row r="3845" spans="1:16" x14ac:dyDescent="0.25">
      <c r="A3845" s="9">
        <v>2015</v>
      </c>
      <c r="B3845" t="s">
        <v>31</v>
      </c>
      <c r="C3845" t="s">
        <v>18</v>
      </c>
      <c r="D3845" s="9">
        <v>18</v>
      </c>
      <c r="E3845" s="9">
        <v>21</v>
      </c>
      <c r="F3845" s="9">
        <f>VLOOKUP(D3845,'Tablas auxiliares'!$H$1:$Q$28,Calculadora!$J$2+1,FALSE)*IF(VLOOKUP($A3845,'Tablas auxiliares'!$B$2:$C$6,2,FALSE)-Calculadora!$K$2=0,1,0)*IF($L$2=2,IFERROR(VLOOKUP(B3845,'Tablas auxiliares'!$AB$2:$AH$27,7,FALSE),0),1)</f>
        <v>0</v>
      </c>
      <c r="G3845" s="9">
        <f>VLOOKUP(E3845,'Tablas auxiliares'!$H$1:$Q$28,Calculadora!$J$2+1,FALSE)*IF(VLOOKUP($A3845,'Tablas auxiliares'!$B$2:$C$6,2,FALSE)-Calculadora!$K$2=0,1,0)*IF($L$2=2,IFERROR(VLOOKUP(B3845,'Tablas auxiliares'!$AB$2:$AH$27,7,FALSE),0),1)</f>
        <v>0</v>
      </c>
      <c r="H3845" s="9">
        <f t="shared" si="70"/>
        <v>0</v>
      </c>
      <c r="O3845" s="9"/>
      <c r="P3845"/>
    </row>
    <row r="3846" spans="1:16" x14ac:dyDescent="0.25">
      <c r="A3846" s="9">
        <v>2015</v>
      </c>
      <c r="B3846" t="s">
        <v>31</v>
      </c>
      <c r="C3846" t="s">
        <v>27</v>
      </c>
      <c r="D3846" s="9">
        <v>12</v>
      </c>
      <c r="E3846" s="9">
        <v>16</v>
      </c>
      <c r="F3846" s="9">
        <f>VLOOKUP(D3846,'Tablas auxiliares'!$H$1:$Q$28,Calculadora!$J$2+1,FALSE)*IF(VLOOKUP($A3846,'Tablas auxiliares'!$B$2:$C$6,2,FALSE)-Calculadora!$K$2=0,1,0)*IF($L$2=2,IFERROR(VLOOKUP(B3846,'Tablas auxiliares'!$AB$2:$AH$27,7,FALSE),0),1)</f>
        <v>0</v>
      </c>
      <c r="G3846" s="9">
        <f>VLOOKUP(E3846,'Tablas auxiliares'!$H$1:$Q$28,Calculadora!$J$2+1,FALSE)*IF(VLOOKUP($A3846,'Tablas auxiliares'!$B$2:$C$6,2,FALSE)-Calculadora!$K$2=0,1,0)*IF($L$2=2,IFERROR(VLOOKUP(B3846,'Tablas auxiliares'!$AB$2:$AH$27,7,FALSE),0),1)</f>
        <v>0</v>
      </c>
      <c r="H3846" s="9">
        <f t="shared" si="70"/>
        <v>0</v>
      </c>
      <c r="O3846" s="9"/>
      <c r="P3846"/>
    </row>
    <row r="3847" spans="1:16" x14ac:dyDescent="0.25">
      <c r="A3847" s="9">
        <v>2015</v>
      </c>
      <c r="B3847" t="s">
        <v>31</v>
      </c>
      <c r="C3847" t="s">
        <v>29</v>
      </c>
      <c r="D3847" s="9">
        <v>16</v>
      </c>
      <c r="E3847" s="9">
        <v>11</v>
      </c>
      <c r="F3847" s="9">
        <f>VLOOKUP(D3847,'Tablas auxiliares'!$H$1:$Q$28,Calculadora!$J$2+1,FALSE)*IF(VLOOKUP($A3847,'Tablas auxiliares'!$B$2:$C$6,2,FALSE)-Calculadora!$K$2=0,1,0)*IF($L$2=2,IFERROR(VLOOKUP(B3847,'Tablas auxiliares'!$AB$2:$AH$27,7,FALSE),0),1)</f>
        <v>0</v>
      </c>
      <c r="G3847" s="9">
        <f>VLOOKUP(E3847,'Tablas auxiliares'!$H$1:$Q$28,Calculadora!$J$2+1,FALSE)*IF(VLOOKUP($A3847,'Tablas auxiliares'!$B$2:$C$6,2,FALSE)-Calculadora!$K$2=0,1,0)*IF($L$2=2,IFERROR(VLOOKUP(B3847,'Tablas auxiliares'!$AB$2:$AH$27,7,FALSE),0),1)</f>
        <v>0</v>
      </c>
      <c r="H3847" s="9">
        <f t="shared" si="70"/>
        <v>0</v>
      </c>
      <c r="O3847" s="9"/>
      <c r="P3847"/>
    </row>
    <row r="3848" spans="1:16" x14ac:dyDescent="0.25">
      <c r="A3848" s="9">
        <v>2015</v>
      </c>
      <c r="B3848" t="s">
        <v>31</v>
      </c>
      <c r="C3848" t="s">
        <v>35</v>
      </c>
      <c r="D3848" s="9">
        <v>1</v>
      </c>
      <c r="E3848" s="9">
        <v>1</v>
      </c>
      <c r="F3848" s="9">
        <f>VLOOKUP(D3848,'Tablas auxiliares'!$H$1:$Q$28,Calculadora!$J$2+1,FALSE)*IF(VLOOKUP($A3848,'Tablas auxiliares'!$B$2:$C$6,2,FALSE)-Calculadora!$K$2=0,1,0)*IF($L$2=2,IFERROR(VLOOKUP(B3848,'Tablas auxiliares'!$AB$2:$AH$27,7,FALSE),0),1)</f>
        <v>0</v>
      </c>
      <c r="G3848" s="9">
        <f>VLOOKUP(E3848,'Tablas auxiliares'!$H$1:$Q$28,Calculadora!$J$2+1,FALSE)*IF(VLOOKUP($A3848,'Tablas auxiliares'!$B$2:$C$6,2,FALSE)-Calculadora!$K$2=0,1,0)*IF($L$2=2,IFERROR(VLOOKUP(B3848,'Tablas auxiliares'!$AB$2:$AH$27,7,FALSE),0),1)</f>
        <v>0</v>
      </c>
      <c r="H3848" s="9">
        <f t="shared" si="70"/>
        <v>0</v>
      </c>
      <c r="O3848" s="9"/>
      <c r="P3848"/>
    </row>
    <row r="3849" spans="1:16" x14ac:dyDescent="0.25">
      <c r="A3849" s="9">
        <v>2015</v>
      </c>
      <c r="B3849" t="s">
        <v>31</v>
      </c>
      <c r="C3849" t="s">
        <v>70</v>
      </c>
      <c r="D3849" s="9">
        <v>25</v>
      </c>
      <c r="E3849" s="9">
        <v>15</v>
      </c>
      <c r="F3849" s="9">
        <f>VLOOKUP(D3849,'Tablas auxiliares'!$H$1:$Q$28,Calculadora!$J$2+1,FALSE)*IF(VLOOKUP($A3849,'Tablas auxiliares'!$B$2:$C$6,2,FALSE)-Calculadora!$K$2=0,1,0)*IF($L$2=2,IFERROR(VLOOKUP(B3849,'Tablas auxiliares'!$AB$2:$AH$27,7,FALSE),0),1)</f>
        <v>0</v>
      </c>
      <c r="G3849" s="9">
        <f>VLOOKUP(E3849,'Tablas auxiliares'!$H$1:$Q$28,Calculadora!$J$2+1,FALSE)*IF(VLOOKUP($A3849,'Tablas auxiliares'!$B$2:$C$6,2,FALSE)-Calculadora!$K$2=0,1,0)*IF($L$2=2,IFERROR(VLOOKUP(B3849,'Tablas auxiliares'!$AB$2:$AH$27,7,FALSE),0),1)</f>
        <v>0</v>
      </c>
      <c r="H3849" s="9">
        <f t="shared" si="70"/>
        <v>0</v>
      </c>
      <c r="O3849" s="9"/>
      <c r="P3849"/>
    </row>
    <row r="3850" spans="1:16" x14ac:dyDescent="0.25">
      <c r="A3850" s="9">
        <v>2015</v>
      </c>
      <c r="B3850" t="s">
        <v>31</v>
      </c>
      <c r="C3850" t="s">
        <v>34</v>
      </c>
      <c r="D3850" s="9">
        <v>23</v>
      </c>
      <c r="E3850" s="9">
        <v>19</v>
      </c>
      <c r="F3850" s="9">
        <f>VLOOKUP(D3850,'Tablas auxiliares'!$H$1:$Q$28,Calculadora!$J$2+1,FALSE)*IF(VLOOKUP($A3850,'Tablas auxiliares'!$B$2:$C$6,2,FALSE)-Calculadora!$K$2=0,1,0)*IF($L$2=2,IFERROR(VLOOKUP(B3850,'Tablas auxiliares'!$AB$2:$AH$27,7,FALSE),0),1)</f>
        <v>0</v>
      </c>
      <c r="G3850" s="9">
        <f>VLOOKUP(E3850,'Tablas auxiliares'!$H$1:$Q$28,Calculadora!$J$2+1,FALSE)*IF(VLOOKUP($A3850,'Tablas auxiliares'!$B$2:$C$6,2,FALSE)-Calculadora!$K$2=0,1,0)*IF($L$2=2,IFERROR(VLOOKUP(B3850,'Tablas auxiliares'!$AB$2:$AH$27,7,FALSE),0),1)</f>
        <v>0</v>
      </c>
      <c r="H3850" s="9">
        <f t="shared" si="70"/>
        <v>0</v>
      </c>
      <c r="O3850" s="9"/>
      <c r="P3850"/>
    </row>
    <row r="3851" spans="1:16" x14ac:dyDescent="0.25">
      <c r="A3851" s="9">
        <v>2015</v>
      </c>
      <c r="B3851" t="s">
        <v>31</v>
      </c>
      <c r="C3851" t="s">
        <v>24</v>
      </c>
      <c r="D3851" s="9">
        <v>24</v>
      </c>
      <c r="E3851" s="9">
        <v>20</v>
      </c>
      <c r="F3851" s="9">
        <f>VLOOKUP(D3851,'Tablas auxiliares'!$H$1:$Q$28,Calculadora!$J$2+1,FALSE)*IF(VLOOKUP($A3851,'Tablas auxiliares'!$B$2:$C$6,2,FALSE)-Calculadora!$K$2=0,1,0)*IF($L$2=2,IFERROR(VLOOKUP(B3851,'Tablas auxiliares'!$AB$2:$AH$27,7,FALSE),0),1)</f>
        <v>0</v>
      </c>
      <c r="G3851" s="9">
        <f>VLOOKUP(E3851,'Tablas auxiliares'!$H$1:$Q$28,Calculadora!$J$2+1,FALSE)*IF(VLOOKUP($A3851,'Tablas auxiliares'!$B$2:$C$6,2,FALSE)-Calculadora!$K$2=0,1,0)*IF($L$2=2,IFERROR(VLOOKUP(B3851,'Tablas auxiliares'!$AB$2:$AH$27,7,FALSE),0),1)</f>
        <v>0</v>
      </c>
      <c r="H3851" s="9">
        <f t="shared" si="70"/>
        <v>0</v>
      </c>
      <c r="O3851" s="9"/>
      <c r="P3851"/>
    </row>
    <row r="3852" spans="1:16" x14ac:dyDescent="0.25">
      <c r="A3852" s="9">
        <v>2015</v>
      </c>
      <c r="B3852" t="s">
        <v>31</v>
      </c>
      <c r="C3852" t="s">
        <v>12</v>
      </c>
      <c r="D3852" s="9">
        <v>4</v>
      </c>
      <c r="E3852" s="9">
        <v>8</v>
      </c>
      <c r="F3852" s="9">
        <f>VLOOKUP(D3852,'Tablas auxiliares'!$H$1:$Q$28,Calculadora!$J$2+1,FALSE)*IF(VLOOKUP($A3852,'Tablas auxiliares'!$B$2:$C$6,2,FALSE)-Calculadora!$K$2=0,1,0)*IF($L$2=2,IFERROR(VLOOKUP(B3852,'Tablas auxiliares'!$AB$2:$AH$27,7,FALSE),0),1)</f>
        <v>0</v>
      </c>
      <c r="G3852" s="9">
        <f>VLOOKUP(E3852,'Tablas auxiliares'!$H$1:$Q$28,Calculadora!$J$2+1,FALSE)*IF(VLOOKUP($A3852,'Tablas auxiliares'!$B$2:$C$6,2,FALSE)-Calculadora!$K$2=0,1,0)*IF($L$2=2,IFERROR(VLOOKUP(B3852,'Tablas auxiliares'!$AB$2:$AH$27,7,FALSE),0),1)</f>
        <v>0</v>
      </c>
      <c r="H3852" s="9">
        <f t="shared" si="70"/>
        <v>0</v>
      </c>
      <c r="O3852" s="9"/>
      <c r="P3852"/>
    </row>
    <row r="3853" spans="1:16" x14ac:dyDescent="0.25">
      <c r="A3853" s="9">
        <v>2015</v>
      </c>
      <c r="B3853" t="s">
        <v>31</v>
      </c>
      <c r="C3853" t="s">
        <v>23</v>
      </c>
      <c r="D3853" s="9">
        <v>6</v>
      </c>
      <c r="E3853" s="9">
        <v>13</v>
      </c>
      <c r="F3853" s="9">
        <f>VLOOKUP(D3853,'Tablas auxiliares'!$H$1:$Q$28,Calculadora!$J$2+1,FALSE)*IF(VLOOKUP($A3853,'Tablas auxiliares'!$B$2:$C$6,2,FALSE)-Calculadora!$K$2=0,1,0)*IF($L$2=2,IFERROR(VLOOKUP(B3853,'Tablas auxiliares'!$AB$2:$AH$27,7,FALSE),0),1)</f>
        <v>0</v>
      </c>
      <c r="G3853" s="9">
        <f>VLOOKUP(E3853,'Tablas auxiliares'!$H$1:$Q$28,Calculadora!$J$2+1,FALSE)*IF(VLOOKUP($A3853,'Tablas auxiliares'!$B$2:$C$6,2,FALSE)-Calculadora!$K$2=0,1,0)*IF($L$2=2,IFERROR(VLOOKUP(B3853,'Tablas auxiliares'!$AB$2:$AH$27,7,FALSE),0),1)</f>
        <v>0</v>
      </c>
      <c r="H3853" s="9">
        <f t="shared" si="70"/>
        <v>0</v>
      </c>
      <c r="O3853" s="9"/>
      <c r="P3853"/>
    </row>
    <row r="3854" spans="1:16" x14ac:dyDescent="0.25">
      <c r="A3854" s="9">
        <v>2015</v>
      </c>
      <c r="B3854" t="s">
        <v>31</v>
      </c>
      <c r="C3854" t="s">
        <v>33</v>
      </c>
      <c r="D3854" s="9">
        <v>20</v>
      </c>
      <c r="E3854" s="9">
        <v>3</v>
      </c>
      <c r="F3854" s="9">
        <f>VLOOKUP(D3854,'Tablas auxiliares'!$H$1:$Q$28,Calculadora!$J$2+1,FALSE)*IF(VLOOKUP($A3854,'Tablas auxiliares'!$B$2:$C$6,2,FALSE)-Calculadora!$K$2=0,1,0)*IF($L$2=2,IFERROR(VLOOKUP(B3854,'Tablas auxiliares'!$AB$2:$AH$27,7,FALSE),0),1)</f>
        <v>0</v>
      </c>
      <c r="G3854" s="9">
        <f>VLOOKUP(E3854,'Tablas auxiliares'!$H$1:$Q$28,Calculadora!$J$2+1,FALSE)*IF(VLOOKUP($A3854,'Tablas auxiliares'!$B$2:$C$6,2,FALSE)-Calculadora!$K$2=0,1,0)*IF($L$2=2,IFERROR(VLOOKUP(B3854,'Tablas auxiliares'!$AB$2:$AH$27,7,FALSE),0),1)</f>
        <v>0</v>
      </c>
      <c r="H3854" s="9">
        <f t="shared" si="70"/>
        <v>0</v>
      </c>
      <c r="O3854" s="9"/>
      <c r="P3854"/>
    </row>
    <row r="3855" spans="1:16" x14ac:dyDescent="0.25">
      <c r="A3855" s="9">
        <v>2015</v>
      </c>
      <c r="B3855" t="s">
        <v>31</v>
      </c>
      <c r="C3855" t="s">
        <v>6</v>
      </c>
      <c r="D3855" s="9">
        <v>26</v>
      </c>
      <c r="E3855" s="9">
        <v>26</v>
      </c>
      <c r="F3855" s="9">
        <f>VLOOKUP(D3855,'Tablas auxiliares'!$H$1:$Q$28,Calculadora!$J$2+1,FALSE)*IF(VLOOKUP($A3855,'Tablas auxiliares'!$B$2:$C$6,2,FALSE)-Calculadora!$K$2=0,1,0)*IF($L$2=2,IFERROR(VLOOKUP(B3855,'Tablas auxiliares'!$AB$2:$AH$27,7,FALSE),0),1)</f>
        <v>0</v>
      </c>
      <c r="G3855" s="9">
        <f>VLOOKUP(E3855,'Tablas auxiliares'!$H$1:$Q$28,Calculadora!$J$2+1,FALSE)*IF(VLOOKUP($A3855,'Tablas auxiliares'!$B$2:$C$6,2,FALSE)-Calculadora!$K$2=0,1,0)*IF($L$2=2,IFERROR(VLOOKUP(B3855,'Tablas auxiliares'!$AB$2:$AH$27,7,FALSE),0),1)</f>
        <v>0</v>
      </c>
      <c r="H3855" s="9">
        <f t="shared" si="70"/>
        <v>0</v>
      </c>
      <c r="O3855" s="9"/>
      <c r="P3855"/>
    </row>
    <row r="3856" spans="1:16" x14ac:dyDescent="0.25">
      <c r="A3856" s="9">
        <v>2015</v>
      </c>
      <c r="B3856" t="s">
        <v>31</v>
      </c>
      <c r="C3856" t="s">
        <v>25</v>
      </c>
      <c r="D3856" s="9">
        <v>15</v>
      </c>
      <c r="E3856" s="9">
        <v>6</v>
      </c>
      <c r="F3856" s="9">
        <f>VLOOKUP(D3856,'Tablas auxiliares'!$H$1:$Q$28,Calculadora!$J$2+1,FALSE)*IF(VLOOKUP($A3856,'Tablas auxiliares'!$B$2:$C$6,2,FALSE)-Calculadora!$K$2=0,1,0)*IF($L$2=2,IFERROR(VLOOKUP(B3856,'Tablas auxiliares'!$AB$2:$AH$27,7,FALSE),0),1)</f>
        <v>0</v>
      </c>
      <c r="G3856" s="9">
        <f>VLOOKUP(E3856,'Tablas auxiliares'!$H$1:$Q$28,Calculadora!$J$2+1,FALSE)*IF(VLOOKUP($A3856,'Tablas auxiliares'!$B$2:$C$6,2,FALSE)-Calculadora!$K$2=0,1,0)*IF($L$2=2,IFERROR(VLOOKUP(B3856,'Tablas auxiliares'!$AB$2:$AH$27,7,FALSE),0),1)</f>
        <v>0</v>
      </c>
      <c r="H3856" s="9">
        <f t="shared" si="70"/>
        <v>0</v>
      </c>
      <c r="O3856" s="9"/>
      <c r="P3856"/>
    </row>
    <row r="3857" spans="1:16" x14ac:dyDescent="0.25">
      <c r="A3857" s="9">
        <v>2015</v>
      </c>
      <c r="B3857" t="s">
        <v>11</v>
      </c>
      <c r="C3857" t="s">
        <v>89</v>
      </c>
      <c r="D3857" s="9">
        <v>11</v>
      </c>
      <c r="E3857" s="9">
        <v>20</v>
      </c>
      <c r="F3857" s="9">
        <f>VLOOKUP(D3857,'Tablas auxiliares'!$H$1:$Q$28,Calculadora!$J$2+1,FALSE)*IF(VLOOKUP($A3857,'Tablas auxiliares'!$B$2:$C$6,2,FALSE)-Calculadora!$K$2=0,1,0)*IF($L$2=2,IFERROR(VLOOKUP(B3857,'Tablas auxiliares'!$AB$2:$AH$27,7,FALSE),0),1)</f>
        <v>0</v>
      </c>
      <c r="G3857" s="9">
        <f>VLOOKUP(E3857,'Tablas auxiliares'!$H$1:$Q$28,Calculadora!$J$2+1,FALSE)*IF(VLOOKUP($A3857,'Tablas auxiliares'!$B$2:$C$6,2,FALSE)-Calculadora!$K$2=0,1,0)*IF($L$2=2,IFERROR(VLOOKUP(B3857,'Tablas auxiliares'!$AB$2:$AH$27,7,FALSE),0),1)</f>
        <v>0</v>
      </c>
      <c r="H3857" s="9">
        <f t="shared" si="70"/>
        <v>0</v>
      </c>
      <c r="O3857" s="9"/>
      <c r="P3857"/>
    </row>
    <row r="3858" spans="1:16" x14ac:dyDescent="0.25">
      <c r="A3858" s="9">
        <v>2015</v>
      </c>
      <c r="B3858" t="s">
        <v>11</v>
      </c>
      <c r="C3858" t="s">
        <v>28</v>
      </c>
      <c r="D3858" s="9">
        <v>15</v>
      </c>
      <c r="E3858" s="9">
        <v>26</v>
      </c>
      <c r="F3858" s="9">
        <f>VLOOKUP(D3858,'Tablas auxiliares'!$H$1:$Q$28,Calculadora!$J$2+1,FALSE)*IF(VLOOKUP($A3858,'Tablas auxiliares'!$B$2:$C$6,2,FALSE)-Calculadora!$K$2=0,1,0)*IF($L$2=2,IFERROR(VLOOKUP(B3858,'Tablas auxiliares'!$AB$2:$AH$27,7,FALSE),0),1)</f>
        <v>0</v>
      </c>
      <c r="G3858" s="9">
        <f>VLOOKUP(E3858,'Tablas auxiliares'!$H$1:$Q$28,Calculadora!$J$2+1,FALSE)*IF(VLOOKUP($A3858,'Tablas auxiliares'!$B$2:$C$6,2,FALSE)-Calculadora!$K$2=0,1,0)*IF($L$2=2,IFERROR(VLOOKUP(B3858,'Tablas auxiliares'!$AB$2:$AH$27,7,FALSE),0),1)</f>
        <v>0</v>
      </c>
      <c r="H3858" s="9">
        <f t="shared" si="70"/>
        <v>0</v>
      </c>
      <c r="O3858" s="9"/>
      <c r="P3858"/>
    </row>
    <row r="3859" spans="1:16" x14ac:dyDescent="0.25">
      <c r="A3859" s="9">
        <v>2015</v>
      </c>
      <c r="B3859" t="s">
        <v>11</v>
      </c>
      <c r="C3859" t="s">
        <v>7</v>
      </c>
      <c r="D3859" s="9">
        <v>7</v>
      </c>
      <c r="E3859" s="9">
        <v>6</v>
      </c>
      <c r="F3859" s="9">
        <f>VLOOKUP(D3859,'Tablas auxiliares'!$H$1:$Q$28,Calculadora!$J$2+1,FALSE)*IF(VLOOKUP($A3859,'Tablas auxiliares'!$B$2:$C$6,2,FALSE)-Calculadora!$K$2=0,1,0)*IF($L$2=2,IFERROR(VLOOKUP(B3859,'Tablas auxiliares'!$AB$2:$AH$27,7,FALSE),0),1)</f>
        <v>0</v>
      </c>
      <c r="G3859" s="9">
        <f>VLOOKUP(E3859,'Tablas auxiliares'!$H$1:$Q$28,Calculadora!$J$2+1,FALSE)*IF(VLOOKUP($A3859,'Tablas auxiliares'!$B$2:$C$6,2,FALSE)-Calculadora!$K$2=0,1,0)*IF($L$2=2,IFERROR(VLOOKUP(B3859,'Tablas auxiliares'!$AB$2:$AH$27,7,FALSE),0),1)</f>
        <v>0</v>
      </c>
      <c r="H3859" s="9">
        <f t="shared" si="70"/>
        <v>0</v>
      </c>
      <c r="O3859" s="9"/>
      <c r="P3859"/>
    </row>
    <row r="3860" spans="1:16" x14ac:dyDescent="0.25">
      <c r="A3860" s="9">
        <v>2015</v>
      </c>
      <c r="B3860" t="s">
        <v>11</v>
      </c>
      <c r="C3860" t="s">
        <v>16</v>
      </c>
      <c r="D3860" s="9">
        <v>10</v>
      </c>
      <c r="E3860" s="9">
        <v>8</v>
      </c>
      <c r="F3860" s="9">
        <f>VLOOKUP(D3860,'Tablas auxiliares'!$H$1:$Q$28,Calculadora!$J$2+1,FALSE)*IF(VLOOKUP($A3860,'Tablas auxiliares'!$B$2:$C$6,2,FALSE)-Calculadora!$K$2=0,1,0)*IF($L$2=2,IFERROR(VLOOKUP(B3860,'Tablas auxiliares'!$AB$2:$AH$27,7,FALSE),0),1)</f>
        <v>0</v>
      </c>
      <c r="G3860" s="9">
        <f>VLOOKUP(E3860,'Tablas auxiliares'!$H$1:$Q$28,Calculadora!$J$2+1,FALSE)*IF(VLOOKUP($A3860,'Tablas auxiliares'!$B$2:$C$6,2,FALSE)-Calculadora!$K$2=0,1,0)*IF($L$2=2,IFERROR(VLOOKUP(B3860,'Tablas auxiliares'!$AB$2:$AH$27,7,FALSE),0),1)</f>
        <v>0</v>
      </c>
      <c r="H3860" s="9">
        <f t="shared" si="70"/>
        <v>0</v>
      </c>
      <c r="O3860" s="9"/>
      <c r="P3860"/>
    </row>
    <row r="3861" spans="1:16" x14ac:dyDescent="0.25">
      <c r="A3861" s="9">
        <v>2015</v>
      </c>
      <c r="B3861" t="s">
        <v>11</v>
      </c>
      <c r="C3861" t="s">
        <v>37</v>
      </c>
      <c r="D3861" s="9">
        <v>14</v>
      </c>
      <c r="E3861" s="9">
        <v>9</v>
      </c>
      <c r="F3861" s="9">
        <f>VLOOKUP(D3861,'Tablas auxiliares'!$H$1:$Q$28,Calculadora!$J$2+1,FALSE)*IF(VLOOKUP($A3861,'Tablas auxiliares'!$B$2:$C$6,2,FALSE)-Calculadora!$K$2=0,1,0)*IF($L$2=2,IFERROR(VLOOKUP(B3861,'Tablas auxiliares'!$AB$2:$AH$27,7,FALSE),0),1)</f>
        <v>0</v>
      </c>
      <c r="G3861" s="9">
        <f>VLOOKUP(E3861,'Tablas auxiliares'!$H$1:$Q$28,Calculadora!$J$2+1,FALSE)*IF(VLOOKUP($A3861,'Tablas auxiliares'!$B$2:$C$6,2,FALSE)-Calculadora!$K$2=0,1,0)*IF($L$2=2,IFERROR(VLOOKUP(B3861,'Tablas auxiliares'!$AB$2:$AH$27,7,FALSE),0),1)</f>
        <v>0</v>
      </c>
      <c r="H3861" s="9">
        <f t="shared" si="70"/>
        <v>0</v>
      </c>
      <c r="O3861" s="9"/>
      <c r="P3861"/>
    </row>
    <row r="3862" spans="1:16" x14ac:dyDescent="0.25">
      <c r="A3862" s="9">
        <v>2015</v>
      </c>
      <c r="B3862" t="s">
        <v>11</v>
      </c>
      <c r="C3862" t="s">
        <v>14</v>
      </c>
      <c r="D3862" s="9">
        <v>16</v>
      </c>
      <c r="E3862" s="9">
        <v>27</v>
      </c>
      <c r="F3862" s="9">
        <f>VLOOKUP(D3862,'Tablas auxiliares'!$H$1:$Q$28,Calculadora!$J$2+1,FALSE)*IF(VLOOKUP($A3862,'Tablas auxiliares'!$B$2:$C$6,2,FALSE)-Calculadora!$K$2=0,1,0)*IF($L$2=2,IFERROR(VLOOKUP(B3862,'Tablas auxiliares'!$AB$2:$AH$27,7,FALSE),0),1)</f>
        <v>0</v>
      </c>
      <c r="G3862" s="9">
        <f>VLOOKUP(E3862,'Tablas auxiliares'!$H$1:$Q$28,Calculadora!$J$2+1,FALSE)*IF(VLOOKUP($A3862,'Tablas auxiliares'!$B$2:$C$6,2,FALSE)-Calculadora!$K$2=0,1,0)*IF($L$2=2,IFERROR(VLOOKUP(B3862,'Tablas auxiliares'!$AB$2:$AH$27,7,FALSE),0),1)</f>
        <v>0</v>
      </c>
      <c r="H3862" s="9">
        <f t="shared" si="70"/>
        <v>0</v>
      </c>
      <c r="O3862" s="9"/>
      <c r="P3862"/>
    </row>
    <row r="3863" spans="1:16" x14ac:dyDescent="0.25">
      <c r="A3863" s="9">
        <v>2015</v>
      </c>
      <c r="B3863" t="s">
        <v>11</v>
      </c>
      <c r="C3863" t="s">
        <v>31</v>
      </c>
      <c r="D3863" s="9">
        <v>18</v>
      </c>
      <c r="E3863" s="9">
        <v>16</v>
      </c>
      <c r="F3863" s="9">
        <f>VLOOKUP(D3863,'Tablas auxiliares'!$H$1:$Q$28,Calculadora!$J$2+1,FALSE)*IF(VLOOKUP($A3863,'Tablas auxiliares'!$B$2:$C$6,2,FALSE)-Calculadora!$K$2=0,1,0)*IF($L$2=2,IFERROR(VLOOKUP(B3863,'Tablas auxiliares'!$AB$2:$AH$27,7,FALSE),0),1)</f>
        <v>0</v>
      </c>
      <c r="G3863" s="9">
        <f>VLOOKUP(E3863,'Tablas auxiliares'!$H$1:$Q$28,Calculadora!$J$2+1,FALSE)*IF(VLOOKUP($A3863,'Tablas auxiliares'!$B$2:$C$6,2,FALSE)-Calculadora!$K$2=0,1,0)*IF($L$2=2,IFERROR(VLOOKUP(B3863,'Tablas auxiliares'!$AB$2:$AH$27,7,FALSE),0),1)</f>
        <v>0</v>
      </c>
      <c r="H3863" s="9">
        <f t="shared" si="70"/>
        <v>0</v>
      </c>
      <c r="O3863" s="9"/>
      <c r="P3863"/>
    </row>
    <row r="3864" spans="1:16" x14ac:dyDescent="0.25">
      <c r="A3864" s="9">
        <v>2015</v>
      </c>
      <c r="B3864" t="s">
        <v>11</v>
      </c>
      <c r="C3864" t="s">
        <v>10</v>
      </c>
      <c r="D3864" s="9">
        <v>13</v>
      </c>
      <c r="E3864" s="9">
        <v>11</v>
      </c>
      <c r="F3864" s="9">
        <f>VLOOKUP(D3864,'Tablas auxiliares'!$H$1:$Q$28,Calculadora!$J$2+1,FALSE)*IF(VLOOKUP($A3864,'Tablas auxiliares'!$B$2:$C$6,2,FALSE)-Calculadora!$K$2=0,1,0)*IF($L$2=2,IFERROR(VLOOKUP(B3864,'Tablas auxiliares'!$AB$2:$AH$27,7,FALSE),0),1)</f>
        <v>0</v>
      </c>
      <c r="G3864" s="9">
        <f>VLOOKUP(E3864,'Tablas auxiliares'!$H$1:$Q$28,Calculadora!$J$2+1,FALSE)*IF(VLOOKUP($A3864,'Tablas auxiliares'!$B$2:$C$6,2,FALSE)-Calculadora!$K$2=0,1,0)*IF($L$2=2,IFERROR(VLOOKUP(B3864,'Tablas auxiliares'!$AB$2:$AH$27,7,FALSE),0),1)</f>
        <v>0</v>
      </c>
      <c r="H3864" s="9">
        <f t="shared" si="70"/>
        <v>0</v>
      </c>
      <c r="O3864" s="9"/>
      <c r="P3864"/>
    </row>
    <row r="3865" spans="1:16" x14ac:dyDescent="0.25">
      <c r="A3865" s="9">
        <v>2015</v>
      </c>
      <c r="B3865" t="s">
        <v>11</v>
      </c>
      <c r="C3865" t="s">
        <v>69</v>
      </c>
      <c r="D3865" s="9">
        <v>8</v>
      </c>
      <c r="E3865" s="9">
        <v>13</v>
      </c>
      <c r="F3865" s="9">
        <f>VLOOKUP(D3865,'Tablas auxiliares'!$H$1:$Q$28,Calculadora!$J$2+1,FALSE)*IF(VLOOKUP($A3865,'Tablas auxiliares'!$B$2:$C$6,2,FALSE)-Calculadora!$K$2=0,1,0)*IF($L$2=2,IFERROR(VLOOKUP(B3865,'Tablas auxiliares'!$AB$2:$AH$27,7,FALSE),0),1)</f>
        <v>0</v>
      </c>
      <c r="G3865" s="9">
        <f>VLOOKUP(E3865,'Tablas auxiliares'!$H$1:$Q$28,Calculadora!$J$2+1,FALSE)*IF(VLOOKUP($A3865,'Tablas auxiliares'!$B$2:$C$6,2,FALSE)-Calculadora!$K$2=0,1,0)*IF($L$2=2,IFERROR(VLOOKUP(B3865,'Tablas auxiliares'!$AB$2:$AH$27,7,FALSE),0),1)</f>
        <v>0</v>
      </c>
      <c r="H3865" s="9">
        <f t="shared" si="70"/>
        <v>0</v>
      </c>
      <c r="O3865" s="9"/>
      <c r="P3865"/>
    </row>
    <row r="3866" spans="1:16" x14ac:dyDescent="0.25">
      <c r="A3866" s="9">
        <v>2015</v>
      </c>
      <c r="B3866" t="s">
        <v>11</v>
      </c>
      <c r="C3866" t="s">
        <v>26</v>
      </c>
      <c r="D3866" s="9">
        <v>2</v>
      </c>
      <c r="E3866" s="9">
        <v>2</v>
      </c>
      <c r="F3866" s="9">
        <f>VLOOKUP(D3866,'Tablas auxiliares'!$H$1:$Q$28,Calculadora!$J$2+1,FALSE)*IF(VLOOKUP($A3866,'Tablas auxiliares'!$B$2:$C$6,2,FALSE)-Calculadora!$K$2=0,1,0)*IF($L$2=2,IFERROR(VLOOKUP(B3866,'Tablas auxiliares'!$AB$2:$AH$27,7,FALSE),0),1)</f>
        <v>0</v>
      </c>
      <c r="G3866" s="9">
        <f>VLOOKUP(E3866,'Tablas auxiliares'!$H$1:$Q$28,Calculadora!$J$2+1,FALSE)*IF(VLOOKUP($A3866,'Tablas auxiliares'!$B$2:$C$6,2,FALSE)-Calculadora!$K$2=0,1,0)*IF($L$2=2,IFERROR(VLOOKUP(B3866,'Tablas auxiliares'!$AB$2:$AH$27,7,FALSE),0),1)</f>
        <v>0</v>
      </c>
      <c r="H3866" s="9">
        <f t="shared" si="70"/>
        <v>0</v>
      </c>
      <c r="O3866" s="9"/>
      <c r="P3866"/>
    </row>
    <row r="3867" spans="1:16" x14ac:dyDescent="0.25">
      <c r="A3867" s="9">
        <v>2015</v>
      </c>
      <c r="B3867" t="s">
        <v>11</v>
      </c>
      <c r="C3867" t="s">
        <v>30</v>
      </c>
      <c r="D3867" s="9">
        <v>12</v>
      </c>
      <c r="E3867" s="9">
        <v>19</v>
      </c>
      <c r="F3867" s="9">
        <f>VLOOKUP(D3867,'Tablas auxiliares'!$H$1:$Q$28,Calculadora!$J$2+1,FALSE)*IF(VLOOKUP($A3867,'Tablas auxiliares'!$B$2:$C$6,2,FALSE)-Calculadora!$K$2=0,1,0)*IF($L$2=2,IFERROR(VLOOKUP(B3867,'Tablas auxiliares'!$AB$2:$AH$27,7,FALSE),0),1)</f>
        <v>0</v>
      </c>
      <c r="G3867" s="9">
        <f>VLOOKUP(E3867,'Tablas auxiliares'!$H$1:$Q$28,Calculadora!$J$2+1,FALSE)*IF(VLOOKUP($A3867,'Tablas auxiliares'!$B$2:$C$6,2,FALSE)-Calculadora!$K$2=0,1,0)*IF($L$2=2,IFERROR(VLOOKUP(B3867,'Tablas auxiliares'!$AB$2:$AH$27,7,FALSE),0),1)</f>
        <v>0</v>
      </c>
      <c r="H3867" s="9">
        <f t="shared" si="70"/>
        <v>0</v>
      </c>
      <c r="O3867" s="9"/>
      <c r="P3867"/>
    </row>
    <row r="3868" spans="1:16" x14ac:dyDescent="0.25">
      <c r="A3868" s="9">
        <v>2015</v>
      </c>
      <c r="B3868" t="s">
        <v>11</v>
      </c>
      <c r="C3868" t="s">
        <v>9</v>
      </c>
      <c r="D3868" s="9">
        <v>4</v>
      </c>
      <c r="E3868" s="9">
        <v>5</v>
      </c>
      <c r="F3868" s="9">
        <f>VLOOKUP(D3868,'Tablas auxiliares'!$H$1:$Q$28,Calculadora!$J$2+1,FALSE)*IF(VLOOKUP($A3868,'Tablas auxiliares'!$B$2:$C$6,2,FALSE)-Calculadora!$K$2=0,1,0)*IF($L$2=2,IFERROR(VLOOKUP(B3868,'Tablas auxiliares'!$AB$2:$AH$27,7,FALSE),0),1)</f>
        <v>0</v>
      </c>
      <c r="G3868" s="9">
        <f>VLOOKUP(E3868,'Tablas auxiliares'!$H$1:$Q$28,Calculadora!$J$2+1,FALSE)*IF(VLOOKUP($A3868,'Tablas auxiliares'!$B$2:$C$6,2,FALSE)-Calculadora!$K$2=0,1,0)*IF($L$2=2,IFERROR(VLOOKUP(B3868,'Tablas auxiliares'!$AB$2:$AH$27,7,FALSE),0),1)</f>
        <v>0</v>
      </c>
      <c r="H3868" s="9">
        <f t="shared" si="70"/>
        <v>0</v>
      </c>
      <c r="O3868" s="9"/>
      <c r="P3868"/>
    </row>
    <row r="3869" spans="1:16" x14ac:dyDescent="0.25">
      <c r="A3869" s="9">
        <v>2015</v>
      </c>
      <c r="B3869" t="s">
        <v>11</v>
      </c>
      <c r="C3869" t="s">
        <v>20</v>
      </c>
      <c r="D3869" s="9">
        <v>19</v>
      </c>
      <c r="E3869" s="9">
        <v>7</v>
      </c>
      <c r="F3869" s="9">
        <f>VLOOKUP(D3869,'Tablas auxiliares'!$H$1:$Q$28,Calculadora!$J$2+1,FALSE)*IF(VLOOKUP($A3869,'Tablas auxiliares'!$B$2:$C$6,2,FALSE)-Calculadora!$K$2=0,1,0)*IF($L$2=2,IFERROR(VLOOKUP(B3869,'Tablas auxiliares'!$AB$2:$AH$27,7,FALSE),0),1)</f>
        <v>0</v>
      </c>
      <c r="G3869" s="9">
        <f>VLOOKUP(E3869,'Tablas auxiliares'!$H$1:$Q$28,Calculadora!$J$2+1,FALSE)*IF(VLOOKUP($A3869,'Tablas auxiliares'!$B$2:$C$6,2,FALSE)-Calculadora!$K$2=0,1,0)*IF($L$2=2,IFERROR(VLOOKUP(B3869,'Tablas auxiliares'!$AB$2:$AH$27,7,FALSE),0),1)</f>
        <v>0</v>
      </c>
      <c r="H3869" s="9">
        <f t="shared" si="70"/>
        <v>0</v>
      </c>
      <c r="O3869" s="9"/>
      <c r="P3869"/>
    </row>
    <row r="3870" spans="1:16" x14ac:dyDescent="0.25">
      <c r="A3870" s="9">
        <v>2015</v>
      </c>
      <c r="B3870" t="s">
        <v>11</v>
      </c>
      <c r="C3870" t="s">
        <v>13</v>
      </c>
      <c r="D3870" s="9">
        <v>22</v>
      </c>
      <c r="E3870" s="9">
        <v>23</v>
      </c>
      <c r="F3870" s="9">
        <f>VLOOKUP(D3870,'Tablas auxiliares'!$H$1:$Q$28,Calculadora!$J$2+1,FALSE)*IF(VLOOKUP($A3870,'Tablas auxiliares'!$B$2:$C$6,2,FALSE)-Calculadora!$K$2=0,1,0)*IF($L$2=2,IFERROR(VLOOKUP(B3870,'Tablas auxiliares'!$AB$2:$AH$27,7,FALSE),0),1)</f>
        <v>0</v>
      </c>
      <c r="G3870" s="9">
        <f>VLOOKUP(E3870,'Tablas auxiliares'!$H$1:$Q$28,Calculadora!$J$2+1,FALSE)*IF(VLOOKUP($A3870,'Tablas auxiliares'!$B$2:$C$6,2,FALSE)-Calculadora!$K$2=0,1,0)*IF($L$2=2,IFERROR(VLOOKUP(B3870,'Tablas auxiliares'!$AB$2:$AH$27,7,FALSE),0),1)</f>
        <v>0</v>
      </c>
      <c r="H3870" s="9">
        <f t="shared" si="70"/>
        <v>0</v>
      </c>
      <c r="O3870" s="9"/>
      <c r="P3870"/>
    </row>
    <row r="3871" spans="1:16" x14ac:dyDescent="0.25">
      <c r="A3871" s="9">
        <v>2015</v>
      </c>
      <c r="B3871" t="s">
        <v>11</v>
      </c>
      <c r="C3871" t="s">
        <v>68</v>
      </c>
      <c r="D3871" s="9">
        <v>21</v>
      </c>
      <c r="E3871" s="9">
        <v>21</v>
      </c>
      <c r="F3871" s="9">
        <f>VLOOKUP(D3871,'Tablas auxiliares'!$H$1:$Q$28,Calculadora!$J$2+1,FALSE)*IF(VLOOKUP($A3871,'Tablas auxiliares'!$B$2:$C$6,2,FALSE)-Calculadora!$K$2=0,1,0)*IF($L$2=2,IFERROR(VLOOKUP(B3871,'Tablas auxiliares'!$AB$2:$AH$27,7,FALSE),0),1)</f>
        <v>0</v>
      </c>
      <c r="G3871" s="9">
        <f>VLOOKUP(E3871,'Tablas auxiliares'!$H$1:$Q$28,Calculadora!$J$2+1,FALSE)*IF(VLOOKUP($A3871,'Tablas auxiliares'!$B$2:$C$6,2,FALSE)-Calculadora!$K$2=0,1,0)*IF($L$2=2,IFERROR(VLOOKUP(B3871,'Tablas auxiliares'!$AB$2:$AH$27,7,FALSE),0),1)</f>
        <v>0</v>
      </c>
      <c r="H3871" s="9">
        <f t="shared" si="70"/>
        <v>0</v>
      </c>
      <c r="O3871" s="9"/>
      <c r="P3871"/>
    </row>
    <row r="3872" spans="1:16" x14ac:dyDescent="0.25">
      <c r="A3872" s="9">
        <v>2015</v>
      </c>
      <c r="B3872" t="s">
        <v>11</v>
      </c>
      <c r="C3872" t="s">
        <v>18</v>
      </c>
      <c r="D3872" s="9">
        <v>17</v>
      </c>
      <c r="E3872" s="9">
        <v>24</v>
      </c>
      <c r="F3872" s="9">
        <f>VLOOKUP(D3872,'Tablas auxiliares'!$H$1:$Q$28,Calculadora!$J$2+1,FALSE)*IF(VLOOKUP($A3872,'Tablas auxiliares'!$B$2:$C$6,2,FALSE)-Calculadora!$K$2=0,1,0)*IF($L$2=2,IFERROR(VLOOKUP(B3872,'Tablas auxiliares'!$AB$2:$AH$27,7,FALSE),0),1)</f>
        <v>0</v>
      </c>
      <c r="G3872" s="9">
        <f>VLOOKUP(E3872,'Tablas auxiliares'!$H$1:$Q$28,Calculadora!$J$2+1,FALSE)*IF(VLOOKUP($A3872,'Tablas auxiliares'!$B$2:$C$6,2,FALSE)-Calculadora!$K$2=0,1,0)*IF($L$2=2,IFERROR(VLOOKUP(B3872,'Tablas auxiliares'!$AB$2:$AH$27,7,FALSE),0),1)</f>
        <v>0</v>
      </c>
      <c r="H3872" s="9">
        <f t="shared" si="70"/>
        <v>0</v>
      </c>
      <c r="O3872" s="9"/>
      <c r="P3872"/>
    </row>
    <row r="3873" spans="1:16" x14ac:dyDescent="0.25">
      <c r="A3873" s="9">
        <v>2015</v>
      </c>
      <c r="B3873" t="s">
        <v>11</v>
      </c>
      <c r="C3873" t="s">
        <v>27</v>
      </c>
      <c r="D3873" s="9">
        <v>23</v>
      </c>
      <c r="E3873" s="9">
        <v>22</v>
      </c>
      <c r="F3873" s="9">
        <f>VLOOKUP(D3873,'Tablas auxiliares'!$H$1:$Q$28,Calculadora!$J$2+1,FALSE)*IF(VLOOKUP($A3873,'Tablas auxiliares'!$B$2:$C$6,2,FALSE)-Calculadora!$K$2=0,1,0)*IF($L$2=2,IFERROR(VLOOKUP(B3873,'Tablas auxiliares'!$AB$2:$AH$27,7,FALSE),0),1)</f>
        <v>0</v>
      </c>
      <c r="G3873" s="9">
        <f>VLOOKUP(E3873,'Tablas auxiliares'!$H$1:$Q$28,Calculadora!$J$2+1,FALSE)*IF(VLOOKUP($A3873,'Tablas auxiliares'!$B$2:$C$6,2,FALSE)-Calculadora!$K$2=0,1,0)*IF($L$2=2,IFERROR(VLOOKUP(B3873,'Tablas auxiliares'!$AB$2:$AH$27,7,FALSE),0),1)</f>
        <v>0</v>
      </c>
      <c r="H3873" s="9">
        <f t="shared" si="70"/>
        <v>0</v>
      </c>
      <c r="O3873" s="9"/>
      <c r="P3873"/>
    </row>
    <row r="3874" spans="1:16" x14ac:dyDescent="0.25">
      <c r="A3874" s="9">
        <v>2015</v>
      </c>
      <c r="B3874" t="s">
        <v>11</v>
      </c>
      <c r="C3874" t="s">
        <v>29</v>
      </c>
      <c r="D3874" s="9">
        <v>24</v>
      </c>
      <c r="E3874" s="9">
        <v>15</v>
      </c>
      <c r="F3874" s="9">
        <f>VLOOKUP(D3874,'Tablas auxiliares'!$H$1:$Q$28,Calculadora!$J$2+1,FALSE)*IF(VLOOKUP($A3874,'Tablas auxiliares'!$B$2:$C$6,2,FALSE)-Calculadora!$K$2=0,1,0)*IF($L$2=2,IFERROR(VLOOKUP(B3874,'Tablas auxiliares'!$AB$2:$AH$27,7,FALSE),0),1)</f>
        <v>0</v>
      </c>
      <c r="G3874" s="9">
        <f>VLOOKUP(E3874,'Tablas auxiliares'!$H$1:$Q$28,Calculadora!$J$2+1,FALSE)*IF(VLOOKUP($A3874,'Tablas auxiliares'!$B$2:$C$6,2,FALSE)-Calculadora!$K$2=0,1,0)*IF($L$2=2,IFERROR(VLOOKUP(B3874,'Tablas auxiliares'!$AB$2:$AH$27,7,FALSE),0),1)</f>
        <v>0</v>
      </c>
      <c r="H3874" s="9">
        <f t="shared" si="70"/>
        <v>0</v>
      </c>
      <c r="O3874" s="9"/>
      <c r="P3874"/>
    </row>
    <row r="3875" spans="1:16" x14ac:dyDescent="0.25">
      <c r="A3875" s="9">
        <v>2015</v>
      </c>
      <c r="B3875" t="s">
        <v>11</v>
      </c>
      <c r="C3875" t="s">
        <v>35</v>
      </c>
      <c r="D3875" s="9">
        <v>6</v>
      </c>
      <c r="E3875" s="9">
        <v>10</v>
      </c>
      <c r="F3875" s="9">
        <f>VLOOKUP(D3875,'Tablas auxiliares'!$H$1:$Q$28,Calculadora!$J$2+1,FALSE)*IF(VLOOKUP($A3875,'Tablas auxiliares'!$B$2:$C$6,2,FALSE)-Calculadora!$K$2=0,1,0)*IF($L$2=2,IFERROR(VLOOKUP(B3875,'Tablas auxiliares'!$AB$2:$AH$27,7,FALSE),0),1)</f>
        <v>0</v>
      </c>
      <c r="G3875" s="9">
        <f>VLOOKUP(E3875,'Tablas auxiliares'!$H$1:$Q$28,Calculadora!$J$2+1,FALSE)*IF(VLOOKUP($A3875,'Tablas auxiliares'!$B$2:$C$6,2,FALSE)-Calculadora!$K$2=0,1,0)*IF($L$2=2,IFERROR(VLOOKUP(B3875,'Tablas auxiliares'!$AB$2:$AH$27,7,FALSE),0),1)</f>
        <v>0</v>
      </c>
      <c r="H3875" s="9">
        <f t="shared" si="70"/>
        <v>0</v>
      </c>
      <c r="O3875" s="9"/>
      <c r="P3875"/>
    </row>
    <row r="3876" spans="1:16" x14ac:dyDescent="0.25">
      <c r="A3876" s="9">
        <v>2015</v>
      </c>
      <c r="B3876" t="s">
        <v>11</v>
      </c>
      <c r="C3876" t="s">
        <v>70</v>
      </c>
      <c r="D3876" s="9">
        <v>25</v>
      </c>
      <c r="E3876" s="9">
        <v>12</v>
      </c>
      <c r="F3876" s="9">
        <f>VLOOKUP(D3876,'Tablas auxiliares'!$H$1:$Q$28,Calculadora!$J$2+1,FALSE)*IF(VLOOKUP($A3876,'Tablas auxiliares'!$B$2:$C$6,2,FALSE)-Calculadora!$K$2=0,1,0)*IF($L$2=2,IFERROR(VLOOKUP(B3876,'Tablas auxiliares'!$AB$2:$AH$27,7,FALSE),0),1)</f>
        <v>0</v>
      </c>
      <c r="G3876" s="9">
        <f>VLOOKUP(E3876,'Tablas auxiliares'!$H$1:$Q$28,Calculadora!$J$2+1,FALSE)*IF(VLOOKUP($A3876,'Tablas auxiliares'!$B$2:$C$6,2,FALSE)-Calculadora!$K$2=0,1,0)*IF($L$2=2,IFERROR(VLOOKUP(B3876,'Tablas auxiliares'!$AB$2:$AH$27,7,FALSE),0),1)</f>
        <v>0</v>
      </c>
      <c r="H3876" s="9">
        <f t="shared" si="70"/>
        <v>0</v>
      </c>
      <c r="O3876" s="9"/>
      <c r="P3876"/>
    </row>
    <row r="3877" spans="1:16" x14ac:dyDescent="0.25">
      <c r="A3877" s="9">
        <v>2015</v>
      </c>
      <c r="B3877" t="s">
        <v>11</v>
      </c>
      <c r="C3877" t="s">
        <v>34</v>
      </c>
      <c r="D3877" s="9">
        <v>9</v>
      </c>
      <c r="E3877" s="9">
        <v>14</v>
      </c>
      <c r="F3877" s="9">
        <f>VLOOKUP(D3877,'Tablas auxiliares'!$H$1:$Q$28,Calculadora!$J$2+1,FALSE)*IF(VLOOKUP($A3877,'Tablas auxiliares'!$B$2:$C$6,2,FALSE)-Calculadora!$K$2=0,1,0)*IF($L$2=2,IFERROR(VLOOKUP(B3877,'Tablas auxiliares'!$AB$2:$AH$27,7,FALSE),0),1)</f>
        <v>0</v>
      </c>
      <c r="G3877" s="9">
        <f>VLOOKUP(E3877,'Tablas auxiliares'!$H$1:$Q$28,Calculadora!$J$2+1,FALSE)*IF(VLOOKUP($A3877,'Tablas auxiliares'!$B$2:$C$6,2,FALSE)-Calculadora!$K$2=0,1,0)*IF($L$2=2,IFERROR(VLOOKUP(B3877,'Tablas auxiliares'!$AB$2:$AH$27,7,FALSE),0),1)</f>
        <v>0</v>
      </c>
      <c r="H3877" s="9">
        <f t="shared" si="70"/>
        <v>0</v>
      </c>
      <c r="O3877" s="9"/>
      <c r="P3877"/>
    </row>
    <row r="3878" spans="1:16" x14ac:dyDescent="0.25">
      <c r="A3878" s="9">
        <v>2015</v>
      </c>
      <c r="B3878" t="s">
        <v>11</v>
      </c>
      <c r="C3878" t="s">
        <v>24</v>
      </c>
      <c r="D3878" s="9">
        <v>27</v>
      </c>
      <c r="E3878" s="9">
        <v>25</v>
      </c>
      <c r="F3878" s="9">
        <f>VLOOKUP(D3878,'Tablas auxiliares'!$H$1:$Q$28,Calculadora!$J$2+1,FALSE)*IF(VLOOKUP($A3878,'Tablas auxiliares'!$B$2:$C$6,2,FALSE)-Calculadora!$K$2=0,1,0)*IF($L$2=2,IFERROR(VLOOKUP(B3878,'Tablas auxiliares'!$AB$2:$AH$27,7,FALSE),0),1)</f>
        <v>0</v>
      </c>
      <c r="G3878" s="9">
        <f>VLOOKUP(E3878,'Tablas auxiliares'!$H$1:$Q$28,Calculadora!$J$2+1,FALSE)*IF(VLOOKUP($A3878,'Tablas auxiliares'!$B$2:$C$6,2,FALSE)-Calculadora!$K$2=0,1,0)*IF($L$2=2,IFERROR(VLOOKUP(B3878,'Tablas auxiliares'!$AB$2:$AH$27,7,FALSE),0),1)</f>
        <v>0</v>
      </c>
      <c r="H3878" s="9">
        <f t="shared" si="70"/>
        <v>0</v>
      </c>
      <c r="O3878" s="9"/>
      <c r="P3878"/>
    </row>
    <row r="3879" spans="1:16" x14ac:dyDescent="0.25">
      <c r="A3879" s="9">
        <v>2015</v>
      </c>
      <c r="B3879" t="s">
        <v>11</v>
      </c>
      <c r="C3879" t="s">
        <v>12</v>
      </c>
      <c r="D3879" s="9">
        <v>20</v>
      </c>
      <c r="E3879" s="9">
        <v>17</v>
      </c>
      <c r="F3879" s="9">
        <f>VLOOKUP(D3879,'Tablas auxiliares'!$H$1:$Q$28,Calculadora!$J$2+1,FALSE)*IF(VLOOKUP($A3879,'Tablas auxiliares'!$B$2:$C$6,2,FALSE)-Calculadora!$K$2=0,1,0)*IF($L$2=2,IFERROR(VLOOKUP(B3879,'Tablas auxiliares'!$AB$2:$AH$27,7,FALSE),0),1)</f>
        <v>0</v>
      </c>
      <c r="G3879" s="9">
        <f>VLOOKUP(E3879,'Tablas auxiliares'!$H$1:$Q$28,Calculadora!$J$2+1,FALSE)*IF(VLOOKUP($A3879,'Tablas auxiliares'!$B$2:$C$6,2,FALSE)-Calculadora!$K$2=0,1,0)*IF($L$2=2,IFERROR(VLOOKUP(B3879,'Tablas auxiliares'!$AB$2:$AH$27,7,FALSE),0),1)</f>
        <v>0</v>
      </c>
      <c r="H3879" s="9">
        <f t="shared" si="70"/>
        <v>0</v>
      </c>
      <c r="O3879" s="9"/>
      <c r="P3879"/>
    </row>
    <row r="3880" spans="1:16" x14ac:dyDescent="0.25">
      <c r="A3880" s="9">
        <v>2015</v>
      </c>
      <c r="B3880" t="s">
        <v>11</v>
      </c>
      <c r="C3880" t="s">
        <v>23</v>
      </c>
      <c r="D3880" s="9">
        <v>3</v>
      </c>
      <c r="E3880" s="9">
        <v>4</v>
      </c>
      <c r="F3880" s="9">
        <f>VLOOKUP(D3880,'Tablas auxiliares'!$H$1:$Q$28,Calculadora!$J$2+1,FALSE)*IF(VLOOKUP($A3880,'Tablas auxiliares'!$B$2:$C$6,2,FALSE)-Calculadora!$K$2=0,1,0)*IF($L$2=2,IFERROR(VLOOKUP(B3880,'Tablas auxiliares'!$AB$2:$AH$27,7,FALSE),0),1)</f>
        <v>0</v>
      </c>
      <c r="G3880" s="9">
        <f>VLOOKUP(E3880,'Tablas auxiliares'!$H$1:$Q$28,Calculadora!$J$2+1,FALSE)*IF(VLOOKUP($A3880,'Tablas auxiliares'!$B$2:$C$6,2,FALSE)-Calculadora!$K$2=0,1,0)*IF($L$2=2,IFERROR(VLOOKUP(B3880,'Tablas auxiliares'!$AB$2:$AH$27,7,FALSE),0),1)</f>
        <v>0</v>
      </c>
      <c r="H3880" s="9">
        <f t="shared" si="70"/>
        <v>0</v>
      </c>
      <c r="O3880" s="9"/>
      <c r="P3880"/>
    </row>
    <row r="3881" spans="1:16" x14ac:dyDescent="0.25">
      <c r="A3881" s="9">
        <v>2015</v>
      </c>
      <c r="B3881" t="s">
        <v>11</v>
      </c>
      <c r="C3881" t="s">
        <v>33</v>
      </c>
      <c r="D3881" s="9">
        <v>5</v>
      </c>
      <c r="E3881" s="9">
        <v>3</v>
      </c>
      <c r="F3881" s="9">
        <f>VLOOKUP(D3881,'Tablas auxiliares'!$H$1:$Q$28,Calculadora!$J$2+1,FALSE)*IF(VLOOKUP($A3881,'Tablas auxiliares'!$B$2:$C$6,2,FALSE)-Calculadora!$K$2=0,1,0)*IF($L$2=2,IFERROR(VLOOKUP(B3881,'Tablas auxiliares'!$AB$2:$AH$27,7,FALSE),0),1)</f>
        <v>0</v>
      </c>
      <c r="G3881" s="9">
        <f>VLOOKUP(E3881,'Tablas auxiliares'!$H$1:$Q$28,Calculadora!$J$2+1,FALSE)*IF(VLOOKUP($A3881,'Tablas auxiliares'!$B$2:$C$6,2,FALSE)-Calculadora!$K$2=0,1,0)*IF($L$2=2,IFERROR(VLOOKUP(B3881,'Tablas auxiliares'!$AB$2:$AH$27,7,FALSE),0),1)</f>
        <v>0</v>
      </c>
      <c r="H3881" s="9">
        <f t="shared" si="70"/>
        <v>0</v>
      </c>
      <c r="O3881" s="9"/>
      <c r="P3881"/>
    </row>
    <row r="3882" spans="1:16" x14ac:dyDescent="0.25">
      <c r="A3882" s="9">
        <v>2015</v>
      </c>
      <c r="B3882" t="s">
        <v>11</v>
      </c>
      <c r="C3882" t="s">
        <v>6</v>
      </c>
      <c r="D3882" s="9">
        <v>26</v>
      </c>
      <c r="E3882" s="9">
        <v>18</v>
      </c>
      <c r="F3882" s="9">
        <f>VLOOKUP(D3882,'Tablas auxiliares'!$H$1:$Q$28,Calculadora!$J$2+1,FALSE)*IF(VLOOKUP($A3882,'Tablas auxiliares'!$B$2:$C$6,2,FALSE)-Calculadora!$K$2=0,1,0)*IF($L$2=2,IFERROR(VLOOKUP(B3882,'Tablas auxiliares'!$AB$2:$AH$27,7,FALSE),0),1)</f>
        <v>0</v>
      </c>
      <c r="G3882" s="9">
        <f>VLOOKUP(E3882,'Tablas auxiliares'!$H$1:$Q$28,Calculadora!$J$2+1,FALSE)*IF(VLOOKUP($A3882,'Tablas auxiliares'!$B$2:$C$6,2,FALSE)-Calculadora!$K$2=0,1,0)*IF($L$2=2,IFERROR(VLOOKUP(B3882,'Tablas auxiliares'!$AB$2:$AH$27,7,FALSE),0),1)</f>
        <v>0</v>
      </c>
      <c r="H3882" s="9">
        <f t="shared" si="70"/>
        <v>0</v>
      </c>
      <c r="O3882" s="9"/>
      <c r="P3882"/>
    </row>
    <row r="3883" spans="1:16" x14ac:dyDescent="0.25">
      <c r="A3883" s="9">
        <v>2015</v>
      </c>
      <c r="B3883" t="s">
        <v>11</v>
      </c>
      <c r="C3883" t="s">
        <v>25</v>
      </c>
      <c r="D3883" s="9">
        <v>1</v>
      </c>
      <c r="E3883" s="9">
        <v>1</v>
      </c>
      <c r="F3883" s="9">
        <f>VLOOKUP(D3883,'Tablas auxiliares'!$H$1:$Q$28,Calculadora!$J$2+1,FALSE)*IF(VLOOKUP($A3883,'Tablas auxiliares'!$B$2:$C$6,2,FALSE)-Calculadora!$K$2=0,1,0)*IF($L$2=2,IFERROR(VLOOKUP(B3883,'Tablas auxiliares'!$AB$2:$AH$27,7,FALSE),0),1)</f>
        <v>0</v>
      </c>
      <c r="G3883" s="9">
        <f>VLOOKUP(E3883,'Tablas auxiliares'!$H$1:$Q$28,Calculadora!$J$2+1,FALSE)*IF(VLOOKUP($A3883,'Tablas auxiliares'!$B$2:$C$6,2,FALSE)-Calculadora!$K$2=0,1,0)*IF($L$2=2,IFERROR(VLOOKUP(B3883,'Tablas auxiliares'!$AB$2:$AH$27,7,FALSE),0),1)</f>
        <v>0</v>
      </c>
      <c r="H3883" s="9">
        <f t="shared" si="70"/>
        <v>0</v>
      </c>
      <c r="O3883" s="9"/>
      <c r="P3883"/>
    </row>
    <row r="3884" spans="1:16" x14ac:dyDescent="0.25">
      <c r="A3884" s="9">
        <v>2015</v>
      </c>
      <c r="B3884" t="s">
        <v>66</v>
      </c>
      <c r="C3884" t="s">
        <v>89</v>
      </c>
      <c r="D3884" s="9">
        <v>19</v>
      </c>
      <c r="E3884" s="9">
        <v>14</v>
      </c>
      <c r="F3884" s="9">
        <f>VLOOKUP(D3884,'Tablas auxiliares'!$H$1:$Q$28,Calculadora!$J$2+1,FALSE)*IF(VLOOKUP($A3884,'Tablas auxiliares'!$B$2:$C$6,2,FALSE)-Calculadora!$K$2=0,1,0)*IF($L$2=2,IFERROR(VLOOKUP(B3884,'Tablas auxiliares'!$AB$2:$AH$27,7,FALSE),0),1)</f>
        <v>0</v>
      </c>
      <c r="G3884" s="9">
        <f>VLOOKUP(E3884,'Tablas auxiliares'!$H$1:$Q$28,Calculadora!$J$2+1,FALSE)*IF(VLOOKUP($A3884,'Tablas auxiliares'!$B$2:$C$6,2,FALSE)-Calculadora!$K$2=0,1,0)*IF($L$2=2,IFERROR(VLOOKUP(B3884,'Tablas auxiliares'!$AB$2:$AH$27,7,FALSE),0),1)</f>
        <v>0</v>
      </c>
      <c r="H3884" s="9">
        <f t="shared" si="70"/>
        <v>0</v>
      </c>
      <c r="O3884" s="9"/>
      <c r="P3884"/>
    </row>
    <row r="3885" spans="1:16" x14ac:dyDescent="0.25">
      <c r="A3885" s="9">
        <v>2015</v>
      </c>
      <c r="B3885" t="s">
        <v>66</v>
      </c>
      <c r="C3885" t="s">
        <v>28</v>
      </c>
      <c r="D3885" s="9">
        <v>15</v>
      </c>
      <c r="E3885" s="9">
        <v>19</v>
      </c>
      <c r="F3885" s="9">
        <f>VLOOKUP(D3885,'Tablas auxiliares'!$H$1:$Q$28,Calculadora!$J$2+1,FALSE)*IF(VLOOKUP($A3885,'Tablas auxiliares'!$B$2:$C$6,2,FALSE)-Calculadora!$K$2=0,1,0)*IF($L$2=2,IFERROR(VLOOKUP(B3885,'Tablas auxiliares'!$AB$2:$AH$27,7,FALSE),0),1)</f>
        <v>0</v>
      </c>
      <c r="G3885" s="9">
        <f>VLOOKUP(E3885,'Tablas auxiliares'!$H$1:$Q$28,Calculadora!$J$2+1,FALSE)*IF(VLOOKUP($A3885,'Tablas auxiliares'!$B$2:$C$6,2,FALSE)-Calculadora!$K$2=0,1,0)*IF($L$2=2,IFERROR(VLOOKUP(B3885,'Tablas auxiliares'!$AB$2:$AH$27,7,FALSE),0),1)</f>
        <v>0</v>
      </c>
      <c r="H3885" s="9">
        <f t="shared" si="70"/>
        <v>0</v>
      </c>
      <c r="O3885" s="9"/>
      <c r="P3885"/>
    </row>
    <row r="3886" spans="1:16" x14ac:dyDescent="0.25">
      <c r="A3886" s="9">
        <v>2015</v>
      </c>
      <c r="B3886" t="s">
        <v>66</v>
      </c>
      <c r="C3886" t="s">
        <v>7</v>
      </c>
      <c r="D3886" s="9">
        <v>16</v>
      </c>
      <c r="E3886" s="9">
        <v>12</v>
      </c>
      <c r="F3886" s="9">
        <f>VLOOKUP(D3886,'Tablas auxiliares'!$H$1:$Q$28,Calculadora!$J$2+1,FALSE)*IF(VLOOKUP($A3886,'Tablas auxiliares'!$B$2:$C$6,2,FALSE)-Calculadora!$K$2=0,1,0)*IF($L$2=2,IFERROR(VLOOKUP(B3886,'Tablas auxiliares'!$AB$2:$AH$27,7,FALSE),0),1)</f>
        <v>0</v>
      </c>
      <c r="G3886" s="9">
        <f>VLOOKUP(E3886,'Tablas auxiliares'!$H$1:$Q$28,Calculadora!$J$2+1,FALSE)*IF(VLOOKUP($A3886,'Tablas auxiliares'!$B$2:$C$6,2,FALSE)-Calculadora!$K$2=0,1,0)*IF($L$2=2,IFERROR(VLOOKUP(B3886,'Tablas auxiliares'!$AB$2:$AH$27,7,FALSE),0),1)</f>
        <v>0</v>
      </c>
      <c r="H3886" s="9">
        <f t="shared" si="70"/>
        <v>0</v>
      </c>
      <c r="O3886" s="9"/>
      <c r="P3886"/>
    </row>
    <row r="3887" spans="1:16" x14ac:dyDescent="0.25">
      <c r="A3887" s="9">
        <v>2015</v>
      </c>
      <c r="B3887" t="s">
        <v>66</v>
      </c>
      <c r="C3887" t="s">
        <v>16</v>
      </c>
      <c r="D3887" s="9">
        <v>26</v>
      </c>
      <c r="E3887" s="9">
        <v>7</v>
      </c>
      <c r="F3887" s="9">
        <f>VLOOKUP(D3887,'Tablas auxiliares'!$H$1:$Q$28,Calculadora!$J$2+1,FALSE)*IF(VLOOKUP($A3887,'Tablas auxiliares'!$B$2:$C$6,2,FALSE)-Calculadora!$K$2=0,1,0)*IF($L$2=2,IFERROR(VLOOKUP(B3887,'Tablas auxiliares'!$AB$2:$AH$27,7,FALSE),0),1)</f>
        <v>0</v>
      </c>
      <c r="G3887" s="9">
        <f>VLOOKUP(E3887,'Tablas auxiliares'!$H$1:$Q$28,Calculadora!$J$2+1,FALSE)*IF(VLOOKUP($A3887,'Tablas auxiliares'!$B$2:$C$6,2,FALSE)-Calculadora!$K$2=0,1,0)*IF($L$2=2,IFERROR(VLOOKUP(B3887,'Tablas auxiliares'!$AB$2:$AH$27,7,FALSE),0),1)</f>
        <v>0</v>
      </c>
      <c r="H3887" s="9">
        <f t="shared" si="70"/>
        <v>0</v>
      </c>
      <c r="O3887" s="9"/>
      <c r="P3887"/>
    </row>
    <row r="3888" spans="1:16" x14ac:dyDescent="0.25">
      <c r="A3888" s="9">
        <v>2015</v>
      </c>
      <c r="B3888" t="s">
        <v>66</v>
      </c>
      <c r="C3888" t="s">
        <v>37</v>
      </c>
      <c r="D3888" s="9">
        <v>27</v>
      </c>
      <c r="E3888" s="9">
        <v>26</v>
      </c>
      <c r="F3888" s="9">
        <f>VLOOKUP(D3888,'Tablas auxiliares'!$H$1:$Q$28,Calculadora!$J$2+1,FALSE)*IF(VLOOKUP($A3888,'Tablas auxiliares'!$B$2:$C$6,2,FALSE)-Calculadora!$K$2=0,1,0)*IF($L$2=2,IFERROR(VLOOKUP(B3888,'Tablas auxiliares'!$AB$2:$AH$27,7,FALSE),0),1)</f>
        <v>0</v>
      </c>
      <c r="G3888" s="9">
        <f>VLOOKUP(E3888,'Tablas auxiliares'!$H$1:$Q$28,Calculadora!$J$2+1,FALSE)*IF(VLOOKUP($A3888,'Tablas auxiliares'!$B$2:$C$6,2,FALSE)-Calculadora!$K$2=0,1,0)*IF($L$2=2,IFERROR(VLOOKUP(B3888,'Tablas auxiliares'!$AB$2:$AH$27,7,FALSE),0),1)</f>
        <v>0</v>
      </c>
      <c r="H3888" s="9">
        <f t="shared" si="70"/>
        <v>0</v>
      </c>
      <c r="O3888" s="9"/>
      <c r="P3888"/>
    </row>
    <row r="3889" spans="1:16" x14ac:dyDescent="0.25">
      <c r="A3889" s="9">
        <v>2015</v>
      </c>
      <c r="B3889" t="s">
        <v>66</v>
      </c>
      <c r="C3889" t="s">
        <v>14</v>
      </c>
      <c r="D3889" s="9">
        <v>21</v>
      </c>
      <c r="E3889" s="9">
        <v>9</v>
      </c>
      <c r="F3889" s="9">
        <f>VLOOKUP(D3889,'Tablas auxiliares'!$H$1:$Q$28,Calculadora!$J$2+1,FALSE)*IF(VLOOKUP($A3889,'Tablas auxiliares'!$B$2:$C$6,2,FALSE)-Calculadora!$K$2=0,1,0)*IF($L$2=2,IFERROR(VLOOKUP(B3889,'Tablas auxiliares'!$AB$2:$AH$27,7,FALSE),0),1)</f>
        <v>0</v>
      </c>
      <c r="G3889" s="9">
        <f>VLOOKUP(E3889,'Tablas auxiliares'!$H$1:$Q$28,Calculadora!$J$2+1,FALSE)*IF(VLOOKUP($A3889,'Tablas auxiliares'!$B$2:$C$6,2,FALSE)-Calculadora!$K$2=0,1,0)*IF($L$2=2,IFERROR(VLOOKUP(B3889,'Tablas auxiliares'!$AB$2:$AH$27,7,FALSE),0),1)</f>
        <v>0</v>
      </c>
      <c r="H3889" s="9">
        <f t="shared" si="70"/>
        <v>0</v>
      </c>
      <c r="O3889" s="9"/>
      <c r="P3889"/>
    </row>
    <row r="3890" spans="1:16" x14ac:dyDescent="0.25">
      <c r="A3890" s="9">
        <v>2015</v>
      </c>
      <c r="B3890" t="s">
        <v>66</v>
      </c>
      <c r="C3890" t="s">
        <v>31</v>
      </c>
      <c r="D3890" s="9">
        <v>18</v>
      </c>
      <c r="E3890" s="9">
        <v>23</v>
      </c>
      <c r="F3890" s="9">
        <f>VLOOKUP(D3890,'Tablas auxiliares'!$H$1:$Q$28,Calculadora!$J$2+1,FALSE)*IF(VLOOKUP($A3890,'Tablas auxiliares'!$B$2:$C$6,2,FALSE)-Calculadora!$K$2=0,1,0)*IF($L$2=2,IFERROR(VLOOKUP(B3890,'Tablas auxiliares'!$AB$2:$AH$27,7,FALSE),0),1)</f>
        <v>0</v>
      </c>
      <c r="G3890" s="9">
        <f>VLOOKUP(E3890,'Tablas auxiliares'!$H$1:$Q$28,Calculadora!$J$2+1,FALSE)*IF(VLOOKUP($A3890,'Tablas auxiliares'!$B$2:$C$6,2,FALSE)-Calculadora!$K$2=0,1,0)*IF($L$2=2,IFERROR(VLOOKUP(B3890,'Tablas auxiliares'!$AB$2:$AH$27,7,FALSE),0),1)</f>
        <v>0</v>
      </c>
      <c r="H3890" s="9">
        <f t="shared" si="70"/>
        <v>0</v>
      </c>
      <c r="O3890" s="9"/>
      <c r="P3890"/>
    </row>
    <row r="3891" spans="1:16" x14ac:dyDescent="0.25">
      <c r="A3891" s="9">
        <v>2015</v>
      </c>
      <c r="B3891" t="s">
        <v>66</v>
      </c>
      <c r="C3891" t="s">
        <v>10</v>
      </c>
      <c r="D3891" s="9">
        <v>8</v>
      </c>
      <c r="E3891" s="9">
        <v>24</v>
      </c>
      <c r="F3891" s="9">
        <f>VLOOKUP(D3891,'Tablas auxiliares'!$H$1:$Q$28,Calculadora!$J$2+1,FALSE)*IF(VLOOKUP($A3891,'Tablas auxiliares'!$B$2:$C$6,2,FALSE)-Calculadora!$K$2=0,1,0)*IF($L$2=2,IFERROR(VLOOKUP(B3891,'Tablas auxiliares'!$AB$2:$AH$27,7,FALSE),0),1)</f>
        <v>0</v>
      </c>
      <c r="G3891" s="9">
        <f>VLOOKUP(E3891,'Tablas auxiliares'!$H$1:$Q$28,Calculadora!$J$2+1,FALSE)*IF(VLOOKUP($A3891,'Tablas auxiliares'!$B$2:$C$6,2,FALSE)-Calculadora!$K$2=0,1,0)*IF($L$2=2,IFERROR(VLOOKUP(B3891,'Tablas auxiliares'!$AB$2:$AH$27,7,FALSE),0),1)</f>
        <v>0</v>
      </c>
      <c r="H3891" s="9">
        <f t="shared" si="70"/>
        <v>0</v>
      </c>
      <c r="O3891" s="9"/>
      <c r="P3891"/>
    </row>
    <row r="3892" spans="1:16" x14ac:dyDescent="0.25">
      <c r="A3892" s="9">
        <v>2015</v>
      </c>
      <c r="B3892" t="s">
        <v>66</v>
      </c>
      <c r="C3892" t="s">
        <v>69</v>
      </c>
      <c r="D3892" s="9">
        <v>11</v>
      </c>
      <c r="E3892" s="9">
        <v>16</v>
      </c>
      <c r="F3892" s="9">
        <f>VLOOKUP(D3892,'Tablas auxiliares'!$H$1:$Q$28,Calculadora!$J$2+1,FALSE)*IF(VLOOKUP($A3892,'Tablas auxiliares'!$B$2:$C$6,2,FALSE)-Calculadora!$K$2=0,1,0)*IF($L$2=2,IFERROR(VLOOKUP(B3892,'Tablas auxiliares'!$AB$2:$AH$27,7,FALSE),0),1)</f>
        <v>0</v>
      </c>
      <c r="G3892" s="9">
        <f>VLOOKUP(E3892,'Tablas auxiliares'!$H$1:$Q$28,Calculadora!$J$2+1,FALSE)*IF(VLOOKUP($A3892,'Tablas auxiliares'!$B$2:$C$6,2,FALSE)-Calculadora!$K$2=0,1,0)*IF($L$2=2,IFERROR(VLOOKUP(B3892,'Tablas auxiliares'!$AB$2:$AH$27,7,FALSE),0),1)</f>
        <v>0</v>
      </c>
      <c r="H3892" s="9">
        <f t="shared" si="70"/>
        <v>0</v>
      </c>
      <c r="O3892" s="9"/>
      <c r="P3892"/>
    </row>
    <row r="3893" spans="1:16" x14ac:dyDescent="0.25">
      <c r="A3893" s="9">
        <v>2015</v>
      </c>
      <c r="B3893" t="s">
        <v>66</v>
      </c>
      <c r="C3893" t="s">
        <v>26</v>
      </c>
      <c r="D3893" s="9">
        <v>2</v>
      </c>
      <c r="E3893" s="9">
        <v>5</v>
      </c>
      <c r="F3893" s="9">
        <f>VLOOKUP(D3893,'Tablas auxiliares'!$H$1:$Q$28,Calculadora!$J$2+1,FALSE)*IF(VLOOKUP($A3893,'Tablas auxiliares'!$B$2:$C$6,2,FALSE)-Calculadora!$K$2=0,1,0)*IF($L$2=2,IFERROR(VLOOKUP(B3893,'Tablas auxiliares'!$AB$2:$AH$27,7,FALSE),0),1)</f>
        <v>0</v>
      </c>
      <c r="G3893" s="9">
        <f>VLOOKUP(E3893,'Tablas auxiliares'!$H$1:$Q$28,Calculadora!$J$2+1,FALSE)*IF(VLOOKUP($A3893,'Tablas auxiliares'!$B$2:$C$6,2,FALSE)-Calculadora!$K$2=0,1,0)*IF($L$2=2,IFERROR(VLOOKUP(B3893,'Tablas auxiliares'!$AB$2:$AH$27,7,FALSE),0),1)</f>
        <v>0</v>
      </c>
      <c r="H3893" s="9">
        <f t="shared" si="70"/>
        <v>0</v>
      </c>
      <c r="O3893" s="9"/>
      <c r="P3893"/>
    </row>
    <row r="3894" spans="1:16" x14ac:dyDescent="0.25">
      <c r="A3894" s="9">
        <v>2015</v>
      </c>
      <c r="B3894" t="s">
        <v>66</v>
      </c>
      <c r="C3894" t="s">
        <v>30</v>
      </c>
      <c r="D3894" s="9">
        <v>22</v>
      </c>
      <c r="E3894" s="9">
        <v>21</v>
      </c>
      <c r="F3894" s="9">
        <f>VLOOKUP(D3894,'Tablas auxiliares'!$H$1:$Q$28,Calculadora!$J$2+1,FALSE)*IF(VLOOKUP($A3894,'Tablas auxiliares'!$B$2:$C$6,2,FALSE)-Calculadora!$K$2=0,1,0)*IF($L$2=2,IFERROR(VLOOKUP(B3894,'Tablas auxiliares'!$AB$2:$AH$27,7,FALSE),0),1)</f>
        <v>0</v>
      </c>
      <c r="G3894" s="9">
        <f>VLOOKUP(E3894,'Tablas auxiliares'!$H$1:$Q$28,Calculadora!$J$2+1,FALSE)*IF(VLOOKUP($A3894,'Tablas auxiliares'!$B$2:$C$6,2,FALSE)-Calculadora!$K$2=0,1,0)*IF($L$2=2,IFERROR(VLOOKUP(B3894,'Tablas auxiliares'!$AB$2:$AH$27,7,FALSE),0),1)</f>
        <v>0</v>
      </c>
      <c r="H3894" s="9">
        <f t="shared" si="70"/>
        <v>0</v>
      </c>
      <c r="O3894" s="9"/>
      <c r="P3894"/>
    </row>
    <row r="3895" spans="1:16" x14ac:dyDescent="0.25">
      <c r="A3895" s="9">
        <v>2015</v>
      </c>
      <c r="B3895" t="s">
        <v>66</v>
      </c>
      <c r="C3895" t="s">
        <v>9</v>
      </c>
      <c r="D3895" s="9">
        <v>3</v>
      </c>
      <c r="E3895" s="9">
        <v>13</v>
      </c>
      <c r="F3895" s="9">
        <f>VLOOKUP(D3895,'Tablas auxiliares'!$H$1:$Q$28,Calculadora!$J$2+1,FALSE)*IF(VLOOKUP($A3895,'Tablas auxiliares'!$B$2:$C$6,2,FALSE)-Calculadora!$K$2=0,1,0)*IF($L$2=2,IFERROR(VLOOKUP(B3895,'Tablas auxiliares'!$AB$2:$AH$27,7,FALSE),0),1)</f>
        <v>0</v>
      </c>
      <c r="G3895" s="9">
        <f>VLOOKUP(E3895,'Tablas auxiliares'!$H$1:$Q$28,Calculadora!$J$2+1,FALSE)*IF(VLOOKUP($A3895,'Tablas auxiliares'!$B$2:$C$6,2,FALSE)-Calculadora!$K$2=0,1,0)*IF($L$2=2,IFERROR(VLOOKUP(B3895,'Tablas auxiliares'!$AB$2:$AH$27,7,FALSE),0),1)</f>
        <v>0</v>
      </c>
      <c r="H3895" s="9">
        <f t="shared" si="70"/>
        <v>0</v>
      </c>
      <c r="O3895" s="9"/>
      <c r="P3895"/>
    </row>
    <row r="3896" spans="1:16" x14ac:dyDescent="0.25">
      <c r="A3896" s="9">
        <v>2015</v>
      </c>
      <c r="B3896" t="s">
        <v>66</v>
      </c>
      <c r="C3896" t="s">
        <v>20</v>
      </c>
      <c r="D3896" s="9">
        <v>5</v>
      </c>
      <c r="E3896" s="9">
        <v>6</v>
      </c>
      <c r="F3896" s="9">
        <f>VLOOKUP(D3896,'Tablas auxiliares'!$H$1:$Q$28,Calculadora!$J$2+1,FALSE)*IF(VLOOKUP($A3896,'Tablas auxiliares'!$B$2:$C$6,2,FALSE)-Calculadora!$K$2=0,1,0)*IF($L$2=2,IFERROR(VLOOKUP(B3896,'Tablas auxiliares'!$AB$2:$AH$27,7,FALSE),0),1)</f>
        <v>0</v>
      </c>
      <c r="G3896" s="9">
        <f>VLOOKUP(E3896,'Tablas auxiliares'!$H$1:$Q$28,Calculadora!$J$2+1,FALSE)*IF(VLOOKUP($A3896,'Tablas auxiliares'!$B$2:$C$6,2,FALSE)-Calculadora!$K$2=0,1,0)*IF($L$2=2,IFERROR(VLOOKUP(B3896,'Tablas auxiliares'!$AB$2:$AH$27,7,FALSE),0),1)</f>
        <v>0</v>
      </c>
      <c r="H3896" s="9">
        <f t="shared" si="70"/>
        <v>0</v>
      </c>
      <c r="O3896" s="9"/>
      <c r="P3896"/>
    </row>
    <row r="3897" spans="1:16" x14ac:dyDescent="0.25">
      <c r="A3897" s="9">
        <v>2015</v>
      </c>
      <c r="B3897" t="s">
        <v>66</v>
      </c>
      <c r="C3897" t="s">
        <v>13</v>
      </c>
      <c r="D3897" s="9">
        <v>25</v>
      </c>
      <c r="E3897" s="9">
        <v>27</v>
      </c>
      <c r="F3897" s="9">
        <f>VLOOKUP(D3897,'Tablas auxiliares'!$H$1:$Q$28,Calculadora!$J$2+1,FALSE)*IF(VLOOKUP($A3897,'Tablas auxiliares'!$B$2:$C$6,2,FALSE)-Calculadora!$K$2=0,1,0)*IF($L$2=2,IFERROR(VLOOKUP(B3897,'Tablas auxiliares'!$AB$2:$AH$27,7,FALSE),0),1)</f>
        <v>0</v>
      </c>
      <c r="G3897" s="9">
        <f>VLOOKUP(E3897,'Tablas auxiliares'!$H$1:$Q$28,Calculadora!$J$2+1,FALSE)*IF(VLOOKUP($A3897,'Tablas auxiliares'!$B$2:$C$6,2,FALSE)-Calculadora!$K$2=0,1,0)*IF($L$2=2,IFERROR(VLOOKUP(B3897,'Tablas auxiliares'!$AB$2:$AH$27,7,FALSE),0),1)</f>
        <v>0</v>
      </c>
      <c r="H3897" s="9">
        <f t="shared" si="70"/>
        <v>0</v>
      </c>
      <c r="O3897" s="9"/>
      <c r="P3897"/>
    </row>
    <row r="3898" spans="1:16" x14ac:dyDescent="0.25">
      <c r="A3898" s="9">
        <v>2015</v>
      </c>
      <c r="B3898" t="s">
        <v>66</v>
      </c>
      <c r="C3898" t="s">
        <v>68</v>
      </c>
      <c r="D3898" s="9">
        <v>12</v>
      </c>
      <c r="E3898" s="9">
        <v>17</v>
      </c>
      <c r="F3898" s="9">
        <f>VLOOKUP(D3898,'Tablas auxiliares'!$H$1:$Q$28,Calculadora!$J$2+1,FALSE)*IF(VLOOKUP($A3898,'Tablas auxiliares'!$B$2:$C$6,2,FALSE)-Calculadora!$K$2=0,1,0)*IF($L$2=2,IFERROR(VLOOKUP(B3898,'Tablas auxiliares'!$AB$2:$AH$27,7,FALSE),0),1)</f>
        <v>0</v>
      </c>
      <c r="G3898" s="9">
        <f>VLOOKUP(E3898,'Tablas auxiliares'!$H$1:$Q$28,Calculadora!$J$2+1,FALSE)*IF(VLOOKUP($A3898,'Tablas auxiliares'!$B$2:$C$6,2,FALSE)-Calculadora!$K$2=0,1,0)*IF($L$2=2,IFERROR(VLOOKUP(B3898,'Tablas auxiliares'!$AB$2:$AH$27,7,FALSE),0),1)</f>
        <v>0</v>
      </c>
      <c r="H3898" s="9">
        <f t="shared" si="70"/>
        <v>0</v>
      </c>
      <c r="O3898" s="9"/>
      <c r="P3898"/>
    </row>
    <row r="3899" spans="1:16" x14ac:dyDescent="0.25">
      <c r="A3899" s="9">
        <v>2015</v>
      </c>
      <c r="B3899" t="s">
        <v>66</v>
      </c>
      <c r="C3899" t="s">
        <v>18</v>
      </c>
      <c r="D3899" s="9">
        <v>10</v>
      </c>
      <c r="E3899" s="9">
        <v>15</v>
      </c>
      <c r="F3899" s="9">
        <f>VLOOKUP(D3899,'Tablas auxiliares'!$H$1:$Q$28,Calculadora!$J$2+1,FALSE)*IF(VLOOKUP($A3899,'Tablas auxiliares'!$B$2:$C$6,2,FALSE)-Calculadora!$K$2=0,1,0)*IF($L$2=2,IFERROR(VLOOKUP(B3899,'Tablas auxiliares'!$AB$2:$AH$27,7,FALSE),0),1)</f>
        <v>0</v>
      </c>
      <c r="G3899" s="9">
        <f>VLOOKUP(E3899,'Tablas auxiliares'!$H$1:$Q$28,Calculadora!$J$2+1,FALSE)*IF(VLOOKUP($A3899,'Tablas auxiliares'!$B$2:$C$6,2,FALSE)-Calculadora!$K$2=0,1,0)*IF($L$2=2,IFERROR(VLOOKUP(B3899,'Tablas auxiliares'!$AB$2:$AH$27,7,FALSE),0),1)</f>
        <v>0</v>
      </c>
      <c r="H3899" s="9">
        <f t="shared" si="70"/>
        <v>0</v>
      </c>
      <c r="O3899" s="9"/>
      <c r="P3899"/>
    </row>
    <row r="3900" spans="1:16" x14ac:dyDescent="0.25">
      <c r="A3900" s="9">
        <v>2015</v>
      </c>
      <c r="B3900" t="s">
        <v>66</v>
      </c>
      <c r="C3900" t="s">
        <v>27</v>
      </c>
      <c r="D3900" s="9">
        <v>17</v>
      </c>
      <c r="E3900" s="9">
        <v>18</v>
      </c>
      <c r="F3900" s="9">
        <f>VLOOKUP(D3900,'Tablas auxiliares'!$H$1:$Q$28,Calculadora!$J$2+1,FALSE)*IF(VLOOKUP($A3900,'Tablas auxiliares'!$B$2:$C$6,2,FALSE)-Calculadora!$K$2=0,1,0)*IF($L$2=2,IFERROR(VLOOKUP(B3900,'Tablas auxiliares'!$AB$2:$AH$27,7,FALSE),0),1)</f>
        <v>0</v>
      </c>
      <c r="G3900" s="9">
        <f>VLOOKUP(E3900,'Tablas auxiliares'!$H$1:$Q$28,Calculadora!$J$2+1,FALSE)*IF(VLOOKUP($A3900,'Tablas auxiliares'!$B$2:$C$6,2,FALSE)-Calculadora!$K$2=0,1,0)*IF($L$2=2,IFERROR(VLOOKUP(B3900,'Tablas auxiliares'!$AB$2:$AH$27,7,FALSE),0),1)</f>
        <v>0</v>
      </c>
      <c r="H3900" s="9">
        <f t="shared" si="70"/>
        <v>0</v>
      </c>
      <c r="O3900" s="9"/>
      <c r="P3900"/>
    </row>
    <row r="3901" spans="1:16" x14ac:dyDescent="0.25">
      <c r="A3901" s="9">
        <v>2015</v>
      </c>
      <c r="B3901" t="s">
        <v>66</v>
      </c>
      <c r="C3901" t="s">
        <v>29</v>
      </c>
      <c r="D3901" s="9">
        <v>23</v>
      </c>
      <c r="E3901" s="9">
        <v>25</v>
      </c>
      <c r="F3901" s="9">
        <f>VLOOKUP(D3901,'Tablas auxiliares'!$H$1:$Q$28,Calculadora!$J$2+1,FALSE)*IF(VLOOKUP($A3901,'Tablas auxiliares'!$B$2:$C$6,2,FALSE)-Calculadora!$K$2=0,1,0)*IF($L$2=2,IFERROR(VLOOKUP(B3901,'Tablas auxiliares'!$AB$2:$AH$27,7,FALSE),0),1)</f>
        <v>0</v>
      </c>
      <c r="G3901" s="9">
        <f>VLOOKUP(E3901,'Tablas auxiliares'!$H$1:$Q$28,Calculadora!$J$2+1,FALSE)*IF(VLOOKUP($A3901,'Tablas auxiliares'!$B$2:$C$6,2,FALSE)-Calculadora!$K$2=0,1,0)*IF($L$2=2,IFERROR(VLOOKUP(B3901,'Tablas auxiliares'!$AB$2:$AH$27,7,FALSE),0),1)</f>
        <v>0</v>
      </c>
      <c r="H3901" s="9">
        <f t="shared" si="70"/>
        <v>0</v>
      </c>
      <c r="O3901" s="9"/>
      <c r="P3901"/>
    </row>
    <row r="3902" spans="1:16" x14ac:dyDescent="0.25">
      <c r="A3902" s="9">
        <v>2015</v>
      </c>
      <c r="B3902" t="s">
        <v>66</v>
      </c>
      <c r="C3902" t="s">
        <v>35</v>
      </c>
      <c r="D3902" s="9">
        <v>9</v>
      </c>
      <c r="E3902" s="9">
        <v>8</v>
      </c>
      <c r="F3902" s="9">
        <f>VLOOKUP(D3902,'Tablas auxiliares'!$H$1:$Q$28,Calculadora!$J$2+1,FALSE)*IF(VLOOKUP($A3902,'Tablas auxiliares'!$B$2:$C$6,2,FALSE)-Calculadora!$K$2=0,1,0)*IF($L$2=2,IFERROR(VLOOKUP(B3902,'Tablas auxiliares'!$AB$2:$AH$27,7,FALSE),0),1)</f>
        <v>0</v>
      </c>
      <c r="G3902" s="9">
        <f>VLOOKUP(E3902,'Tablas auxiliares'!$H$1:$Q$28,Calculadora!$J$2+1,FALSE)*IF(VLOOKUP($A3902,'Tablas auxiliares'!$B$2:$C$6,2,FALSE)-Calculadora!$K$2=0,1,0)*IF($L$2=2,IFERROR(VLOOKUP(B3902,'Tablas auxiliares'!$AB$2:$AH$27,7,FALSE),0),1)</f>
        <v>0</v>
      </c>
      <c r="H3902" s="9">
        <f t="shared" si="70"/>
        <v>0</v>
      </c>
      <c r="O3902" s="9"/>
      <c r="P3902"/>
    </row>
    <row r="3903" spans="1:16" x14ac:dyDescent="0.25">
      <c r="A3903" s="9">
        <v>2015</v>
      </c>
      <c r="B3903" t="s">
        <v>66</v>
      </c>
      <c r="C3903" t="s">
        <v>70</v>
      </c>
      <c r="D3903" s="9">
        <v>1</v>
      </c>
      <c r="E3903" s="9">
        <v>1</v>
      </c>
      <c r="F3903" s="9">
        <f>VLOOKUP(D3903,'Tablas auxiliares'!$H$1:$Q$28,Calculadora!$J$2+1,FALSE)*IF(VLOOKUP($A3903,'Tablas auxiliares'!$B$2:$C$6,2,FALSE)-Calculadora!$K$2=0,1,0)*IF($L$2=2,IFERROR(VLOOKUP(B3903,'Tablas auxiliares'!$AB$2:$AH$27,7,FALSE),0),1)</f>
        <v>0</v>
      </c>
      <c r="G3903" s="9">
        <f>VLOOKUP(E3903,'Tablas auxiliares'!$H$1:$Q$28,Calculadora!$J$2+1,FALSE)*IF(VLOOKUP($A3903,'Tablas auxiliares'!$B$2:$C$6,2,FALSE)-Calculadora!$K$2=0,1,0)*IF($L$2=2,IFERROR(VLOOKUP(B3903,'Tablas auxiliares'!$AB$2:$AH$27,7,FALSE),0),1)</f>
        <v>0</v>
      </c>
      <c r="H3903" s="9">
        <f t="shared" si="70"/>
        <v>0</v>
      </c>
      <c r="O3903" s="9"/>
      <c r="P3903"/>
    </row>
    <row r="3904" spans="1:16" x14ac:dyDescent="0.25">
      <c r="A3904" s="9">
        <v>2015</v>
      </c>
      <c r="B3904" t="s">
        <v>66</v>
      </c>
      <c r="C3904" t="s">
        <v>34</v>
      </c>
      <c r="D3904" s="9">
        <v>14</v>
      </c>
      <c r="E3904" s="9">
        <v>11</v>
      </c>
      <c r="F3904" s="9">
        <f>VLOOKUP(D3904,'Tablas auxiliares'!$H$1:$Q$28,Calculadora!$J$2+1,FALSE)*IF(VLOOKUP($A3904,'Tablas auxiliares'!$B$2:$C$6,2,FALSE)-Calculadora!$K$2=0,1,0)*IF($L$2=2,IFERROR(VLOOKUP(B3904,'Tablas auxiliares'!$AB$2:$AH$27,7,FALSE),0),1)</f>
        <v>0</v>
      </c>
      <c r="G3904" s="9">
        <f>VLOOKUP(E3904,'Tablas auxiliares'!$H$1:$Q$28,Calculadora!$J$2+1,FALSE)*IF(VLOOKUP($A3904,'Tablas auxiliares'!$B$2:$C$6,2,FALSE)-Calculadora!$K$2=0,1,0)*IF($L$2=2,IFERROR(VLOOKUP(B3904,'Tablas auxiliares'!$AB$2:$AH$27,7,FALSE),0),1)</f>
        <v>0</v>
      </c>
      <c r="H3904" s="9">
        <f t="shared" si="70"/>
        <v>0</v>
      </c>
      <c r="O3904" s="9"/>
      <c r="P3904"/>
    </row>
    <row r="3905" spans="1:16" x14ac:dyDescent="0.25">
      <c r="A3905" s="9">
        <v>2015</v>
      </c>
      <c r="B3905" t="s">
        <v>66</v>
      </c>
      <c r="C3905" t="s">
        <v>24</v>
      </c>
      <c r="D3905" s="9">
        <v>24</v>
      </c>
      <c r="E3905" s="9">
        <v>22</v>
      </c>
      <c r="F3905" s="9">
        <f>VLOOKUP(D3905,'Tablas auxiliares'!$H$1:$Q$28,Calculadora!$J$2+1,FALSE)*IF(VLOOKUP($A3905,'Tablas auxiliares'!$B$2:$C$6,2,FALSE)-Calculadora!$K$2=0,1,0)*IF($L$2=2,IFERROR(VLOOKUP(B3905,'Tablas auxiliares'!$AB$2:$AH$27,7,FALSE),0),1)</f>
        <v>0</v>
      </c>
      <c r="G3905" s="9">
        <f>VLOOKUP(E3905,'Tablas auxiliares'!$H$1:$Q$28,Calculadora!$J$2+1,FALSE)*IF(VLOOKUP($A3905,'Tablas auxiliares'!$B$2:$C$6,2,FALSE)-Calculadora!$K$2=0,1,0)*IF($L$2=2,IFERROR(VLOOKUP(B3905,'Tablas auxiliares'!$AB$2:$AH$27,7,FALSE),0),1)</f>
        <v>0</v>
      </c>
      <c r="H3905" s="9">
        <f t="shared" si="70"/>
        <v>0</v>
      </c>
      <c r="O3905" s="9"/>
      <c r="P3905"/>
    </row>
    <row r="3906" spans="1:16" x14ac:dyDescent="0.25">
      <c r="A3906" s="9">
        <v>2015</v>
      </c>
      <c r="B3906" t="s">
        <v>66</v>
      </c>
      <c r="C3906" t="s">
        <v>12</v>
      </c>
      <c r="D3906" s="9">
        <v>6</v>
      </c>
      <c r="E3906" s="9">
        <v>10</v>
      </c>
      <c r="F3906" s="9">
        <f>VLOOKUP(D3906,'Tablas auxiliares'!$H$1:$Q$28,Calculadora!$J$2+1,FALSE)*IF(VLOOKUP($A3906,'Tablas auxiliares'!$B$2:$C$6,2,FALSE)-Calculadora!$K$2=0,1,0)*IF($L$2=2,IFERROR(VLOOKUP(B3906,'Tablas auxiliares'!$AB$2:$AH$27,7,FALSE),0),1)</f>
        <v>0</v>
      </c>
      <c r="G3906" s="9">
        <f>VLOOKUP(E3906,'Tablas auxiliares'!$H$1:$Q$28,Calculadora!$J$2+1,FALSE)*IF(VLOOKUP($A3906,'Tablas auxiliares'!$B$2:$C$6,2,FALSE)-Calculadora!$K$2=0,1,0)*IF($L$2=2,IFERROR(VLOOKUP(B3906,'Tablas auxiliares'!$AB$2:$AH$27,7,FALSE),0),1)</f>
        <v>0</v>
      </c>
      <c r="H3906" s="9">
        <f t="shared" si="70"/>
        <v>0</v>
      </c>
      <c r="O3906" s="9"/>
      <c r="P3906"/>
    </row>
    <row r="3907" spans="1:16" x14ac:dyDescent="0.25">
      <c r="A3907" s="9">
        <v>2015</v>
      </c>
      <c r="B3907" t="s">
        <v>66</v>
      </c>
      <c r="C3907" t="s">
        <v>23</v>
      </c>
      <c r="D3907" s="9">
        <v>13</v>
      </c>
      <c r="E3907" s="9">
        <v>4</v>
      </c>
      <c r="F3907" s="9">
        <f>VLOOKUP(D3907,'Tablas auxiliares'!$H$1:$Q$28,Calculadora!$J$2+1,FALSE)*IF(VLOOKUP($A3907,'Tablas auxiliares'!$B$2:$C$6,2,FALSE)-Calculadora!$K$2=0,1,0)*IF($L$2=2,IFERROR(VLOOKUP(B3907,'Tablas auxiliares'!$AB$2:$AH$27,7,FALSE),0),1)</f>
        <v>0</v>
      </c>
      <c r="G3907" s="9">
        <f>VLOOKUP(E3907,'Tablas auxiliares'!$H$1:$Q$28,Calculadora!$J$2+1,FALSE)*IF(VLOOKUP($A3907,'Tablas auxiliares'!$B$2:$C$6,2,FALSE)-Calculadora!$K$2=0,1,0)*IF($L$2=2,IFERROR(VLOOKUP(B3907,'Tablas auxiliares'!$AB$2:$AH$27,7,FALSE),0),1)</f>
        <v>0</v>
      </c>
      <c r="H3907" s="9">
        <f t="shared" ref="H3907:H3970" si="71">IF($M$2=2,0,F3907)+IF($M$2=3,0,G3907)</f>
        <v>0</v>
      </c>
      <c r="O3907" s="9"/>
      <c r="P3907"/>
    </row>
    <row r="3908" spans="1:16" x14ac:dyDescent="0.25">
      <c r="A3908" s="9">
        <v>2015</v>
      </c>
      <c r="B3908" t="s">
        <v>66</v>
      </c>
      <c r="C3908" t="s">
        <v>33</v>
      </c>
      <c r="D3908" s="9">
        <v>4</v>
      </c>
      <c r="E3908" s="9">
        <v>2</v>
      </c>
      <c r="F3908" s="9">
        <f>VLOOKUP(D3908,'Tablas auxiliares'!$H$1:$Q$28,Calculadora!$J$2+1,FALSE)*IF(VLOOKUP($A3908,'Tablas auxiliares'!$B$2:$C$6,2,FALSE)-Calculadora!$K$2=0,1,0)*IF($L$2=2,IFERROR(VLOOKUP(B3908,'Tablas auxiliares'!$AB$2:$AH$27,7,FALSE),0),1)</f>
        <v>0</v>
      </c>
      <c r="G3908" s="9">
        <f>VLOOKUP(E3908,'Tablas auxiliares'!$H$1:$Q$28,Calculadora!$J$2+1,FALSE)*IF(VLOOKUP($A3908,'Tablas auxiliares'!$B$2:$C$6,2,FALSE)-Calculadora!$K$2=0,1,0)*IF($L$2=2,IFERROR(VLOOKUP(B3908,'Tablas auxiliares'!$AB$2:$AH$27,7,FALSE),0),1)</f>
        <v>0</v>
      </c>
      <c r="H3908" s="9">
        <f t="shared" si="71"/>
        <v>0</v>
      </c>
      <c r="O3908" s="9"/>
      <c r="P3908"/>
    </row>
    <row r="3909" spans="1:16" x14ac:dyDescent="0.25">
      <c r="A3909" s="9">
        <v>2015</v>
      </c>
      <c r="B3909" t="s">
        <v>66</v>
      </c>
      <c r="C3909" t="s">
        <v>6</v>
      </c>
      <c r="D3909" s="9">
        <v>20</v>
      </c>
      <c r="E3909" s="9">
        <v>20</v>
      </c>
      <c r="F3909" s="9">
        <f>VLOOKUP(D3909,'Tablas auxiliares'!$H$1:$Q$28,Calculadora!$J$2+1,FALSE)*IF(VLOOKUP($A3909,'Tablas auxiliares'!$B$2:$C$6,2,FALSE)-Calculadora!$K$2=0,1,0)*IF($L$2=2,IFERROR(VLOOKUP(B3909,'Tablas auxiliares'!$AB$2:$AH$27,7,FALSE),0),1)</f>
        <v>0</v>
      </c>
      <c r="G3909" s="9">
        <f>VLOOKUP(E3909,'Tablas auxiliares'!$H$1:$Q$28,Calculadora!$J$2+1,FALSE)*IF(VLOOKUP($A3909,'Tablas auxiliares'!$B$2:$C$6,2,FALSE)-Calculadora!$K$2=0,1,0)*IF($L$2=2,IFERROR(VLOOKUP(B3909,'Tablas auxiliares'!$AB$2:$AH$27,7,FALSE),0),1)</f>
        <v>0</v>
      </c>
      <c r="H3909" s="9">
        <f t="shared" si="71"/>
        <v>0</v>
      </c>
      <c r="O3909" s="9"/>
      <c r="P3909"/>
    </row>
    <row r="3910" spans="1:16" x14ac:dyDescent="0.25">
      <c r="A3910" s="9">
        <v>2015</v>
      </c>
      <c r="B3910" t="s">
        <v>66</v>
      </c>
      <c r="C3910" t="s">
        <v>25</v>
      </c>
      <c r="D3910" s="9">
        <v>7</v>
      </c>
      <c r="E3910" s="9">
        <v>3</v>
      </c>
      <c r="F3910" s="9">
        <f>VLOOKUP(D3910,'Tablas auxiliares'!$H$1:$Q$28,Calculadora!$J$2+1,FALSE)*IF(VLOOKUP($A3910,'Tablas auxiliares'!$B$2:$C$6,2,FALSE)-Calculadora!$K$2=0,1,0)*IF($L$2=2,IFERROR(VLOOKUP(B3910,'Tablas auxiliares'!$AB$2:$AH$27,7,FALSE),0),1)</f>
        <v>0</v>
      </c>
      <c r="G3910" s="9">
        <f>VLOOKUP(E3910,'Tablas auxiliares'!$H$1:$Q$28,Calculadora!$J$2+1,FALSE)*IF(VLOOKUP($A3910,'Tablas auxiliares'!$B$2:$C$6,2,FALSE)-Calculadora!$K$2=0,1,0)*IF($L$2=2,IFERROR(VLOOKUP(B3910,'Tablas auxiliares'!$AB$2:$AH$27,7,FALSE),0),1)</f>
        <v>0</v>
      </c>
      <c r="H3910" s="9">
        <f t="shared" si="71"/>
        <v>0</v>
      </c>
      <c r="O3910" s="9"/>
      <c r="P3910"/>
    </row>
    <row r="3911" spans="1:16" x14ac:dyDescent="0.25">
      <c r="A3911" s="9">
        <v>2015</v>
      </c>
      <c r="B3911" t="s">
        <v>18</v>
      </c>
      <c r="C3911" t="s">
        <v>89</v>
      </c>
      <c r="D3911" s="100">
        <v>7</v>
      </c>
      <c r="E3911" s="9">
        <v>7</v>
      </c>
      <c r="F3911" s="9">
        <f>VLOOKUP(D3911,'Tablas auxiliares'!$H$1:$Q$28,Calculadora!$J$2+1,FALSE)*IF(VLOOKUP($A3911,'Tablas auxiliares'!$B$2:$C$6,2,FALSE)-Calculadora!$K$2=0,1,0)*IF($L$2=2,IFERROR(VLOOKUP(B3911,'Tablas auxiliares'!$AB$2:$AH$27,7,FALSE),0),1)</f>
        <v>0</v>
      </c>
      <c r="G3911" s="9">
        <f>VLOOKUP(E3911,'Tablas auxiliares'!$H$1:$Q$28,Calculadora!$J$2+1,FALSE)*IF(VLOOKUP($A3911,'Tablas auxiliares'!$B$2:$C$6,2,FALSE)-Calculadora!$K$2=0,1,0)*IF($L$2=2,IFERROR(VLOOKUP(B3911,'Tablas auxiliares'!$AB$2:$AH$27,7,FALSE),0),1)</f>
        <v>0</v>
      </c>
      <c r="H3911" s="9">
        <f t="shared" si="71"/>
        <v>0</v>
      </c>
      <c r="O3911" s="9"/>
      <c r="P3911"/>
    </row>
    <row r="3912" spans="1:16" x14ac:dyDescent="0.25">
      <c r="A3912" s="9">
        <v>2015</v>
      </c>
      <c r="B3912" t="s">
        <v>18</v>
      </c>
      <c r="C3912" t="s">
        <v>28</v>
      </c>
      <c r="D3912" s="100">
        <v>25</v>
      </c>
      <c r="E3912" s="9">
        <v>25</v>
      </c>
      <c r="F3912" s="9">
        <f>VLOOKUP(D3912,'Tablas auxiliares'!$H$1:$Q$28,Calculadora!$J$2+1,FALSE)*IF(VLOOKUP($A3912,'Tablas auxiliares'!$B$2:$C$6,2,FALSE)-Calculadora!$K$2=0,1,0)*IF($L$2=2,IFERROR(VLOOKUP(B3912,'Tablas auxiliares'!$AB$2:$AH$27,7,FALSE),0),1)</f>
        <v>0</v>
      </c>
      <c r="G3912" s="9">
        <f>VLOOKUP(E3912,'Tablas auxiliares'!$H$1:$Q$28,Calculadora!$J$2+1,FALSE)*IF(VLOOKUP($A3912,'Tablas auxiliares'!$B$2:$C$6,2,FALSE)-Calculadora!$K$2=0,1,0)*IF($L$2=2,IFERROR(VLOOKUP(B3912,'Tablas auxiliares'!$AB$2:$AH$27,7,FALSE),0),1)</f>
        <v>0</v>
      </c>
      <c r="H3912" s="9">
        <f t="shared" si="71"/>
        <v>0</v>
      </c>
      <c r="O3912" s="9"/>
      <c r="P3912"/>
    </row>
    <row r="3913" spans="1:16" x14ac:dyDescent="0.25">
      <c r="A3913" s="9">
        <v>2015</v>
      </c>
      <c r="B3913" t="s">
        <v>18</v>
      </c>
      <c r="C3913" t="s">
        <v>7</v>
      </c>
      <c r="D3913" s="100">
        <v>8</v>
      </c>
      <c r="E3913" s="9">
        <v>8</v>
      </c>
      <c r="F3913" s="9">
        <f>VLOOKUP(D3913,'Tablas auxiliares'!$H$1:$Q$28,Calculadora!$J$2+1,FALSE)*IF(VLOOKUP($A3913,'Tablas auxiliares'!$B$2:$C$6,2,FALSE)-Calculadora!$K$2=0,1,0)*IF($L$2=2,IFERROR(VLOOKUP(B3913,'Tablas auxiliares'!$AB$2:$AH$27,7,FALSE),0),1)</f>
        <v>0</v>
      </c>
      <c r="G3913" s="9">
        <f>VLOOKUP(E3913,'Tablas auxiliares'!$H$1:$Q$28,Calculadora!$J$2+1,FALSE)*IF(VLOOKUP($A3913,'Tablas auxiliares'!$B$2:$C$6,2,FALSE)-Calculadora!$K$2=0,1,0)*IF($L$2=2,IFERROR(VLOOKUP(B3913,'Tablas auxiliares'!$AB$2:$AH$27,7,FALSE),0),1)</f>
        <v>0</v>
      </c>
      <c r="H3913" s="9">
        <f t="shared" si="71"/>
        <v>0</v>
      </c>
      <c r="O3913" s="9"/>
      <c r="P3913"/>
    </row>
    <row r="3914" spans="1:16" x14ac:dyDescent="0.25">
      <c r="A3914" s="9">
        <v>2015</v>
      </c>
      <c r="B3914" t="s">
        <v>18</v>
      </c>
      <c r="C3914" t="s">
        <v>16</v>
      </c>
      <c r="D3914" s="100">
        <v>10</v>
      </c>
      <c r="E3914" s="9">
        <v>10</v>
      </c>
      <c r="F3914" s="9">
        <f>VLOOKUP(D3914,'Tablas auxiliares'!$H$1:$Q$28,Calculadora!$J$2+1,FALSE)*IF(VLOOKUP($A3914,'Tablas auxiliares'!$B$2:$C$6,2,FALSE)-Calculadora!$K$2=0,1,0)*IF($L$2=2,IFERROR(VLOOKUP(B3914,'Tablas auxiliares'!$AB$2:$AH$27,7,FALSE),0),1)</f>
        <v>0</v>
      </c>
      <c r="G3914" s="9">
        <f>VLOOKUP(E3914,'Tablas auxiliares'!$H$1:$Q$28,Calculadora!$J$2+1,FALSE)*IF(VLOOKUP($A3914,'Tablas auxiliares'!$B$2:$C$6,2,FALSE)-Calculadora!$K$2=0,1,0)*IF($L$2=2,IFERROR(VLOOKUP(B3914,'Tablas auxiliares'!$AB$2:$AH$27,7,FALSE),0),1)</f>
        <v>0</v>
      </c>
      <c r="H3914" s="9">
        <f t="shared" si="71"/>
        <v>0</v>
      </c>
      <c r="O3914" s="9"/>
      <c r="P3914"/>
    </row>
    <row r="3915" spans="1:16" x14ac:dyDescent="0.25">
      <c r="A3915" s="9">
        <v>2015</v>
      </c>
      <c r="B3915" t="s">
        <v>18</v>
      </c>
      <c r="C3915" t="s">
        <v>37</v>
      </c>
      <c r="D3915" s="100">
        <v>22</v>
      </c>
      <c r="E3915" s="9">
        <v>22</v>
      </c>
      <c r="F3915" s="9">
        <f>VLOOKUP(D3915,'Tablas auxiliares'!$H$1:$Q$28,Calculadora!$J$2+1,FALSE)*IF(VLOOKUP($A3915,'Tablas auxiliares'!$B$2:$C$6,2,FALSE)-Calculadora!$K$2=0,1,0)*IF($L$2=2,IFERROR(VLOOKUP(B3915,'Tablas auxiliares'!$AB$2:$AH$27,7,FALSE),0),1)</f>
        <v>0</v>
      </c>
      <c r="G3915" s="9">
        <f>VLOOKUP(E3915,'Tablas auxiliares'!$H$1:$Q$28,Calculadora!$J$2+1,FALSE)*IF(VLOOKUP($A3915,'Tablas auxiliares'!$B$2:$C$6,2,FALSE)-Calculadora!$K$2=0,1,0)*IF($L$2=2,IFERROR(VLOOKUP(B3915,'Tablas auxiliares'!$AB$2:$AH$27,7,FALSE),0),1)</f>
        <v>0</v>
      </c>
      <c r="H3915" s="9">
        <f t="shared" si="71"/>
        <v>0</v>
      </c>
      <c r="O3915" s="9"/>
      <c r="P3915"/>
    </row>
    <row r="3916" spans="1:16" x14ac:dyDescent="0.25">
      <c r="A3916" s="9">
        <v>2015</v>
      </c>
      <c r="B3916" t="s">
        <v>18</v>
      </c>
      <c r="C3916" t="s">
        <v>14</v>
      </c>
      <c r="D3916" s="100">
        <v>15</v>
      </c>
      <c r="E3916" s="9">
        <v>15</v>
      </c>
      <c r="F3916" s="9">
        <f>VLOOKUP(D3916,'Tablas auxiliares'!$H$1:$Q$28,Calculadora!$J$2+1,FALSE)*IF(VLOOKUP($A3916,'Tablas auxiliares'!$B$2:$C$6,2,FALSE)-Calculadora!$K$2=0,1,0)*IF($L$2=2,IFERROR(VLOOKUP(B3916,'Tablas auxiliares'!$AB$2:$AH$27,7,FALSE),0),1)</f>
        <v>0</v>
      </c>
      <c r="G3916" s="9">
        <f>VLOOKUP(E3916,'Tablas auxiliares'!$H$1:$Q$28,Calculadora!$J$2+1,FALSE)*IF(VLOOKUP($A3916,'Tablas auxiliares'!$B$2:$C$6,2,FALSE)-Calculadora!$K$2=0,1,0)*IF($L$2=2,IFERROR(VLOOKUP(B3916,'Tablas auxiliares'!$AB$2:$AH$27,7,FALSE),0),1)</f>
        <v>0</v>
      </c>
      <c r="H3916" s="9">
        <f t="shared" si="71"/>
        <v>0</v>
      </c>
      <c r="O3916" s="9"/>
      <c r="P3916"/>
    </row>
    <row r="3917" spans="1:16" x14ac:dyDescent="0.25">
      <c r="A3917" s="9">
        <v>2015</v>
      </c>
      <c r="B3917" t="s">
        <v>18</v>
      </c>
      <c r="C3917" t="s">
        <v>31</v>
      </c>
      <c r="D3917" s="100">
        <v>24</v>
      </c>
      <c r="E3917" s="9">
        <v>24</v>
      </c>
      <c r="F3917" s="9">
        <f>VLOOKUP(D3917,'Tablas auxiliares'!$H$1:$Q$28,Calculadora!$J$2+1,FALSE)*IF(VLOOKUP($A3917,'Tablas auxiliares'!$B$2:$C$6,2,FALSE)-Calculadora!$K$2=0,1,0)*IF($L$2=2,IFERROR(VLOOKUP(B3917,'Tablas auxiliares'!$AB$2:$AH$27,7,FALSE),0),1)</f>
        <v>0</v>
      </c>
      <c r="G3917" s="9">
        <f>VLOOKUP(E3917,'Tablas auxiliares'!$H$1:$Q$28,Calculadora!$J$2+1,FALSE)*IF(VLOOKUP($A3917,'Tablas auxiliares'!$B$2:$C$6,2,FALSE)-Calculadora!$K$2=0,1,0)*IF($L$2=2,IFERROR(VLOOKUP(B3917,'Tablas auxiliares'!$AB$2:$AH$27,7,FALSE),0),1)</f>
        <v>0</v>
      </c>
      <c r="H3917" s="9">
        <f t="shared" si="71"/>
        <v>0</v>
      </c>
      <c r="O3917" s="9"/>
      <c r="P3917"/>
    </row>
    <row r="3918" spans="1:16" x14ac:dyDescent="0.25">
      <c r="A3918" s="9">
        <v>2015</v>
      </c>
      <c r="B3918" t="s">
        <v>18</v>
      </c>
      <c r="C3918" t="s">
        <v>10</v>
      </c>
      <c r="D3918" s="100">
        <v>1</v>
      </c>
      <c r="E3918" s="9">
        <v>1</v>
      </c>
      <c r="F3918" s="9">
        <f>VLOOKUP(D3918,'Tablas auxiliares'!$H$1:$Q$28,Calculadora!$J$2+1,FALSE)*IF(VLOOKUP($A3918,'Tablas auxiliares'!$B$2:$C$6,2,FALSE)-Calculadora!$K$2=0,1,0)*IF($L$2=2,IFERROR(VLOOKUP(B3918,'Tablas auxiliares'!$AB$2:$AH$27,7,FALSE),0),1)</f>
        <v>0</v>
      </c>
      <c r="G3918" s="9">
        <f>VLOOKUP(E3918,'Tablas auxiliares'!$H$1:$Q$28,Calculadora!$J$2+1,FALSE)*IF(VLOOKUP($A3918,'Tablas auxiliares'!$B$2:$C$6,2,FALSE)-Calculadora!$K$2=0,1,0)*IF($L$2=2,IFERROR(VLOOKUP(B3918,'Tablas auxiliares'!$AB$2:$AH$27,7,FALSE),0),1)</f>
        <v>0</v>
      </c>
      <c r="H3918" s="9">
        <f t="shared" si="71"/>
        <v>0</v>
      </c>
      <c r="O3918" s="9"/>
      <c r="P3918"/>
    </row>
    <row r="3919" spans="1:16" x14ac:dyDescent="0.25">
      <c r="A3919" s="9">
        <v>2015</v>
      </c>
      <c r="B3919" t="s">
        <v>18</v>
      </c>
      <c r="C3919" t="s">
        <v>69</v>
      </c>
      <c r="D3919" s="100">
        <v>17</v>
      </c>
      <c r="E3919" s="9">
        <v>17</v>
      </c>
      <c r="F3919" s="9">
        <f>VLOOKUP(D3919,'Tablas auxiliares'!$H$1:$Q$28,Calculadora!$J$2+1,FALSE)*IF(VLOOKUP($A3919,'Tablas auxiliares'!$B$2:$C$6,2,FALSE)-Calculadora!$K$2=0,1,0)*IF($L$2=2,IFERROR(VLOOKUP(B3919,'Tablas auxiliares'!$AB$2:$AH$27,7,FALSE),0),1)</f>
        <v>0</v>
      </c>
      <c r="G3919" s="9">
        <f>VLOOKUP(E3919,'Tablas auxiliares'!$H$1:$Q$28,Calculadora!$J$2+1,FALSE)*IF(VLOOKUP($A3919,'Tablas auxiliares'!$B$2:$C$6,2,FALSE)-Calculadora!$K$2=0,1,0)*IF($L$2=2,IFERROR(VLOOKUP(B3919,'Tablas auxiliares'!$AB$2:$AH$27,7,FALSE),0),1)</f>
        <v>0</v>
      </c>
      <c r="H3919" s="9">
        <f t="shared" si="71"/>
        <v>0</v>
      </c>
      <c r="O3919" s="9"/>
      <c r="P3919"/>
    </row>
    <row r="3920" spans="1:16" x14ac:dyDescent="0.25">
      <c r="A3920" s="9">
        <v>2015</v>
      </c>
      <c r="B3920" t="s">
        <v>18</v>
      </c>
      <c r="C3920" t="s">
        <v>26</v>
      </c>
      <c r="D3920" s="100">
        <v>6</v>
      </c>
      <c r="E3920" s="9">
        <v>6</v>
      </c>
      <c r="F3920" s="9">
        <f>VLOOKUP(D3920,'Tablas auxiliares'!$H$1:$Q$28,Calculadora!$J$2+1,FALSE)*IF(VLOOKUP($A3920,'Tablas auxiliares'!$B$2:$C$6,2,FALSE)-Calculadora!$K$2=0,1,0)*IF($L$2=2,IFERROR(VLOOKUP(B3920,'Tablas auxiliares'!$AB$2:$AH$27,7,FALSE),0),1)</f>
        <v>0</v>
      </c>
      <c r="G3920" s="9">
        <f>VLOOKUP(E3920,'Tablas auxiliares'!$H$1:$Q$28,Calculadora!$J$2+1,FALSE)*IF(VLOOKUP($A3920,'Tablas auxiliares'!$B$2:$C$6,2,FALSE)-Calculadora!$K$2=0,1,0)*IF($L$2=2,IFERROR(VLOOKUP(B3920,'Tablas auxiliares'!$AB$2:$AH$27,7,FALSE),0),1)</f>
        <v>0</v>
      </c>
      <c r="H3920" s="9">
        <f t="shared" si="71"/>
        <v>0</v>
      </c>
      <c r="O3920" s="9"/>
      <c r="P3920"/>
    </row>
    <row r="3921" spans="1:16" x14ac:dyDescent="0.25">
      <c r="A3921" s="9">
        <v>2015</v>
      </c>
      <c r="B3921" t="s">
        <v>18</v>
      </c>
      <c r="C3921" t="s">
        <v>30</v>
      </c>
      <c r="D3921" s="100">
        <v>21</v>
      </c>
      <c r="E3921" s="9">
        <v>21</v>
      </c>
      <c r="F3921" s="9">
        <f>VLOOKUP(D3921,'Tablas auxiliares'!$H$1:$Q$28,Calculadora!$J$2+1,FALSE)*IF(VLOOKUP($A3921,'Tablas auxiliares'!$B$2:$C$6,2,FALSE)-Calculadora!$K$2=0,1,0)*IF($L$2=2,IFERROR(VLOOKUP(B3921,'Tablas auxiliares'!$AB$2:$AH$27,7,FALSE),0),1)</f>
        <v>0</v>
      </c>
      <c r="G3921" s="9">
        <f>VLOOKUP(E3921,'Tablas auxiliares'!$H$1:$Q$28,Calculadora!$J$2+1,FALSE)*IF(VLOOKUP($A3921,'Tablas auxiliares'!$B$2:$C$6,2,FALSE)-Calculadora!$K$2=0,1,0)*IF($L$2=2,IFERROR(VLOOKUP(B3921,'Tablas auxiliares'!$AB$2:$AH$27,7,FALSE),0),1)</f>
        <v>0</v>
      </c>
      <c r="H3921" s="9">
        <f t="shared" si="71"/>
        <v>0</v>
      </c>
      <c r="O3921" s="9"/>
      <c r="P3921"/>
    </row>
    <row r="3922" spans="1:16" x14ac:dyDescent="0.25">
      <c r="A3922" s="9">
        <v>2015</v>
      </c>
      <c r="B3922" t="s">
        <v>18</v>
      </c>
      <c r="C3922" t="s">
        <v>9</v>
      </c>
      <c r="D3922" s="100">
        <v>13</v>
      </c>
      <c r="E3922" s="9">
        <v>13</v>
      </c>
      <c r="F3922" s="9">
        <f>VLOOKUP(D3922,'Tablas auxiliares'!$H$1:$Q$28,Calculadora!$J$2+1,FALSE)*IF(VLOOKUP($A3922,'Tablas auxiliares'!$B$2:$C$6,2,FALSE)-Calculadora!$K$2=0,1,0)*IF($L$2=2,IFERROR(VLOOKUP(B3922,'Tablas auxiliares'!$AB$2:$AH$27,7,FALSE),0),1)</f>
        <v>0</v>
      </c>
      <c r="G3922" s="9">
        <f>VLOOKUP(E3922,'Tablas auxiliares'!$H$1:$Q$28,Calculadora!$J$2+1,FALSE)*IF(VLOOKUP($A3922,'Tablas auxiliares'!$B$2:$C$6,2,FALSE)-Calculadora!$K$2=0,1,0)*IF($L$2=2,IFERROR(VLOOKUP(B3922,'Tablas auxiliares'!$AB$2:$AH$27,7,FALSE),0),1)</f>
        <v>0</v>
      </c>
      <c r="H3922" s="9">
        <f t="shared" si="71"/>
        <v>0</v>
      </c>
      <c r="O3922" s="9"/>
      <c r="P3922"/>
    </row>
    <row r="3923" spans="1:16" x14ac:dyDescent="0.25">
      <c r="A3923" s="9">
        <v>2015</v>
      </c>
      <c r="B3923" t="s">
        <v>18</v>
      </c>
      <c r="C3923" t="s">
        <v>20</v>
      </c>
      <c r="D3923" s="100">
        <v>12</v>
      </c>
      <c r="E3923" s="9">
        <v>12</v>
      </c>
      <c r="F3923" s="9">
        <f>VLOOKUP(D3923,'Tablas auxiliares'!$H$1:$Q$28,Calculadora!$J$2+1,FALSE)*IF(VLOOKUP($A3923,'Tablas auxiliares'!$B$2:$C$6,2,FALSE)-Calculadora!$K$2=0,1,0)*IF($L$2=2,IFERROR(VLOOKUP(B3923,'Tablas auxiliares'!$AB$2:$AH$27,7,FALSE),0),1)</f>
        <v>0</v>
      </c>
      <c r="G3923" s="9">
        <f>VLOOKUP(E3923,'Tablas auxiliares'!$H$1:$Q$28,Calculadora!$J$2+1,FALSE)*IF(VLOOKUP($A3923,'Tablas auxiliares'!$B$2:$C$6,2,FALSE)-Calculadora!$K$2=0,1,0)*IF($L$2=2,IFERROR(VLOOKUP(B3923,'Tablas auxiliares'!$AB$2:$AH$27,7,FALSE),0),1)</f>
        <v>0</v>
      </c>
      <c r="H3923" s="9">
        <f t="shared" si="71"/>
        <v>0</v>
      </c>
      <c r="O3923" s="9"/>
      <c r="P3923"/>
    </row>
    <row r="3924" spans="1:16" x14ac:dyDescent="0.25">
      <c r="A3924" s="9">
        <v>2015</v>
      </c>
      <c r="B3924" t="s">
        <v>18</v>
      </c>
      <c r="C3924" t="s">
        <v>13</v>
      </c>
      <c r="D3924" s="100">
        <v>26</v>
      </c>
      <c r="E3924" s="9">
        <v>26</v>
      </c>
      <c r="F3924" s="9">
        <f>VLOOKUP(D3924,'Tablas auxiliares'!$H$1:$Q$28,Calculadora!$J$2+1,FALSE)*IF(VLOOKUP($A3924,'Tablas auxiliares'!$B$2:$C$6,2,FALSE)-Calculadora!$K$2=0,1,0)*IF($L$2=2,IFERROR(VLOOKUP(B3924,'Tablas auxiliares'!$AB$2:$AH$27,7,FALSE),0),1)</f>
        <v>0</v>
      </c>
      <c r="G3924" s="9">
        <f>VLOOKUP(E3924,'Tablas auxiliares'!$H$1:$Q$28,Calculadora!$J$2+1,FALSE)*IF(VLOOKUP($A3924,'Tablas auxiliares'!$B$2:$C$6,2,FALSE)-Calculadora!$K$2=0,1,0)*IF($L$2=2,IFERROR(VLOOKUP(B3924,'Tablas auxiliares'!$AB$2:$AH$27,7,FALSE),0),1)</f>
        <v>0</v>
      </c>
      <c r="H3924" s="9">
        <f t="shared" si="71"/>
        <v>0</v>
      </c>
      <c r="O3924" s="9"/>
      <c r="P3924"/>
    </row>
    <row r="3925" spans="1:16" x14ac:dyDescent="0.25">
      <c r="A3925" s="9">
        <v>2015</v>
      </c>
      <c r="B3925" t="s">
        <v>18</v>
      </c>
      <c r="C3925" t="s">
        <v>68</v>
      </c>
      <c r="D3925" s="100">
        <v>16</v>
      </c>
      <c r="E3925" s="9">
        <v>16</v>
      </c>
      <c r="F3925" s="9">
        <f>VLOOKUP(D3925,'Tablas auxiliares'!$H$1:$Q$28,Calculadora!$J$2+1,FALSE)*IF(VLOOKUP($A3925,'Tablas auxiliares'!$B$2:$C$6,2,FALSE)-Calculadora!$K$2=0,1,0)*IF($L$2=2,IFERROR(VLOOKUP(B3925,'Tablas auxiliares'!$AB$2:$AH$27,7,FALSE),0),1)</f>
        <v>0</v>
      </c>
      <c r="G3925" s="9">
        <f>VLOOKUP(E3925,'Tablas auxiliares'!$H$1:$Q$28,Calculadora!$J$2+1,FALSE)*IF(VLOOKUP($A3925,'Tablas auxiliares'!$B$2:$C$6,2,FALSE)-Calculadora!$K$2=0,1,0)*IF($L$2=2,IFERROR(VLOOKUP(B3925,'Tablas auxiliares'!$AB$2:$AH$27,7,FALSE),0),1)</f>
        <v>0</v>
      </c>
      <c r="H3925" s="9">
        <f t="shared" si="71"/>
        <v>0</v>
      </c>
      <c r="O3925" s="9"/>
      <c r="P3925"/>
    </row>
    <row r="3926" spans="1:16" x14ac:dyDescent="0.25">
      <c r="A3926" s="9">
        <v>2015</v>
      </c>
      <c r="B3926" t="s">
        <v>18</v>
      </c>
      <c r="C3926" t="s">
        <v>27</v>
      </c>
      <c r="D3926" s="100">
        <v>18</v>
      </c>
      <c r="E3926" s="9">
        <v>18</v>
      </c>
      <c r="F3926" s="9">
        <f>VLOOKUP(D3926,'Tablas auxiliares'!$H$1:$Q$28,Calculadora!$J$2+1,FALSE)*IF(VLOOKUP($A3926,'Tablas auxiliares'!$B$2:$C$6,2,FALSE)-Calculadora!$K$2=0,1,0)*IF($L$2=2,IFERROR(VLOOKUP(B3926,'Tablas auxiliares'!$AB$2:$AH$27,7,FALSE),0),1)</f>
        <v>0</v>
      </c>
      <c r="G3926" s="9">
        <f>VLOOKUP(E3926,'Tablas auxiliares'!$H$1:$Q$28,Calculadora!$J$2+1,FALSE)*IF(VLOOKUP($A3926,'Tablas auxiliares'!$B$2:$C$6,2,FALSE)-Calculadora!$K$2=0,1,0)*IF($L$2=2,IFERROR(VLOOKUP(B3926,'Tablas auxiliares'!$AB$2:$AH$27,7,FALSE),0),1)</f>
        <v>0</v>
      </c>
      <c r="H3926" s="9">
        <f t="shared" si="71"/>
        <v>0</v>
      </c>
      <c r="O3926" s="9"/>
      <c r="P3926"/>
    </row>
    <row r="3927" spans="1:16" x14ac:dyDescent="0.25">
      <c r="A3927" s="9">
        <v>2015</v>
      </c>
      <c r="B3927" t="s">
        <v>18</v>
      </c>
      <c r="C3927" t="s">
        <v>29</v>
      </c>
      <c r="D3927" s="100">
        <v>23</v>
      </c>
      <c r="E3927" s="9">
        <v>23</v>
      </c>
      <c r="F3927" s="9">
        <f>VLOOKUP(D3927,'Tablas auxiliares'!$H$1:$Q$28,Calculadora!$J$2+1,FALSE)*IF(VLOOKUP($A3927,'Tablas auxiliares'!$B$2:$C$6,2,FALSE)-Calculadora!$K$2=0,1,0)*IF($L$2=2,IFERROR(VLOOKUP(B3927,'Tablas auxiliares'!$AB$2:$AH$27,7,FALSE),0),1)</f>
        <v>0</v>
      </c>
      <c r="G3927" s="9">
        <f>VLOOKUP(E3927,'Tablas auxiliares'!$H$1:$Q$28,Calculadora!$J$2+1,FALSE)*IF(VLOOKUP($A3927,'Tablas auxiliares'!$B$2:$C$6,2,FALSE)-Calculadora!$K$2=0,1,0)*IF($L$2=2,IFERROR(VLOOKUP(B3927,'Tablas auxiliares'!$AB$2:$AH$27,7,FALSE),0),1)</f>
        <v>0</v>
      </c>
      <c r="H3927" s="9">
        <f t="shared" si="71"/>
        <v>0</v>
      </c>
      <c r="O3927" s="9"/>
      <c r="P3927"/>
    </row>
    <row r="3928" spans="1:16" x14ac:dyDescent="0.25">
      <c r="A3928" s="9">
        <v>2015</v>
      </c>
      <c r="B3928" t="s">
        <v>18</v>
      </c>
      <c r="C3928" t="s">
        <v>35</v>
      </c>
      <c r="D3928" s="100">
        <v>11</v>
      </c>
      <c r="E3928" s="9">
        <v>11</v>
      </c>
      <c r="F3928" s="9">
        <f>VLOOKUP(D3928,'Tablas auxiliares'!$H$1:$Q$28,Calculadora!$J$2+1,FALSE)*IF(VLOOKUP($A3928,'Tablas auxiliares'!$B$2:$C$6,2,FALSE)-Calculadora!$K$2=0,1,0)*IF($L$2=2,IFERROR(VLOOKUP(B3928,'Tablas auxiliares'!$AB$2:$AH$27,7,FALSE),0),1)</f>
        <v>0</v>
      </c>
      <c r="G3928" s="9">
        <f>VLOOKUP(E3928,'Tablas auxiliares'!$H$1:$Q$28,Calculadora!$J$2+1,FALSE)*IF(VLOOKUP($A3928,'Tablas auxiliares'!$B$2:$C$6,2,FALSE)-Calculadora!$K$2=0,1,0)*IF($L$2=2,IFERROR(VLOOKUP(B3928,'Tablas auxiliares'!$AB$2:$AH$27,7,FALSE),0),1)</f>
        <v>0</v>
      </c>
      <c r="H3928" s="9">
        <f t="shared" si="71"/>
        <v>0</v>
      </c>
      <c r="O3928" s="9"/>
      <c r="P3928"/>
    </row>
    <row r="3929" spans="1:16" x14ac:dyDescent="0.25">
      <c r="A3929" s="9">
        <v>2015</v>
      </c>
      <c r="B3929" t="s">
        <v>18</v>
      </c>
      <c r="C3929" t="s">
        <v>70</v>
      </c>
      <c r="D3929" s="100">
        <v>20</v>
      </c>
      <c r="E3929" s="9">
        <v>20</v>
      </c>
      <c r="F3929" s="9">
        <f>VLOOKUP(D3929,'Tablas auxiliares'!$H$1:$Q$28,Calculadora!$J$2+1,FALSE)*IF(VLOOKUP($A3929,'Tablas auxiliares'!$B$2:$C$6,2,FALSE)-Calculadora!$K$2=0,1,0)*IF($L$2=2,IFERROR(VLOOKUP(B3929,'Tablas auxiliares'!$AB$2:$AH$27,7,FALSE),0),1)</f>
        <v>0</v>
      </c>
      <c r="G3929" s="9">
        <f>VLOOKUP(E3929,'Tablas auxiliares'!$H$1:$Q$28,Calculadora!$J$2+1,FALSE)*IF(VLOOKUP($A3929,'Tablas auxiliares'!$B$2:$C$6,2,FALSE)-Calculadora!$K$2=0,1,0)*IF($L$2=2,IFERROR(VLOOKUP(B3929,'Tablas auxiliares'!$AB$2:$AH$27,7,FALSE),0),1)</f>
        <v>0</v>
      </c>
      <c r="H3929" s="9">
        <f t="shared" si="71"/>
        <v>0</v>
      </c>
      <c r="O3929" s="9"/>
      <c r="P3929"/>
    </row>
    <row r="3930" spans="1:16" x14ac:dyDescent="0.25">
      <c r="A3930" s="9">
        <v>2015</v>
      </c>
      <c r="B3930" t="s">
        <v>18</v>
      </c>
      <c r="C3930" t="s">
        <v>34</v>
      </c>
      <c r="D3930" s="100">
        <v>9</v>
      </c>
      <c r="E3930" s="9">
        <v>9</v>
      </c>
      <c r="F3930" s="9">
        <f>VLOOKUP(D3930,'Tablas auxiliares'!$H$1:$Q$28,Calculadora!$J$2+1,FALSE)*IF(VLOOKUP($A3930,'Tablas auxiliares'!$B$2:$C$6,2,FALSE)-Calculadora!$K$2=0,1,0)*IF($L$2=2,IFERROR(VLOOKUP(B3930,'Tablas auxiliares'!$AB$2:$AH$27,7,FALSE),0),1)</f>
        <v>0</v>
      </c>
      <c r="G3930" s="9">
        <f>VLOOKUP(E3930,'Tablas auxiliares'!$H$1:$Q$28,Calculadora!$J$2+1,FALSE)*IF(VLOOKUP($A3930,'Tablas auxiliares'!$B$2:$C$6,2,FALSE)-Calculadora!$K$2=0,1,0)*IF($L$2=2,IFERROR(VLOOKUP(B3930,'Tablas auxiliares'!$AB$2:$AH$27,7,FALSE),0),1)</f>
        <v>0</v>
      </c>
      <c r="H3930" s="9">
        <f t="shared" si="71"/>
        <v>0</v>
      </c>
      <c r="O3930" s="9"/>
      <c r="P3930"/>
    </row>
    <row r="3931" spans="1:16" x14ac:dyDescent="0.25">
      <c r="A3931" s="9">
        <v>2015</v>
      </c>
      <c r="B3931" t="s">
        <v>18</v>
      </c>
      <c r="C3931" t="s">
        <v>24</v>
      </c>
      <c r="D3931" s="100">
        <v>19</v>
      </c>
      <c r="E3931" s="9">
        <v>19</v>
      </c>
      <c r="F3931" s="9">
        <f>VLOOKUP(D3931,'Tablas auxiliares'!$H$1:$Q$28,Calculadora!$J$2+1,FALSE)*IF(VLOOKUP($A3931,'Tablas auxiliares'!$B$2:$C$6,2,FALSE)-Calculadora!$K$2=0,1,0)*IF($L$2=2,IFERROR(VLOOKUP(B3931,'Tablas auxiliares'!$AB$2:$AH$27,7,FALSE),0),1)</f>
        <v>0</v>
      </c>
      <c r="G3931" s="9">
        <f>VLOOKUP(E3931,'Tablas auxiliares'!$H$1:$Q$28,Calculadora!$J$2+1,FALSE)*IF(VLOOKUP($A3931,'Tablas auxiliares'!$B$2:$C$6,2,FALSE)-Calculadora!$K$2=0,1,0)*IF($L$2=2,IFERROR(VLOOKUP(B3931,'Tablas auxiliares'!$AB$2:$AH$27,7,FALSE),0),1)</f>
        <v>0</v>
      </c>
      <c r="H3931" s="9">
        <f t="shared" si="71"/>
        <v>0</v>
      </c>
      <c r="O3931" s="9"/>
      <c r="P3931"/>
    </row>
    <row r="3932" spans="1:16" x14ac:dyDescent="0.25">
      <c r="A3932" s="9">
        <v>2015</v>
      </c>
      <c r="B3932" t="s">
        <v>18</v>
      </c>
      <c r="C3932" t="s">
        <v>12</v>
      </c>
      <c r="D3932" s="100">
        <v>14</v>
      </c>
      <c r="E3932" s="9">
        <v>14</v>
      </c>
      <c r="F3932" s="9">
        <f>VLOOKUP(D3932,'Tablas auxiliares'!$H$1:$Q$28,Calculadora!$J$2+1,FALSE)*IF(VLOOKUP($A3932,'Tablas auxiliares'!$B$2:$C$6,2,FALSE)-Calculadora!$K$2=0,1,0)*IF($L$2=2,IFERROR(VLOOKUP(B3932,'Tablas auxiliares'!$AB$2:$AH$27,7,FALSE),0),1)</f>
        <v>0</v>
      </c>
      <c r="G3932" s="9">
        <f>VLOOKUP(E3932,'Tablas auxiliares'!$H$1:$Q$28,Calculadora!$J$2+1,FALSE)*IF(VLOOKUP($A3932,'Tablas auxiliares'!$B$2:$C$6,2,FALSE)-Calculadora!$K$2=0,1,0)*IF($L$2=2,IFERROR(VLOOKUP(B3932,'Tablas auxiliares'!$AB$2:$AH$27,7,FALSE),0),1)</f>
        <v>0</v>
      </c>
      <c r="H3932" s="9">
        <f t="shared" si="71"/>
        <v>0</v>
      </c>
      <c r="O3932" s="9"/>
      <c r="P3932"/>
    </row>
    <row r="3933" spans="1:16" x14ac:dyDescent="0.25">
      <c r="A3933" s="9">
        <v>2015</v>
      </c>
      <c r="B3933" t="s">
        <v>18</v>
      </c>
      <c r="C3933" t="s">
        <v>23</v>
      </c>
      <c r="D3933" s="100">
        <v>3</v>
      </c>
      <c r="E3933" s="9">
        <v>3</v>
      </c>
      <c r="F3933" s="9">
        <f>VLOOKUP(D3933,'Tablas auxiliares'!$H$1:$Q$28,Calculadora!$J$2+1,FALSE)*IF(VLOOKUP($A3933,'Tablas auxiliares'!$B$2:$C$6,2,FALSE)-Calculadora!$K$2=0,1,0)*IF($L$2=2,IFERROR(VLOOKUP(B3933,'Tablas auxiliares'!$AB$2:$AH$27,7,FALSE),0),1)</f>
        <v>0</v>
      </c>
      <c r="G3933" s="9">
        <f>VLOOKUP(E3933,'Tablas auxiliares'!$H$1:$Q$28,Calculadora!$J$2+1,FALSE)*IF(VLOOKUP($A3933,'Tablas auxiliares'!$B$2:$C$6,2,FALSE)-Calculadora!$K$2=0,1,0)*IF($L$2=2,IFERROR(VLOOKUP(B3933,'Tablas auxiliares'!$AB$2:$AH$27,7,FALSE),0),1)</f>
        <v>0</v>
      </c>
      <c r="H3933" s="9">
        <f t="shared" si="71"/>
        <v>0</v>
      </c>
      <c r="O3933" s="9"/>
      <c r="P3933"/>
    </row>
    <row r="3934" spans="1:16" x14ac:dyDescent="0.25">
      <c r="A3934" s="9">
        <v>2015</v>
      </c>
      <c r="B3934" t="s">
        <v>18</v>
      </c>
      <c r="C3934" t="s">
        <v>33</v>
      </c>
      <c r="D3934" s="100">
        <v>4</v>
      </c>
      <c r="E3934" s="9">
        <v>4</v>
      </c>
      <c r="F3934" s="9">
        <f>VLOOKUP(D3934,'Tablas auxiliares'!$H$1:$Q$28,Calculadora!$J$2+1,FALSE)*IF(VLOOKUP($A3934,'Tablas auxiliares'!$B$2:$C$6,2,FALSE)-Calculadora!$K$2=0,1,0)*IF($L$2=2,IFERROR(VLOOKUP(B3934,'Tablas auxiliares'!$AB$2:$AH$27,7,FALSE),0),1)</f>
        <v>0</v>
      </c>
      <c r="G3934" s="9">
        <f>VLOOKUP(E3934,'Tablas auxiliares'!$H$1:$Q$28,Calculadora!$J$2+1,FALSE)*IF(VLOOKUP($A3934,'Tablas auxiliares'!$B$2:$C$6,2,FALSE)-Calculadora!$K$2=0,1,0)*IF($L$2=2,IFERROR(VLOOKUP(B3934,'Tablas auxiliares'!$AB$2:$AH$27,7,FALSE),0),1)</f>
        <v>0</v>
      </c>
      <c r="H3934" s="9">
        <f t="shared" si="71"/>
        <v>0</v>
      </c>
      <c r="O3934" s="9"/>
      <c r="P3934"/>
    </row>
    <row r="3935" spans="1:16" x14ac:dyDescent="0.25">
      <c r="A3935" s="9">
        <v>2015</v>
      </c>
      <c r="B3935" t="s">
        <v>18</v>
      </c>
      <c r="C3935" t="s">
        <v>6</v>
      </c>
      <c r="D3935" s="100">
        <v>2</v>
      </c>
      <c r="E3935" s="9">
        <v>2</v>
      </c>
      <c r="F3935" s="9">
        <f>VLOOKUP(D3935,'Tablas auxiliares'!$H$1:$Q$28,Calculadora!$J$2+1,FALSE)*IF(VLOOKUP($A3935,'Tablas auxiliares'!$B$2:$C$6,2,FALSE)-Calculadora!$K$2=0,1,0)*IF($L$2=2,IFERROR(VLOOKUP(B3935,'Tablas auxiliares'!$AB$2:$AH$27,7,FALSE),0),1)</f>
        <v>0</v>
      </c>
      <c r="G3935" s="9">
        <f>VLOOKUP(E3935,'Tablas auxiliares'!$H$1:$Q$28,Calculadora!$J$2+1,FALSE)*IF(VLOOKUP($A3935,'Tablas auxiliares'!$B$2:$C$6,2,FALSE)-Calculadora!$K$2=0,1,0)*IF($L$2=2,IFERROR(VLOOKUP(B3935,'Tablas auxiliares'!$AB$2:$AH$27,7,FALSE),0),1)</f>
        <v>0</v>
      </c>
      <c r="H3935" s="9">
        <f t="shared" si="71"/>
        <v>0</v>
      </c>
      <c r="O3935" s="9"/>
      <c r="P3935"/>
    </row>
    <row r="3936" spans="1:16" x14ac:dyDescent="0.25">
      <c r="A3936" s="9">
        <v>2015</v>
      </c>
      <c r="B3936" t="s">
        <v>18</v>
      </c>
      <c r="C3936" t="s">
        <v>25</v>
      </c>
      <c r="D3936" s="100">
        <v>5</v>
      </c>
      <c r="E3936" s="9">
        <v>5</v>
      </c>
      <c r="F3936" s="9">
        <f>VLOOKUP(D3936,'Tablas auxiliares'!$H$1:$Q$28,Calculadora!$J$2+1,FALSE)*IF(VLOOKUP($A3936,'Tablas auxiliares'!$B$2:$C$6,2,FALSE)-Calculadora!$K$2=0,1,0)*IF($L$2=2,IFERROR(VLOOKUP(B3936,'Tablas auxiliares'!$AB$2:$AH$27,7,FALSE),0),1)</f>
        <v>0</v>
      </c>
      <c r="G3936" s="9">
        <f>VLOOKUP(E3936,'Tablas auxiliares'!$H$1:$Q$28,Calculadora!$J$2+1,FALSE)*IF(VLOOKUP($A3936,'Tablas auxiliares'!$B$2:$C$6,2,FALSE)-Calculadora!$K$2=0,1,0)*IF($L$2=2,IFERROR(VLOOKUP(B3936,'Tablas auxiliares'!$AB$2:$AH$27,7,FALSE),0),1)</f>
        <v>0</v>
      </c>
      <c r="H3936" s="9">
        <f t="shared" si="71"/>
        <v>0</v>
      </c>
      <c r="O3936" s="9"/>
      <c r="P3936"/>
    </row>
    <row r="3937" spans="1:16" x14ac:dyDescent="0.25">
      <c r="A3937" s="9">
        <v>2015</v>
      </c>
      <c r="B3937" t="s">
        <v>69</v>
      </c>
      <c r="C3937" t="s">
        <v>89</v>
      </c>
      <c r="D3937" s="9">
        <v>7</v>
      </c>
      <c r="E3937" s="9">
        <v>13</v>
      </c>
      <c r="F3937" s="9">
        <f>VLOOKUP(D3937,'Tablas auxiliares'!$H$1:$Q$28,Calculadora!$J$2+1,FALSE)*IF(VLOOKUP($A3937,'Tablas auxiliares'!$B$2:$C$6,2,FALSE)-Calculadora!$K$2=0,1,0)*IF($L$2=2,IFERROR(VLOOKUP(B3937,'Tablas auxiliares'!$AB$2:$AH$27,7,FALSE),0),1)</f>
        <v>0</v>
      </c>
      <c r="G3937" s="9">
        <f>VLOOKUP(E3937,'Tablas auxiliares'!$H$1:$Q$28,Calculadora!$J$2+1,FALSE)*IF(VLOOKUP($A3937,'Tablas auxiliares'!$B$2:$C$6,2,FALSE)-Calculadora!$K$2=0,1,0)*IF($L$2=2,IFERROR(VLOOKUP(B3937,'Tablas auxiliares'!$AB$2:$AH$27,7,FALSE),0),1)</f>
        <v>0</v>
      </c>
      <c r="H3937" s="9">
        <f t="shared" si="71"/>
        <v>0</v>
      </c>
      <c r="O3937" s="9"/>
      <c r="P3937"/>
    </row>
    <row r="3938" spans="1:16" x14ac:dyDescent="0.25">
      <c r="A3938" s="9">
        <v>2015</v>
      </c>
      <c r="B3938" t="s">
        <v>69</v>
      </c>
      <c r="C3938" t="s">
        <v>28</v>
      </c>
      <c r="D3938" s="9">
        <v>16</v>
      </c>
      <c r="E3938" s="9">
        <v>24</v>
      </c>
      <c r="F3938" s="9">
        <f>VLOOKUP(D3938,'Tablas auxiliares'!$H$1:$Q$28,Calculadora!$J$2+1,FALSE)*IF(VLOOKUP($A3938,'Tablas auxiliares'!$B$2:$C$6,2,FALSE)-Calculadora!$K$2=0,1,0)*IF($L$2=2,IFERROR(VLOOKUP(B3938,'Tablas auxiliares'!$AB$2:$AH$27,7,FALSE),0),1)</f>
        <v>0</v>
      </c>
      <c r="G3938" s="9">
        <f>VLOOKUP(E3938,'Tablas auxiliares'!$H$1:$Q$28,Calculadora!$J$2+1,FALSE)*IF(VLOOKUP($A3938,'Tablas auxiliares'!$B$2:$C$6,2,FALSE)-Calculadora!$K$2=0,1,0)*IF($L$2=2,IFERROR(VLOOKUP(B3938,'Tablas auxiliares'!$AB$2:$AH$27,7,FALSE),0),1)</f>
        <v>0</v>
      </c>
      <c r="H3938" s="9">
        <f t="shared" si="71"/>
        <v>0</v>
      </c>
      <c r="O3938" s="9"/>
      <c r="P3938"/>
    </row>
    <row r="3939" spans="1:16" x14ac:dyDescent="0.25">
      <c r="A3939" s="9">
        <v>2015</v>
      </c>
      <c r="B3939" t="s">
        <v>69</v>
      </c>
      <c r="C3939" t="s">
        <v>7</v>
      </c>
      <c r="D3939" s="9">
        <v>4</v>
      </c>
      <c r="E3939" s="9">
        <v>10</v>
      </c>
      <c r="F3939" s="9">
        <f>VLOOKUP(D3939,'Tablas auxiliares'!$H$1:$Q$28,Calculadora!$J$2+1,FALSE)*IF(VLOOKUP($A3939,'Tablas auxiliares'!$B$2:$C$6,2,FALSE)-Calculadora!$K$2=0,1,0)*IF($L$2=2,IFERROR(VLOOKUP(B3939,'Tablas auxiliares'!$AB$2:$AH$27,7,FALSE),0),1)</f>
        <v>0</v>
      </c>
      <c r="G3939" s="9">
        <f>VLOOKUP(E3939,'Tablas auxiliares'!$H$1:$Q$28,Calculadora!$J$2+1,FALSE)*IF(VLOOKUP($A3939,'Tablas auxiliares'!$B$2:$C$6,2,FALSE)-Calculadora!$K$2=0,1,0)*IF($L$2=2,IFERROR(VLOOKUP(B3939,'Tablas auxiliares'!$AB$2:$AH$27,7,FALSE),0),1)</f>
        <v>0</v>
      </c>
      <c r="H3939" s="9">
        <f t="shared" si="71"/>
        <v>0</v>
      </c>
      <c r="O3939" s="9"/>
      <c r="P3939"/>
    </row>
    <row r="3940" spans="1:16" x14ac:dyDescent="0.25">
      <c r="A3940" s="9">
        <v>2015</v>
      </c>
      <c r="B3940" t="s">
        <v>69</v>
      </c>
      <c r="C3940" t="s">
        <v>16</v>
      </c>
      <c r="D3940" s="9">
        <v>9</v>
      </c>
      <c r="E3940" s="9">
        <v>9</v>
      </c>
      <c r="F3940" s="9">
        <f>VLOOKUP(D3940,'Tablas auxiliares'!$H$1:$Q$28,Calculadora!$J$2+1,FALSE)*IF(VLOOKUP($A3940,'Tablas auxiliares'!$B$2:$C$6,2,FALSE)-Calculadora!$K$2=0,1,0)*IF($L$2=2,IFERROR(VLOOKUP(B3940,'Tablas auxiliares'!$AB$2:$AH$27,7,FALSE),0),1)</f>
        <v>0</v>
      </c>
      <c r="G3940" s="9">
        <f>VLOOKUP(E3940,'Tablas auxiliares'!$H$1:$Q$28,Calculadora!$J$2+1,FALSE)*IF(VLOOKUP($A3940,'Tablas auxiliares'!$B$2:$C$6,2,FALSE)-Calculadora!$K$2=0,1,0)*IF($L$2=2,IFERROR(VLOOKUP(B3940,'Tablas auxiliares'!$AB$2:$AH$27,7,FALSE),0),1)</f>
        <v>0</v>
      </c>
      <c r="H3940" s="9">
        <f t="shared" si="71"/>
        <v>0</v>
      </c>
      <c r="O3940" s="9"/>
      <c r="P3940"/>
    </row>
    <row r="3941" spans="1:16" x14ac:dyDescent="0.25">
      <c r="A3941" s="9">
        <v>2015</v>
      </c>
      <c r="B3941" t="s">
        <v>69</v>
      </c>
      <c r="C3941" t="s">
        <v>37</v>
      </c>
      <c r="D3941" s="9">
        <v>25</v>
      </c>
      <c r="E3941" s="9">
        <v>19</v>
      </c>
      <c r="F3941" s="9">
        <f>VLOOKUP(D3941,'Tablas auxiliares'!$H$1:$Q$28,Calculadora!$J$2+1,FALSE)*IF(VLOOKUP($A3941,'Tablas auxiliares'!$B$2:$C$6,2,FALSE)-Calculadora!$K$2=0,1,0)*IF($L$2=2,IFERROR(VLOOKUP(B3941,'Tablas auxiliares'!$AB$2:$AH$27,7,FALSE),0),1)</f>
        <v>0</v>
      </c>
      <c r="G3941" s="9">
        <f>VLOOKUP(E3941,'Tablas auxiliares'!$H$1:$Q$28,Calculadora!$J$2+1,FALSE)*IF(VLOOKUP($A3941,'Tablas auxiliares'!$B$2:$C$6,2,FALSE)-Calculadora!$K$2=0,1,0)*IF($L$2=2,IFERROR(VLOOKUP(B3941,'Tablas auxiliares'!$AB$2:$AH$27,7,FALSE),0),1)</f>
        <v>0</v>
      </c>
      <c r="H3941" s="9">
        <f t="shared" si="71"/>
        <v>0</v>
      </c>
      <c r="O3941" s="9"/>
      <c r="P3941"/>
    </row>
    <row r="3942" spans="1:16" x14ac:dyDescent="0.25">
      <c r="A3942" s="9">
        <v>2015</v>
      </c>
      <c r="B3942" t="s">
        <v>69</v>
      </c>
      <c r="C3942" t="s">
        <v>14</v>
      </c>
      <c r="D3942" s="9">
        <v>24</v>
      </c>
      <c r="E3942" s="9">
        <v>26</v>
      </c>
      <c r="F3942" s="9">
        <f>VLOOKUP(D3942,'Tablas auxiliares'!$H$1:$Q$28,Calculadora!$J$2+1,FALSE)*IF(VLOOKUP($A3942,'Tablas auxiliares'!$B$2:$C$6,2,FALSE)-Calculadora!$K$2=0,1,0)*IF($L$2=2,IFERROR(VLOOKUP(B3942,'Tablas auxiliares'!$AB$2:$AH$27,7,FALSE),0),1)</f>
        <v>0</v>
      </c>
      <c r="G3942" s="9">
        <f>VLOOKUP(E3942,'Tablas auxiliares'!$H$1:$Q$28,Calculadora!$J$2+1,FALSE)*IF(VLOOKUP($A3942,'Tablas auxiliares'!$B$2:$C$6,2,FALSE)-Calculadora!$K$2=0,1,0)*IF($L$2=2,IFERROR(VLOOKUP(B3942,'Tablas auxiliares'!$AB$2:$AH$27,7,FALSE),0),1)</f>
        <v>0</v>
      </c>
      <c r="H3942" s="9">
        <f t="shared" si="71"/>
        <v>0</v>
      </c>
      <c r="O3942" s="9"/>
      <c r="P3942"/>
    </row>
    <row r="3943" spans="1:16" x14ac:dyDescent="0.25">
      <c r="A3943" s="9">
        <v>2015</v>
      </c>
      <c r="B3943" t="s">
        <v>69</v>
      </c>
      <c r="C3943" t="s">
        <v>31</v>
      </c>
      <c r="D3943" s="9">
        <v>8</v>
      </c>
      <c r="E3943" s="9">
        <v>3</v>
      </c>
      <c r="F3943" s="9">
        <f>VLOOKUP(D3943,'Tablas auxiliares'!$H$1:$Q$28,Calculadora!$J$2+1,FALSE)*IF(VLOOKUP($A3943,'Tablas auxiliares'!$B$2:$C$6,2,FALSE)-Calculadora!$K$2=0,1,0)*IF($L$2=2,IFERROR(VLOOKUP(B3943,'Tablas auxiliares'!$AB$2:$AH$27,7,FALSE),0),1)</f>
        <v>0</v>
      </c>
      <c r="G3943" s="9">
        <f>VLOOKUP(E3943,'Tablas auxiliares'!$H$1:$Q$28,Calculadora!$J$2+1,FALSE)*IF(VLOOKUP($A3943,'Tablas auxiliares'!$B$2:$C$6,2,FALSE)-Calculadora!$K$2=0,1,0)*IF($L$2=2,IFERROR(VLOOKUP(B3943,'Tablas auxiliares'!$AB$2:$AH$27,7,FALSE),0),1)</f>
        <v>0</v>
      </c>
      <c r="H3943" s="9">
        <f t="shared" si="71"/>
        <v>0</v>
      </c>
      <c r="O3943" s="9"/>
      <c r="P3943"/>
    </row>
    <row r="3944" spans="1:16" x14ac:dyDescent="0.25">
      <c r="A3944" s="9">
        <v>2015</v>
      </c>
      <c r="B3944" t="s">
        <v>69</v>
      </c>
      <c r="C3944" t="s">
        <v>10</v>
      </c>
      <c r="D3944" s="9">
        <v>15</v>
      </c>
      <c r="E3944" s="9">
        <v>12</v>
      </c>
      <c r="F3944" s="9">
        <f>VLOOKUP(D3944,'Tablas auxiliares'!$H$1:$Q$28,Calculadora!$J$2+1,FALSE)*IF(VLOOKUP($A3944,'Tablas auxiliares'!$B$2:$C$6,2,FALSE)-Calculadora!$K$2=0,1,0)*IF($L$2=2,IFERROR(VLOOKUP(B3944,'Tablas auxiliares'!$AB$2:$AH$27,7,FALSE),0),1)</f>
        <v>0</v>
      </c>
      <c r="G3944" s="9">
        <f>VLOOKUP(E3944,'Tablas auxiliares'!$H$1:$Q$28,Calculadora!$J$2+1,FALSE)*IF(VLOOKUP($A3944,'Tablas auxiliares'!$B$2:$C$6,2,FALSE)-Calculadora!$K$2=0,1,0)*IF($L$2=2,IFERROR(VLOOKUP(B3944,'Tablas auxiliares'!$AB$2:$AH$27,7,FALSE),0),1)</f>
        <v>0</v>
      </c>
      <c r="H3944" s="9">
        <f t="shared" si="71"/>
        <v>0</v>
      </c>
      <c r="O3944" s="9"/>
      <c r="P3944"/>
    </row>
    <row r="3945" spans="1:16" x14ac:dyDescent="0.25">
      <c r="A3945" s="9">
        <v>2015</v>
      </c>
      <c r="B3945" t="s">
        <v>69</v>
      </c>
      <c r="C3945" t="s">
        <v>26</v>
      </c>
      <c r="D3945" s="9">
        <v>1</v>
      </c>
      <c r="E3945" s="9">
        <v>1</v>
      </c>
      <c r="F3945" s="9">
        <f>VLOOKUP(D3945,'Tablas auxiliares'!$H$1:$Q$28,Calculadora!$J$2+1,FALSE)*IF(VLOOKUP($A3945,'Tablas auxiliares'!$B$2:$C$6,2,FALSE)-Calculadora!$K$2=0,1,0)*IF($L$2=2,IFERROR(VLOOKUP(B3945,'Tablas auxiliares'!$AB$2:$AH$27,7,FALSE),0),1)</f>
        <v>0</v>
      </c>
      <c r="G3945" s="9">
        <f>VLOOKUP(E3945,'Tablas auxiliares'!$H$1:$Q$28,Calculadora!$J$2+1,FALSE)*IF(VLOOKUP($A3945,'Tablas auxiliares'!$B$2:$C$6,2,FALSE)-Calculadora!$K$2=0,1,0)*IF($L$2=2,IFERROR(VLOOKUP(B3945,'Tablas auxiliares'!$AB$2:$AH$27,7,FALSE),0),1)</f>
        <v>0</v>
      </c>
      <c r="H3945" s="9">
        <f t="shared" si="71"/>
        <v>0</v>
      </c>
      <c r="O3945" s="9"/>
      <c r="P3945"/>
    </row>
    <row r="3946" spans="1:16" x14ac:dyDescent="0.25">
      <c r="A3946" s="9">
        <v>2015</v>
      </c>
      <c r="B3946" t="s">
        <v>69</v>
      </c>
      <c r="C3946" t="s">
        <v>30</v>
      </c>
      <c r="D3946" s="9">
        <v>6</v>
      </c>
      <c r="E3946" s="9">
        <v>14</v>
      </c>
      <c r="F3946" s="9">
        <f>VLOOKUP(D3946,'Tablas auxiliares'!$H$1:$Q$28,Calculadora!$J$2+1,FALSE)*IF(VLOOKUP($A3946,'Tablas auxiliares'!$B$2:$C$6,2,FALSE)-Calculadora!$K$2=0,1,0)*IF($L$2=2,IFERROR(VLOOKUP(B3946,'Tablas auxiliares'!$AB$2:$AH$27,7,FALSE),0),1)</f>
        <v>0</v>
      </c>
      <c r="G3946" s="9">
        <f>VLOOKUP(E3946,'Tablas auxiliares'!$H$1:$Q$28,Calculadora!$J$2+1,FALSE)*IF(VLOOKUP($A3946,'Tablas auxiliares'!$B$2:$C$6,2,FALSE)-Calculadora!$K$2=0,1,0)*IF($L$2=2,IFERROR(VLOOKUP(B3946,'Tablas auxiliares'!$AB$2:$AH$27,7,FALSE),0),1)</f>
        <v>0</v>
      </c>
      <c r="H3946" s="9">
        <f t="shared" si="71"/>
        <v>0</v>
      </c>
      <c r="O3946" s="9"/>
      <c r="P3946"/>
    </row>
    <row r="3947" spans="1:16" x14ac:dyDescent="0.25">
      <c r="A3947" s="9">
        <v>2015</v>
      </c>
      <c r="B3947" t="s">
        <v>69</v>
      </c>
      <c r="C3947" t="s">
        <v>9</v>
      </c>
      <c r="D3947" s="9">
        <v>3</v>
      </c>
      <c r="E3947" s="9">
        <v>2</v>
      </c>
      <c r="F3947" s="9">
        <f>VLOOKUP(D3947,'Tablas auxiliares'!$H$1:$Q$28,Calculadora!$J$2+1,FALSE)*IF(VLOOKUP($A3947,'Tablas auxiliares'!$B$2:$C$6,2,FALSE)-Calculadora!$K$2=0,1,0)*IF($L$2=2,IFERROR(VLOOKUP(B3947,'Tablas auxiliares'!$AB$2:$AH$27,7,FALSE),0),1)</f>
        <v>0</v>
      </c>
      <c r="G3947" s="9">
        <f>VLOOKUP(E3947,'Tablas auxiliares'!$H$1:$Q$28,Calculadora!$J$2+1,FALSE)*IF(VLOOKUP($A3947,'Tablas auxiliares'!$B$2:$C$6,2,FALSE)-Calculadora!$K$2=0,1,0)*IF($L$2=2,IFERROR(VLOOKUP(B3947,'Tablas auxiliares'!$AB$2:$AH$27,7,FALSE),0),1)</f>
        <v>0</v>
      </c>
      <c r="H3947" s="9">
        <f t="shared" si="71"/>
        <v>0</v>
      </c>
      <c r="O3947" s="9"/>
      <c r="P3947"/>
    </row>
    <row r="3948" spans="1:16" x14ac:dyDescent="0.25">
      <c r="A3948" s="9">
        <v>2015</v>
      </c>
      <c r="B3948" t="s">
        <v>69</v>
      </c>
      <c r="C3948" t="s">
        <v>20</v>
      </c>
      <c r="D3948" s="9">
        <v>5</v>
      </c>
      <c r="E3948" s="9">
        <v>5</v>
      </c>
      <c r="F3948" s="9">
        <f>VLOOKUP(D3948,'Tablas auxiliares'!$H$1:$Q$28,Calculadora!$J$2+1,FALSE)*IF(VLOOKUP($A3948,'Tablas auxiliares'!$B$2:$C$6,2,FALSE)-Calculadora!$K$2=0,1,0)*IF($L$2=2,IFERROR(VLOOKUP(B3948,'Tablas auxiliares'!$AB$2:$AH$27,7,FALSE),0),1)</f>
        <v>0</v>
      </c>
      <c r="G3948" s="9">
        <f>VLOOKUP(E3948,'Tablas auxiliares'!$H$1:$Q$28,Calculadora!$J$2+1,FALSE)*IF(VLOOKUP($A3948,'Tablas auxiliares'!$B$2:$C$6,2,FALSE)-Calculadora!$K$2=0,1,0)*IF($L$2=2,IFERROR(VLOOKUP(B3948,'Tablas auxiliares'!$AB$2:$AH$27,7,FALSE),0),1)</f>
        <v>0</v>
      </c>
      <c r="H3948" s="9">
        <f t="shared" si="71"/>
        <v>0</v>
      </c>
      <c r="O3948" s="9"/>
      <c r="P3948"/>
    </row>
    <row r="3949" spans="1:16" x14ac:dyDescent="0.25">
      <c r="A3949" s="9">
        <v>2015</v>
      </c>
      <c r="B3949" t="s">
        <v>69</v>
      </c>
      <c r="C3949" t="s">
        <v>13</v>
      </c>
      <c r="D3949" s="9">
        <v>12</v>
      </c>
      <c r="E3949" s="9">
        <v>21</v>
      </c>
      <c r="F3949" s="9">
        <f>VLOOKUP(D3949,'Tablas auxiliares'!$H$1:$Q$28,Calculadora!$J$2+1,FALSE)*IF(VLOOKUP($A3949,'Tablas auxiliares'!$B$2:$C$6,2,FALSE)-Calculadora!$K$2=0,1,0)*IF($L$2=2,IFERROR(VLOOKUP(B3949,'Tablas auxiliares'!$AB$2:$AH$27,7,FALSE),0),1)</f>
        <v>0</v>
      </c>
      <c r="G3949" s="9">
        <f>VLOOKUP(E3949,'Tablas auxiliares'!$H$1:$Q$28,Calculadora!$J$2+1,FALSE)*IF(VLOOKUP($A3949,'Tablas auxiliares'!$B$2:$C$6,2,FALSE)-Calculadora!$K$2=0,1,0)*IF($L$2=2,IFERROR(VLOOKUP(B3949,'Tablas auxiliares'!$AB$2:$AH$27,7,FALSE),0),1)</f>
        <v>0</v>
      </c>
      <c r="H3949" s="9">
        <f t="shared" si="71"/>
        <v>0</v>
      </c>
      <c r="O3949" s="9"/>
      <c r="P3949"/>
    </row>
    <row r="3950" spans="1:16" x14ac:dyDescent="0.25">
      <c r="A3950" s="9">
        <v>2015</v>
      </c>
      <c r="B3950" t="s">
        <v>69</v>
      </c>
      <c r="C3950" t="s">
        <v>68</v>
      </c>
      <c r="D3950" s="9">
        <v>20</v>
      </c>
      <c r="E3950" s="9">
        <v>25</v>
      </c>
      <c r="F3950" s="9">
        <f>VLOOKUP(D3950,'Tablas auxiliares'!$H$1:$Q$28,Calculadora!$J$2+1,FALSE)*IF(VLOOKUP($A3950,'Tablas auxiliares'!$B$2:$C$6,2,FALSE)-Calculadora!$K$2=0,1,0)*IF($L$2=2,IFERROR(VLOOKUP(B3950,'Tablas auxiliares'!$AB$2:$AH$27,7,FALSE),0),1)</f>
        <v>0</v>
      </c>
      <c r="G3950" s="9">
        <f>VLOOKUP(E3950,'Tablas auxiliares'!$H$1:$Q$28,Calculadora!$J$2+1,FALSE)*IF(VLOOKUP($A3950,'Tablas auxiliares'!$B$2:$C$6,2,FALSE)-Calculadora!$K$2=0,1,0)*IF($L$2=2,IFERROR(VLOOKUP(B3950,'Tablas auxiliares'!$AB$2:$AH$27,7,FALSE),0),1)</f>
        <v>0</v>
      </c>
      <c r="H3950" s="9">
        <f t="shared" si="71"/>
        <v>0</v>
      </c>
      <c r="O3950" s="9"/>
      <c r="P3950"/>
    </row>
    <row r="3951" spans="1:16" x14ac:dyDescent="0.25">
      <c r="A3951" s="9">
        <v>2015</v>
      </c>
      <c r="B3951" t="s">
        <v>69</v>
      </c>
      <c r="C3951" t="s">
        <v>18</v>
      </c>
      <c r="D3951" s="9">
        <v>17</v>
      </c>
      <c r="E3951" s="9">
        <v>17</v>
      </c>
      <c r="F3951" s="9">
        <f>VLOOKUP(D3951,'Tablas auxiliares'!$H$1:$Q$28,Calculadora!$J$2+1,FALSE)*IF(VLOOKUP($A3951,'Tablas auxiliares'!$B$2:$C$6,2,FALSE)-Calculadora!$K$2=0,1,0)*IF($L$2=2,IFERROR(VLOOKUP(B3951,'Tablas auxiliares'!$AB$2:$AH$27,7,FALSE),0),1)</f>
        <v>0</v>
      </c>
      <c r="G3951" s="9">
        <f>VLOOKUP(E3951,'Tablas auxiliares'!$H$1:$Q$28,Calculadora!$J$2+1,FALSE)*IF(VLOOKUP($A3951,'Tablas auxiliares'!$B$2:$C$6,2,FALSE)-Calculadora!$K$2=0,1,0)*IF($L$2=2,IFERROR(VLOOKUP(B3951,'Tablas auxiliares'!$AB$2:$AH$27,7,FALSE),0),1)</f>
        <v>0</v>
      </c>
      <c r="H3951" s="9">
        <f t="shared" si="71"/>
        <v>0</v>
      </c>
      <c r="O3951" s="9"/>
      <c r="P3951"/>
    </row>
    <row r="3952" spans="1:16" x14ac:dyDescent="0.25">
      <c r="A3952" s="9">
        <v>2015</v>
      </c>
      <c r="B3952" t="s">
        <v>69</v>
      </c>
      <c r="C3952" t="s">
        <v>27</v>
      </c>
      <c r="D3952" s="9">
        <v>14</v>
      </c>
      <c r="E3952" s="9">
        <v>22</v>
      </c>
      <c r="F3952" s="9">
        <f>VLOOKUP(D3952,'Tablas auxiliares'!$H$1:$Q$28,Calculadora!$J$2+1,FALSE)*IF(VLOOKUP($A3952,'Tablas auxiliares'!$B$2:$C$6,2,FALSE)-Calculadora!$K$2=0,1,0)*IF($L$2=2,IFERROR(VLOOKUP(B3952,'Tablas auxiliares'!$AB$2:$AH$27,7,FALSE),0),1)</f>
        <v>0</v>
      </c>
      <c r="G3952" s="9">
        <f>VLOOKUP(E3952,'Tablas auxiliares'!$H$1:$Q$28,Calculadora!$J$2+1,FALSE)*IF(VLOOKUP($A3952,'Tablas auxiliares'!$B$2:$C$6,2,FALSE)-Calculadora!$K$2=0,1,0)*IF($L$2=2,IFERROR(VLOOKUP(B3952,'Tablas auxiliares'!$AB$2:$AH$27,7,FALSE),0),1)</f>
        <v>0</v>
      </c>
      <c r="H3952" s="9">
        <f t="shared" si="71"/>
        <v>0</v>
      </c>
      <c r="O3952" s="9"/>
      <c r="P3952"/>
    </row>
    <row r="3953" spans="1:16" x14ac:dyDescent="0.25">
      <c r="A3953" s="9">
        <v>2015</v>
      </c>
      <c r="B3953" t="s">
        <v>69</v>
      </c>
      <c r="C3953" t="s">
        <v>29</v>
      </c>
      <c r="D3953" s="9">
        <v>22</v>
      </c>
      <c r="E3953" s="9">
        <v>7</v>
      </c>
      <c r="F3953" s="9">
        <f>VLOOKUP(D3953,'Tablas auxiliares'!$H$1:$Q$28,Calculadora!$J$2+1,FALSE)*IF(VLOOKUP($A3953,'Tablas auxiliares'!$B$2:$C$6,2,FALSE)-Calculadora!$K$2=0,1,0)*IF($L$2=2,IFERROR(VLOOKUP(B3953,'Tablas auxiliares'!$AB$2:$AH$27,7,FALSE),0),1)</f>
        <v>0</v>
      </c>
      <c r="G3953" s="9">
        <f>VLOOKUP(E3953,'Tablas auxiliares'!$H$1:$Q$28,Calculadora!$J$2+1,FALSE)*IF(VLOOKUP($A3953,'Tablas auxiliares'!$B$2:$C$6,2,FALSE)-Calculadora!$K$2=0,1,0)*IF($L$2=2,IFERROR(VLOOKUP(B3953,'Tablas auxiliares'!$AB$2:$AH$27,7,FALSE),0),1)</f>
        <v>0</v>
      </c>
      <c r="H3953" s="9">
        <f t="shared" si="71"/>
        <v>0</v>
      </c>
      <c r="O3953" s="9"/>
      <c r="P3953"/>
    </row>
    <row r="3954" spans="1:16" x14ac:dyDescent="0.25">
      <c r="A3954" s="9">
        <v>2015</v>
      </c>
      <c r="B3954" t="s">
        <v>69</v>
      </c>
      <c r="C3954" t="s">
        <v>35</v>
      </c>
      <c r="D3954" s="9">
        <v>2</v>
      </c>
      <c r="E3954" s="9">
        <v>6</v>
      </c>
      <c r="F3954" s="9">
        <f>VLOOKUP(D3954,'Tablas auxiliares'!$H$1:$Q$28,Calculadora!$J$2+1,FALSE)*IF(VLOOKUP($A3954,'Tablas auxiliares'!$B$2:$C$6,2,FALSE)-Calculadora!$K$2=0,1,0)*IF($L$2=2,IFERROR(VLOOKUP(B3954,'Tablas auxiliares'!$AB$2:$AH$27,7,FALSE),0),1)</f>
        <v>0</v>
      </c>
      <c r="G3954" s="9">
        <f>VLOOKUP(E3954,'Tablas auxiliares'!$H$1:$Q$28,Calculadora!$J$2+1,FALSE)*IF(VLOOKUP($A3954,'Tablas auxiliares'!$B$2:$C$6,2,FALSE)-Calculadora!$K$2=0,1,0)*IF($L$2=2,IFERROR(VLOOKUP(B3954,'Tablas auxiliares'!$AB$2:$AH$27,7,FALSE),0),1)</f>
        <v>0</v>
      </c>
      <c r="H3954" s="9">
        <f t="shared" si="71"/>
        <v>0</v>
      </c>
      <c r="O3954" s="9"/>
      <c r="P3954"/>
    </row>
    <row r="3955" spans="1:16" x14ac:dyDescent="0.25">
      <c r="A3955" s="9">
        <v>2015</v>
      </c>
      <c r="B3955" t="s">
        <v>69</v>
      </c>
      <c r="C3955" t="s">
        <v>70</v>
      </c>
      <c r="D3955" s="9">
        <v>21</v>
      </c>
      <c r="E3955" s="9">
        <v>11</v>
      </c>
      <c r="F3955" s="9">
        <f>VLOOKUP(D3955,'Tablas auxiliares'!$H$1:$Q$28,Calculadora!$J$2+1,FALSE)*IF(VLOOKUP($A3955,'Tablas auxiliares'!$B$2:$C$6,2,FALSE)-Calculadora!$K$2=0,1,0)*IF($L$2=2,IFERROR(VLOOKUP(B3955,'Tablas auxiliares'!$AB$2:$AH$27,7,FALSE),0),1)</f>
        <v>0</v>
      </c>
      <c r="G3955" s="9">
        <f>VLOOKUP(E3955,'Tablas auxiliares'!$H$1:$Q$28,Calculadora!$J$2+1,FALSE)*IF(VLOOKUP($A3955,'Tablas auxiliares'!$B$2:$C$6,2,FALSE)-Calculadora!$K$2=0,1,0)*IF($L$2=2,IFERROR(VLOOKUP(B3955,'Tablas auxiliares'!$AB$2:$AH$27,7,FALSE),0),1)</f>
        <v>0</v>
      </c>
      <c r="H3955" s="9">
        <f t="shared" si="71"/>
        <v>0</v>
      </c>
      <c r="O3955" s="9"/>
      <c r="P3955"/>
    </row>
    <row r="3956" spans="1:16" x14ac:dyDescent="0.25">
      <c r="A3956" s="9">
        <v>2015</v>
      </c>
      <c r="B3956" t="s">
        <v>69</v>
      </c>
      <c r="C3956" t="s">
        <v>34</v>
      </c>
      <c r="D3956" s="9">
        <v>13</v>
      </c>
      <c r="E3956" s="9">
        <v>16</v>
      </c>
      <c r="F3956" s="9">
        <f>VLOOKUP(D3956,'Tablas auxiliares'!$H$1:$Q$28,Calculadora!$J$2+1,FALSE)*IF(VLOOKUP($A3956,'Tablas auxiliares'!$B$2:$C$6,2,FALSE)-Calculadora!$K$2=0,1,0)*IF($L$2=2,IFERROR(VLOOKUP(B3956,'Tablas auxiliares'!$AB$2:$AH$27,7,FALSE),0),1)</f>
        <v>0</v>
      </c>
      <c r="G3956" s="9">
        <f>VLOOKUP(E3956,'Tablas auxiliares'!$H$1:$Q$28,Calculadora!$J$2+1,FALSE)*IF(VLOOKUP($A3956,'Tablas auxiliares'!$B$2:$C$6,2,FALSE)-Calculadora!$K$2=0,1,0)*IF($L$2=2,IFERROR(VLOOKUP(B3956,'Tablas auxiliares'!$AB$2:$AH$27,7,FALSE),0),1)</f>
        <v>0</v>
      </c>
      <c r="H3956" s="9">
        <f t="shared" si="71"/>
        <v>0</v>
      </c>
      <c r="O3956" s="9"/>
      <c r="P3956"/>
    </row>
    <row r="3957" spans="1:16" x14ac:dyDescent="0.25">
      <c r="A3957" s="9">
        <v>2015</v>
      </c>
      <c r="B3957" t="s">
        <v>69</v>
      </c>
      <c r="C3957" t="s">
        <v>24</v>
      </c>
      <c r="D3957" s="9">
        <v>23</v>
      </c>
      <c r="E3957" s="9">
        <v>18</v>
      </c>
      <c r="F3957" s="9">
        <f>VLOOKUP(D3957,'Tablas auxiliares'!$H$1:$Q$28,Calculadora!$J$2+1,FALSE)*IF(VLOOKUP($A3957,'Tablas auxiliares'!$B$2:$C$6,2,FALSE)-Calculadora!$K$2=0,1,0)*IF($L$2=2,IFERROR(VLOOKUP(B3957,'Tablas auxiliares'!$AB$2:$AH$27,7,FALSE),0),1)</f>
        <v>0</v>
      </c>
      <c r="G3957" s="9">
        <f>VLOOKUP(E3957,'Tablas auxiliares'!$H$1:$Q$28,Calculadora!$J$2+1,FALSE)*IF(VLOOKUP($A3957,'Tablas auxiliares'!$B$2:$C$6,2,FALSE)-Calculadora!$K$2=0,1,0)*IF($L$2=2,IFERROR(VLOOKUP(B3957,'Tablas auxiliares'!$AB$2:$AH$27,7,FALSE),0),1)</f>
        <v>0</v>
      </c>
      <c r="H3957" s="9">
        <f t="shared" si="71"/>
        <v>0</v>
      </c>
      <c r="O3957" s="9"/>
      <c r="P3957"/>
    </row>
    <row r="3958" spans="1:16" x14ac:dyDescent="0.25">
      <c r="A3958" s="9">
        <v>2015</v>
      </c>
      <c r="B3958" t="s">
        <v>69</v>
      </c>
      <c r="C3958" t="s">
        <v>12</v>
      </c>
      <c r="D3958" s="9">
        <v>19</v>
      </c>
      <c r="E3958" s="9">
        <v>20</v>
      </c>
      <c r="F3958" s="9">
        <f>VLOOKUP(D3958,'Tablas auxiliares'!$H$1:$Q$28,Calculadora!$J$2+1,FALSE)*IF(VLOOKUP($A3958,'Tablas auxiliares'!$B$2:$C$6,2,FALSE)-Calculadora!$K$2=0,1,0)*IF($L$2=2,IFERROR(VLOOKUP(B3958,'Tablas auxiliares'!$AB$2:$AH$27,7,FALSE),0),1)</f>
        <v>0</v>
      </c>
      <c r="G3958" s="9">
        <f>VLOOKUP(E3958,'Tablas auxiliares'!$H$1:$Q$28,Calculadora!$J$2+1,FALSE)*IF(VLOOKUP($A3958,'Tablas auxiliares'!$B$2:$C$6,2,FALSE)-Calculadora!$K$2=0,1,0)*IF($L$2=2,IFERROR(VLOOKUP(B3958,'Tablas auxiliares'!$AB$2:$AH$27,7,FALSE),0),1)</f>
        <v>0</v>
      </c>
      <c r="H3958" s="9">
        <f t="shared" si="71"/>
        <v>0</v>
      </c>
      <c r="O3958" s="9"/>
      <c r="P3958"/>
    </row>
    <row r="3959" spans="1:16" x14ac:dyDescent="0.25">
      <c r="A3959" s="9">
        <v>2015</v>
      </c>
      <c r="B3959" t="s">
        <v>69</v>
      </c>
      <c r="C3959" t="s">
        <v>23</v>
      </c>
      <c r="D3959" s="9">
        <v>18</v>
      </c>
      <c r="E3959" s="9">
        <v>23</v>
      </c>
      <c r="F3959" s="9">
        <f>VLOOKUP(D3959,'Tablas auxiliares'!$H$1:$Q$28,Calculadora!$J$2+1,FALSE)*IF(VLOOKUP($A3959,'Tablas auxiliares'!$B$2:$C$6,2,FALSE)-Calculadora!$K$2=0,1,0)*IF($L$2=2,IFERROR(VLOOKUP(B3959,'Tablas auxiliares'!$AB$2:$AH$27,7,FALSE),0),1)</f>
        <v>0</v>
      </c>
      <c r="G3959" s="9">
        <f>VLOOKUP(E3959,'Tablas auxiliares'!$H$1:$Q$28,Calculadora!$J$2+1,FALSE)*IF(VLOOKUP($A3959,'Tablas auxiliares'!$B$2:$C$6,2,FALSE)-Calculadora!$K$2=0,1,0)*IF($L$2=2,IFERROR(VLOOKUP(B3959,'Tablas auxiliares'!$AB$2:$AH$27,7,FALSE),0),1)</f>
        <v>0</v>
      </c>
      <c r="H3959" s="9">
        <f t="shared" si="71"/>
        <v>0</v>
      </c>
      <c r="O3959" s="9"/>
      <c r="P3959"/>
    </row>
    <row r="3960" spans="1:16" x14ac:dyDescent="0.25">
      <c r="A3960" s="9">
        <v>2015</v>
      </c>
      <c r="B3960" t="s">
        <v>69</v>
      </c>
      <c r="C3960" t="s">
        <v>33</v>
      </c>
      <c r="D3960" s="9">
        <v>11</v>
      </c>
      <c r="E3960" s="9">
        <v>8</v>
      </c>
      <c r="F3960" s="9">
        <f>VLOOKUP(D3960,'Tablas auxiliares'!$H$1:$Q$28,Calculadora!$J$2+1,FALSE)*IF(VLOOKUP($A3960,'Tablas auxiliares'!$B$2:$C$6,2,FALSE)-Calculadora!$K$2=0,1,0)*IF($L$2=2,IFERROR(VLOOKUP(B3960,'Tablas auxiliares'!$AB$2:$AH$27,7,FALSE),0),1)</f>
        <v>0</v>
      </c>
      <c r="G3960" s="9">
        <f>VLOOKUP(E3960,'Tablas auxiliares'!$H$1:$Q$28,Calculadora!$J$2+1,FALSE)*IF(VLOOKUP($A3960,'Tablas auxiliares'!$B$2:$C$6,2,FALSE)-Calculadora!$K$2=0,1,0)*IF($L$2=2,IFERROR(VLOOKUP(B3960,'Tablas auxiliares'!$AB$2:$AH$27,7,FALSE),0),1)</f>
        <v>0</v>
      </c>
      <c r="H3960" s="9">
        <f t="shared" si="71"/>
        <v>0</v>
      </c>
      <c r="O3960" s="9"/>
      <c r="P3960"/>
    </row>
    <row r="3961" spans="1:16" x14ac:dyDescent="0.25">
      <c r="A3961" s="9">
        <v>2015</v>
      </c>
      <c r="B3961" t="s">
        <v>69</v>
      </c>
      <c r="C3961" t="s">
        <v>6</v>
      </c>
      <c r="D3961" s="9">
        <v>26</v>
      </c>
      <c r="E3961" s="9">
        <v>15</v>
      </c>
      <c r="F3961" s="9">
        <f>VLOOKUP(D3961,'Tablas auxiliares'!$H$1:$Q$28,Calculadora!$J$2+1,FALSE)*IF(VLOOKUP($A3961,'Tablas auxiliares'!$B$2:$C$6,2,FALSE)-Calculadora!$K$2=0,1,0)*IF($L$2=2,IFERROR(VLOOKUP(B3961,'Tablas auxiliares'!$AB$2:$AH$27,7,FALSE),0),1)</f>
        <v>0</v>
      </c>
      <c r="G3961" s="9">
        <f>VLOOKUP(E3961,'Tablas auxiliares'!$H$1:$Q$28,Calculadora!$J$2+1,FALSE)*IF(VLOOKUP($A3961,'Tablas auxiliares'!$B$2:$C$6,2,FALSE)-Calculadora!$K$2=0,1,0)*IF($L$2=2,IFERROR(VLOOKUP(B3961,'Tablas auxiliares'!$AB$2:$AH$27,7,FALSE),0),1)</f>
        <v>0</v>
      </c>
      <c r="H3961" s="9">
        <f t="shared" si="71"/>
        <v>0</v>
      </c>
      <c r="O3961" s="9"/>
      <c r="P3961"/>
    </row>
    <row r="3962" spans="1:16" x14ac:dyDescent="0.25">
      <c r="A3962" s="9">
        <v>2015</v>
      </c>
      <c r="B3962" t="s">
        <v>69</v>
      </c>
      <c r="C3962" t="s">
        <v>25</v>
      </c>
      <c r="D3962" s="9">
        <v>10</v>
      </c>
      <c r="E3962" s="9">
        <v>4</v>
      </c>
      <c r="F3962" s="9">
        <f>VLOOKUP(D3962,'Tablas auxiliares'!$H$1:$Q$28,Calculadora!$J$2+1,FALSE)*IF(VLOOKUP($A3962,'Tablas auxiliares'!$B$2:$C$6,2,FALSE)-Calculadora!$K$2=0,1,0)*IF($L$2=2,IFERROR(VLOOKUP(B3962,'Tablas auxiliares'!$AB$2:$AH$27,7,FALSE),0),1)</f>
        <v>0</v>
      </c>
      <c r="G3962" s="9">
        <f>VLOOKUP(E3962,'Tablas auxiliares'!$H$1:$Q$28,Calculadora!$J$2+1,FALSE)*IF(VLOOKUP($A3962,'Tablas auxiliares'!$B$2:$C$6,2,FALSE)-Calculadora!$K$2=0,1,0)*IF($L$2=2,IFERROR(VLOOKUP(B3962,'Tablas auxiliares'!$AB$2:$AH$27,7,FALSE),0),1)</f>
        <v>0</v>
      </c>
      <c r="H3962" s="9">
        <f t="shared" si="71"/>
        <v>0</v>
      </c>
      <c r="O3962" s="9"/>
      <c r="P3962"/>
    </row>
    <row r="3963" spans="1:16" x14ac:dyDescent="0.25">
      <c r="A3963" s="9">
        <v>2015</v>
      </c>
      <c r="B3963" t="s">
        <v>29</v>
      </c>
      <c r="C3963" t="s">
        <v>89</v>
      </c>
      <c r="D3963" s="9">
        <v>16</v>
      </c>
      <c r="E3963" s="9">
        <v>8</v>
      </c>
      <c r="F3963" s="9">
        <f>VLOOKUP(D3963,'Tablas auxiliares'!$H$1:$Q$28,Calculadora!$J$2+1,FALSE)*IF(VLOOKUP($A3963,'Tablas auxiliares'!$B$2:$C$6,2,FALSE)-Calculadora!$K$2=0,1,0)*IF($L$2=2,IFERROR(VLOOKUP(B3963,'Tablas auxiliares'!$AB$2:$AH$27,7,FALSE),0),1)</f>
        <v>0</v>
      </c>
      <c r="G3963" s="9">
        <f>VLOOKUP(E3963,'Tablas auxiliares'!$H$1:$Q$28,Calculadora!$J$2+1,FALSE)*IF(VLOOKUP($A3963,'Tablas auxiliares'!$B$2:$C$6,2,FALSE)-Calculadora!$K$2=0,1,0)*IF($L$2=2,IFERROR(VLOOKUP(B3963,'Tablas auxiliares'!$AB$2:$AH$27,7,FALSE),0),1)</f>
        <v>0</v>
      </c>
      <c r="H3963" s="9">
        <f t="shared" si="71"/>
        <v>0</v>
      </c>
      <c r="O3963" s="9"/>
      <c r="P3963"/>
    </row>
    <row r="3964" spans="1:16" x14ac:dyDescent="0.25">
      <c r="A3964" s="9">
        <v>2015</v>
      </c>
      <c r="B3964" t="s">
        <v>29</v>
      </c>
      <c r="C3964" t="s">
        <v>28</v>
      </c>
      <c r="D3964" s="9">
        <v>26</v>
      </c>
      <c r="E3964" s="9">
        <v>25</v>
      </c>
      <c r="F3964" s="9">
        <f>VLOOKUP(D3964,'Tablas auxiliares'!$H$1:$Q$28,Calculadora!$J$2+1,FALSE)*IF(VLOOKUP($A3964,'Tablas auxiliares'!$B$2:$C$6,2,FALSE)-Calculadora!$K$2=0,1,0)*IF($L$2=2,IFERROR(VLOOKUP(B3964,'Tablas auxiliares'!$AB$2:$AH$27,7,FALSE),0),1)</f>
        <v>0</v>
      </c>
      <c r="G3964" s="9">
        <f>VLOOKUP(E3964,'Tablas auxiliares'!$H$1:$Q$28,Calculadora!$J$2+1,FALSE)*IF(VLOOKUP($A3964,'Tablas auxiliares'!$B$2:$C$6,2,FALSE)-Calculadora!$K$2=0,1,0)*IF($L$2=2,IFERROR(VLOOKUP(B3964,'Tablas auxiliares'!$AB$2:$AH$27,7,FALSE),0),1)</f>
        <v>0</v>
      </c>
      <c r="H3964" s="9">
        <f t="shared" si="71"/>
        <v>0</v>
      </c>
      <c r="O3964" s="9"/>
      <c r="P3964"/>
    </row>
    <row r="3965" spans="1:16" x14ac:dyDescent="0.25">
      <c r="A3965" s="9">
        <v>2015</v>
      </c>
      <c r="B3965" t="s">
        <v>29</v>
      </c>
      <c r="C3965" t="s">
        <v>7</v>
      </c>
      <c r="D3965" s="9">
        <v>4</v>
      </c>
      <c r="E3965" s="9">
        <v>7</v>
      </c>
      <c r="F3965" s="9">
        <f>VLOOKUP(D3965,'Tablas auxiliares'!$H$1:$Q$28,Calculadora!$J$2+1,FALSE)*IF(VLOOKUP($A3965,'Tablas auxiliares'!$B$2:$C$6,2,FALSE)-Calculadora!$K$2=0,1,0)*IF($L$2=2,IFERROR(VLOOKUP(B3965,'Tablas auxiliares'!$AB$2:$AH$27,7,FALSE),0),1)</f>
        <v>0</v>
      </c>
      <c r="G3965" s="9">
        <f>VLOOKUP(E3965,'Tablas auxiliares'!$H$1:$Q$28,Calculadora!$J$2+1,FALSE)*IF(VLOOKUP($A3965,'Tablas auxiliares'!$B$2:$C$6,2,FALSE)-Calculadora!$K$2=0,1,0)*IF($L$2=2,IFERROR(VLOOKUP(B3965,'Tablas auxiliares'!$AB$2:$AH$27,7,FALSE),0),1)</f>
        <v>0</v>
      </c>
      <c r="H3965" s="9">
        <f t="shared" si="71"/>
        <v>0</v>
      </c>
      <c r="O3965" s="9"/>
      <c r="P3965"/>
    </row>
    <row r="3966" spans="1:16" x14ac:dyDescent="0.25">
      <c r="A3966" s="9">
        <v>2015</v>
      </c>
      <c r="B3966" t="s">
        <v>29</v>
      </c>
      <c r="C3966" t="s">
        <v>16</v>
      </c>
      <c r="D3966" s="9">
        <v>17</v>
      </c>
      <c r="E3966" s="9">
        <v>2</v>
      </c>
      <c r="F3966" s="9">
        <f>VLOOKUP(D3966,'Tablas auxiliares'!$H$1:$Q$28,Calculadora!$J$2+1,FALSE)*IF(VLOOKUP($A3966,'Tablas auxiliares'!$B$2:$C$6,2,FALSE)-Calculadora!$K$2=0,1,0)*IF($L$2=2,IFERROR(VLOOKUP(B3966,'Tablas auxiliares'!$AB$2:$AH$27,7,FALSE),0),1)</f>
        <v>0</v>
      </c>
      <c r="G3966" s="9">
        <f>VLOOKUP(E3966,'Tablas auxiliares'!$H$1:$Q$28,Calculadora!$J$2+1,FALSE)*IF(VLOOKUP($A3966,'Tablas auxiliares'!$B$2:$C$6,2,FALSE)-Calculadora!$K$2=0,1,0)*IF($L$2=2,IFERROR(VLOOKUP(B3966,'Tablas auxiliares'!$AB$2:$AH$27,7,FALSE),0),1)</f>
        <v>0</v>
      </c>
      <c r="H3966" s="9">
        <f t="shared" si="71"/>
        <v>0</v>
      </c>
      <c r="O3966" s="9"/>
      <c r="P3966"/>
    </row>
    <row r="3967" spans="1:16" x14ac:dyDescent="0.25">
      <c r="A3967" s="9">
        <v>2015</v>
      </c>
      <c r="B3967" t="s">
        <v>29</v>
      </c>
      <c r="C3967" t="s">
        <v>37</v>
      </c>
      <c r="D3967" s="9">
        <v>8</v>
      </c>
      <c r="E3967" s="9">
        <v>22</v>
      </c>
      <c r="F3967" s="9">
        <f>VLOOKUP(D3967,'Tablas auxiliares'!$H$1:$Q$28,Calculadora!$J$2+1,FALSE)*IF(VLOOKUP($A3967,'Tablas auxiliares'!$B$2:$C$6,2,FALSE)-Calculadora!$K$2=0,1,0)*IF($L$2=2,IFERROR(VLOOKUP(B3967,'Tablas auxiliares'!$AB$2:$AH$27,7,FALSE),0),1)</f>
        <v>0</v>
      </c>
      <c r="G3967" s="9">
        <f>VLOOKUP(E3967,'Tablas auxiliares'!$H$1:$Q$28,Calculadora!$J$2+1,FALSE)*IF(VLOOKUP($A3967,'Tablas auxiliares'!$B$2:$C$6,2,FALSE)-Calculadora!$K$2=0,1,0)*IF($L$2=2,IFERROR(VLOOKUP(B3967,'Tablas auxiliares'!$AB$2:$AH$27,7,FALSE),0),1)</f>
        <v>0</v>
      </c>
      <c r="H3967" s="9">
        <f t="shared" si="71"/>
        <v>0</v>
      </c>
      <c r="O3967" s="9"/>
      <c r="P3967"/>
    </row>
    <row r="3968" spans="1:16" x14ac:dyDescent="0.25">
      <c r="A3968" s="9">
        <v>2015</v>
      </c>
      <c r="B3968" t="s">
        <v>29</v>
      </c>
      <c r="C3968" t="s">
        <v>14</v>
      </c>
      <c r="D3968" s="9">
        <v>24</v>
      </c>
      <c r="E3968" s="9">
        <v>20</v>
      </c>
      <c r="F3968" s="9">
        <f>VLOOKUP(D3968,'Tablas auxiliares'!$H$1:$Q$28,Calculadora!$J$2+1,FALSE)*IF(VLOOKUP($A3968,'Tablas auxiliares'!$B$2:$C$6,2,FALSE)-Calculadora!$K$2=0,1,0)*IF($L$2=2,IFERROR(VLOOKUP(B3968,'Tablas auxiliares'!$AB$2:$AH$27,7,FALSE),0),1)</f>
        <v>0</v>
      </c>
      <c r="G3968" s="9">
        <f>VLOOKUP(E3968,'Tablas auxiliares'!$H$1:$Q$28,Calculadora!$J$2+1,FALSE)*IF(VLOOKUP($A3968,'Tablas auxiliares'!$B$2:$C$6,2,FALSE)-Calculadora!$K$2=0,1,0)*IF($L$2=2,IFERROR(VLOOKUP(B3968,'Tablas auxiliares'!$AB$2:$AH$27,7,FALSE),0),1)</f>
        <v>0</v>
      </c>
      <c r="H3968" s="9">
        <f t="shared" si="71"/>
        <v>0</v>
      </c>
      <c r="O3968" s="9"/>
      <c r="P3968"/>
    </row>
    <row r="3969" spans="1:16" x14ac:dyDescent="0.25">
      <c r="A3969" s="9">
        <v>2015</v>
      </c>
      <c r="B3969" t="s">
        <v>29</v>
      </c>
      <c r="C3969" t="s">
        <v>31</v>
      </c>
      <c r="D3969" s="9">
        <v>23</v>
      </c>
      <c r="E3969" s="9">
        <v>19</v>
      </c>
      <c r="F3969" s="9">
        <f>VLOOKUP(D3969,'Tablas auxiliares'!$H$1:$Q$28,Calculadora!$J$2+1,FALSE)*IF(VLOOKUP($A3969,'Tablas auxiliares'!$B$2:$C$6,2,FALSE)-Calculadora!$K$2=0,1,0)*IF($L$2=2,IFERROR(VLOOKUP(B3969,'Tablas auxiliares'!$AB$2:$AH$27,7,FALSE),0),1)</f>
        <v>0</v>
      </c>
      <c r="G3969" s="9">
        <f>VLOOKUP(E3969,'Tablas auxiliares'!$H$1:$Q$28,Calculadora!$J$2+1,FALSE)*IF(VLOOKUP($A3969,'Tablas auxiliares'!$B$2:$C$6,2,FALSE)-Calculadora!$K$2=0,1,0)*IF($L$2=2,IFERROR(VLOOKUP(B3969,'Tablas auxiliares'!$AB$2:$AH$27,7,FALSE),0),1)</f>
        <v>0</v>
      </c>
      <c r="H3969" s="9">
        <f t="shared" si="71"/>
        <v>0</v>
      </c>
      <c r="O3969" s="9"/>
      <c r="P3969"/>
    </row>
    <row r="3970" spans="1:16" x14ac:dyDescent="0.25">
      <c r="A3970" s="9">
        <v>2015</v>
      </c>
      <c r="B3970" t="s">
        <v>29</v>
      </c>
      <c r="C3970" t="s">
        <v>10</v>
      </c>
      <c r="D3970" s="9">
        <v>21</v>
      </c>
      <c r="E3970" s="9">
        <v>21</v>
      </c>
      <c r="F3970" s="9">
        <f>VLOOKUP(D3970,'Tablas auxiliares'!$H$1:$Q$28,Calculadora!$J$2+1,FALSE)*IF(VLOOKUP($A3970,'Tablas auxiliares'!$B$2:$C$6,2,FALSE)-Calculadora!$K$2=0,1,0)*IF($L$2=2,IFERROR(VLOOKUP(B3970,'Tablas auxiliares'!$AB$2:$AH$27,7,FALSE),0),1)</f>
        <v>0</v>
      </c>
      <c r="G3970" s="9">
        <f>VLOOKUP(E3970,'Tablas auxiliares'!$H$1:$Q$28,Calculadora!$J$2+1,FALSE)*IF(VLOOKUP($A3970,'Tablas auxiliares'!$B$2:$C$6,2,FALSE)-Calculadora!$K$2=0,1,0)*IF($L$2=2,IFERROR(VLOOKUP(B3970,'Tablas auxiliares'!$AB$2:$AH$27,7,FALSE),0),1)</f>
        <v>0</v>
      </c>
      <c r="H3970" s="9">
        <f t="shared" si="71"/>
        <v>0</v>
      </c>
      <c r="O3970" s="9"/>
      <c r="P3970"/>
    </row>
    <row r="3971" spans="1:16" x14ac:dyDescent="0.25">
      <c r="A3971" s="9">
        <v>2015</v>
      </c>
      <c r="B3971" t="s">
        <v>29</v>
      </c>
      <c r="C3971" t="s">
        <v>69</v>
      </c>
      <c r="D3971" s="9">
        <v>5</v>
      </c>
      <c r="E3971" s="9">
        <v>12</v>
      </c>
      <c r="F3971" s="9">
        <f>VLOOKUP(D3971,'Tablas auxiliares'!$H$1:$Q$28,Calculadora!$J$2+1,FALSE)*IF(VLOOKUP($A3971,'Tablas auxiliares'!$B$2:$C$6,2,FALSE)-Calculadora!$K$2=0,1,0)*IF($L$2=2,IFERROR(VLOOKUP(B3971,'Tablas auxiliares'!$AB$2:$AH$27,7,FALSE),0),1)</f>
        <v>0</v>
      </c>
      <c r="G3971" s="9">
        <f>VLOOKUP(E3971,'Tablas auxiliares'!$H$1:$Q$28,Calculadora!$J$2+1,FALSE)*IF(VLOOKUP($A3971,'Tablas auxiliares'!$B$2:$C$6,2,FALSE)-Calculadora!$K$2=0,1,0)*IF($L$2=2,IFERROR(VLOOKUP(B3971,'Tablas auxiliares'!$AB$2:$AH$27,7,FALSE),0),1)</f>
        <v>0</v>
      </c>
      <c r="H3971" s="9">
        <f t="shared" ref="H3971:H4034" si="72">IF($M$2=2,0,F3971)+IF($M$2=3,0,G3971)</f>
        <v>0</v>
      </c>
      <c r="O3971" s="9"/>
      <c r="P3971"/>
    </row>
    <row r="3972" spans="1:16" x14ac:dyDescent="0.25">
      <c r="A3972" s="9">
        <v>2015</v>
      </c>
      <c r="B3972" t="s">
        <v>29</v>
      </c>
      <c r="C3972" t="s">
        <v>26</v>
      </c>
      <c r="D3972" s="9">
        <v>2</v>
      </c>
      <c r="E3972" s="9">
        <v>3</v>
      </c>
      <c r="F3972" s="9">
        <f>VLOOKUP(D3972,'Tablas auxiliares'!$H$1:$Q$28,Calculadora!$J$2+1,FALSE)*IF(VLOOKUP($A3972,'Tablas auxiliares'!$B$2:$C$6,2,FALSE)-Calculadora!$K$2=0,1,0)*IF($L$2=2,IFERROR(VLOOKUP(B3972,'Tablas auxiliares'!$AB$2:$AH$27,7,FALSE),0),1)</f>
        <v>0</v>
      </c>
      <c r="G3972" s="9">
        <f>VLOOKUP(E3972,'Tablas auxiliares'!$H$1:$Q$28,Calculadora!$J$2+1,FALSE)*IF(VLOOKUP($A3972,'Tablas auxiliares'!$B$2:$C$6,2,FALSE)-Calculadora!$K$2=0,1,0)*IF($L$2=2,IFERROR(VLOOKUP(B3972,'Tablas auxiliares'!$AB$2:$AH$27,7,FALSE),0),1)</f>
        <v>0</v>
      </c>
      <c r="H3972" s="9">
        <f t="shared" si="72"/>
        <v>0</v>
      </c>
      <c r="O3972" s="9"/>
      <c r="P3972"/>
    </row>
    <row r="3973" spans="1:16" x14ac:dyDescent="0.25">
      <c r="A3973" s="9">
        <v>2015</v>
      </c>
      <c r="B3973" t="s">
        <v>29</v>
      </c>
      <c r="C3973" t="s">
        <v>30</v>
      </c>
      <c r="D3973" s="9">
        <v>9</v>
      </c>
      <c r="E3973" s="9">
        <v>16</v>
      </c>
      <c r="F3973" s="9">
        <f>VLOOKUP(D3973,'Tablas auxiliares'!$H$1:$Q$28,Calculadora!$J$2+1,FALSE)*IF(VLOOKUP($A3973,'Tablas auxiliares'!$B$2:$C$6,2,FALSE)-Calculadora!$K$2=0,1,0)*IF($L$2=2,IFERROR(VLOOKUP(B3973,'Tablas auxiliares'!$AB$2:$AH$27,7,FALSE),0),1)</f>
        <v>0</v>
      </c>
      <c r="G3973" s="9">
        <f>VLOOKUP(E3973,'Tablas auxiliares'!$H$1:$Q$28,Calculadora!$J$2+1,FALSE)*IF(VLOOKUP($A3973,'Tablas auxiliares'!$B$2:$C$6,2,FALSE)-Calculadora!$K$2=0,1,0)*IF($L$2=2,IFERROR(VLOOKUP(B3973,'Tablas auxiliares'!$AB$2:$AH$27,7,FALSE),0),1)</f>
        <v>0</v>
      </c>
      <c r="H3973" s="9">
        <f t="shared" si="72"/>
        <v>0</v>
      </c>
      <c r="O3973" s="9"/>
      <c r="P3973"/>
    </row>
    <row r="3974" spans="1:16" x14ac:dyDescent="0.25">
      <c r="A3974" s="9">
        <v>2015</v>
      </c>
      <c r="B3974" t="s">
        <v>29</v>
      </c>
      <c r="C3974" t="s">
        <v>9</v>
      </c>
      <c r="D3974" s="9">
        <v>1</v>
      </c>
      <c r="E3974" s="9">
        <v>9</v>
      </c>
      <c r="F3974" s="9">
        <f>VLOOKUP(D3974,'Tablas auxiliares'!$H$1:$Q$28,Calculadora!$J$2+1,FALSE)*IF(VLOOKUP($A3974,'Tablas auxiliares'!$B$2:$C$6,2,FALSE)-Calculadora!$K$2=0,1,0)*IF($L$2=2,IFERROR(VLOOKUP(B3974,'Tablas auxiliares'!$AB$2:$AH$27,7,FALSE),0),1)</f>
        <v>0</v>
      </c>
      <c r="G3974" s="9">
        <f>VLOOKUP(E3974,'Tablas auxiliares'!$H$1:$Q$28,Calculadora!$J$2+1,FALSE)*IF(VLOOKUP($A3974,'Tablas auxiliares'!$B$2:$C$6,2,FALSE)-Calculadora!$K$2=0,1,0)*IF($L$2=2,IFERROR(VLOOKUP(B3974,'Tablas auxiliares'!$AB$2:$AH$27,7,FALSE),0),1)</f>
        <v>0</v>
      </c>
      <c r="H3974" s="9">
        <f t="shared" si="72"/>
        <v>0</v>
      </c>
      <c r="O3974" s="9"/>
      <c r="P3974"/>
    </row>
    <row r="3975" spans="1:16" x14ac:dyDescent="0.25">
      <c r="A3975" s="9">
        <v>2015</v>
      </c>
      <c r="B3975" t="s">
        <v>29</v>
      </c>
      <c r="C3975" t="s">
        <v>20</v>
      </c>
      <c r="D3975" s="9">
        <v>6</v>
      </c>
      <c r="E3975" s="9">
        <v>5</v>
      </c>
      <c r="F3975" s="9">
        <f>VLOOKUP(D3975,'Tablas auxiliares'!$H$1:$Q$28,Calculadora!$J$2+1,FALSE)*IF(VLOOKUP($A3975,'Tablas auxiliares'!$B$2:$C$6,2,FALSE)-Calculadora!$K$2=0,1,0)*IF($L$2=2,IFERROR(VLOOKUP(B3975,'Tablas auxiliares'!$AB$2:$AH$27,7,FALSE),0),1)</f>
        <v>0</v>
      </c>
      <c r="G3975" s="9">
        <f>VLOOKUP(E3975,'Tablas auxiliares'!$H$1:$Q$28,Calculadora!$J$2+1,FALSE)*IF(VLOOKUP($A3975,'Tablas auxiliares'!$B$2:$C$6,2,FALSE)-Calculadora!$K$2=0,1,0)*IF($L$2=2,IFERROR(VLOOKUP(B3975,'Tablas auxiliares'!$AB$2:$AH$27,7,FALSE),0),1)</f>
        <v>0</v>
      </c>
      <c r="H3975" s="9">
        <f t="shared" si="72"/>
        <v>0</v>
      </c>
      <c r="O3975" s="9"/>
      <c r="P3975"/>
    </row>
    <row r="3976" spans="1:16" x14ac:dyDescent="0.25">
      <c r="A3976" s="9">
        <v>2015</v>
      </c>
      <c r="B3976" t="s">
        <v>29</v>
      </c>
      <c r="C3976" t="s">
        <v>13</v>
      </c>
      <c r="D3976" s="9">
        <v>13</v>
      </c>
      <c r="E3976" s="9">
        <v>24</v>
      </c>
      <c r="F3976" s="9">
        <f>VLOOKUP(D3976,'Tablas auxiliares'!$H$1:$Q$28,Calculadora!$J$2+1,FALSE)*IF(VLOOKUP($A3976,'Tablas auxiliares'!$B$2:$C$6,2,FALSE)-Calculadora!$K$2=0,1,0)*IF($L$2=2,IFERROR(VLOOKUP(B3976,'Tablas auxiliares'!$AB$2:$AH$27,7,FALSE),0),1)</f>
        <v>0</v>
      </c>
      <c r="G3976" s="9">
        <f>VLOOKUP(E3976,'Tablas auxiliares'!$H$1:$Q$28,Calculadora!$J$2+1,FALSE)*IF(VLOOKUP($A3976,'Tablas auxiliares'!$B$2:$C$6,2,FALSE)-Calculadora!$K$2=0,1,0)*IF($L$2=2,IFERROR(VLOOKUP(B3976,'Tablas auxiliares'!$AB$2:$AH$27,7,FALSE),0),1)</f>
        <v>0</v>
      </c>
      <c r="H3976" s="9">
        <f t="shared" si="72"/>
        <v>0</v>
      </c>
      <c r="O3976" s="9"/>
      <c r="P3976"/>
    </row>
    <row r="3977" spans="1:16" x14ac:dyDescent="0.25">
      <c r="A3977" s="9">
        <v>2015</v>
      </c>
      <c r="B3977" t="s">
        <v>29</v>
      </c>
      <c r="C3977" t="s">
        <v>68</v>
      </c>
      <c r="D3977" s="9">
        <v>20</v>
      </c>
      <c r="E3977" s="9">
        <v>23</v>
      </c>
      <c r="F3977" s="9">
        <f>VLOOKUP(D3977,'Tablas auxiliares'!$H$1:$Q$28,Calculadora!$J$2+1,FALSE)*IF(VLOOKUP($A3977,'Tablas auxiliares'!$B$2:$C$6,2,FALSE)-Calculadora!$K$2=0,1,0)*IF($L$2=2,IFERROR(VLOOKUP(B3977,'Tablas auxiliares'!$AB$2:$AH$27,7,FALSE),0),1)</f>
        <v>0</v>
      </c>
      <c r="G3977" s="9">
        <f>VLOOKUP(E3977,'Tablas auxiliares'!$H$1:$Q$28,Calculadora!$J$2+1,FALSE)*IF(VLOOKUP($A3977,'Tablas auxiliares'!$B$2:$C$6,2,FALSE)-Calculadora!$K$2=0,1,0)*IF($L$2=2,IFERROR(VLOOKUP(B3977,'Tablas auxiliares'!$AB$2:$AH$27,7,FALSE),0),1)</f>
        <v>0</v>
      </c>
      <c r="H3977" s="9">
        <f t="shared" si="72"/>
        <v>0</v>
      </c>
      <c r="O3977" s="9"/>
      <c r="P3977"/>
    </row>
    <row r="3978" spans="1:16" x14ac:dyDescent="0.25">
      <c r="A3978" s="9">
        <v>2015</v>
      </c>
      <c r="B3978" t="s">
        <v>29</v>
      </c>
      <c r="C3978" t="s">
        <v>18</v>
      </c>
      <c r="D3978" s="9">
        <v>25</v>
      </c>
      <c r="E3978" s="9">
        <v>15</v>
      </c>
      <c r="F3978" s="9">
        <f>VLOOKUP(D3978,'Tablas auxiliares'!$H$1:$Q$28,Calculadora!$J$2+1,FALSE)*IF(VLOOKUP($A3978,'Tablas auxiliares'!$B$2:$C$6,2,FALSE)-Calculadora!$K$2=0,1,0)*IF($L$2=2,IFERROR(VLOOKUP(B3978,'Tablas auxiliares'!$AB$2:$AH$27,7,FALSE),0),1)</f>
        <v>0</v>
      </c>
      <c r="G3978" s="9">
        <f>VLOOKUP(E3978,'Tablas auxiliares'!$H$1:$Q$28,Calculadora!$J$2+1,FALSE)*IF(VLOOKUP($A3978,'Tablas auxiliares'!$B$2:$C$6,2,FALSE)-Calculadora!$K$2=0,1,0)*IF($L$2=2,IFERROR(VLOOKUP(B3978,'Tablas auxiliares'!$AB$2:$AH$27,7,FALSE),0),1)</f>
        <v>0</v>
      </c>
      <c r="H3978" s="9">
        <f t="shared" si="72"/>
        <v>0</v>
      </c>
      <c r="O3978" s="9"/>
      <c r="P3978"/>
    </row>
    <row r="3979" spans="1:16" x14ac:dyDescent="0.25">
      <c r="A3979" s="9">
        <v>2015</v>
      </c>
      <c r="B3979" t="s">
        <v>29</v>
      </c>
      <c r="C3979" t="s">
        <v>27</v>
      </c>
      <c r="D3979" s="9">
        <v>14</v>
      </c>
      <c r="E3979" s="9">
        <v>10</v>
      </c>
      <c r="F3979" s="9">
        <f>VLOOKUP(D3979,'Tablas auxiliares'!$H$1:$Q$28,Calculadora!$J$2+1,FALSE)*IF(VLOOKUP($A3979,'Tablas auxiliares'!$B$2:$C$6,2,FALSE)-Calculadora!$K$2=0,1,0)*IF($L$2=2,IFERROR(VLOOKUP(B3979,'Tablas auxiliares'!$AB$2:$AH$27,7,FALSE),0),1)</f>
        <v>0</v>
      </c>
      <c r="G3979" s="9">
        <f>VLOOKUP(E3979,'Tablas auxiliares'!$H$1:$Q$28,Calculadora!$J$2+1,FALSE)*IF(VLOOKUP($A3979,'Tablas auxiliares'!$B$2:$C$6,2,FALSE)-Calculadora!$K$2=0,1,0)*IF($L$2=2,IFERROR(VLOOKUP(B3979,'Tablas auxiliares'!$AB$2:$AH$27,7,FALSE),0),1)</f>
        <v>0</v>
      </c>
      <c r="H3979" s="9">
        <f t="shared" si="72"/>
        <v>0</v>
      </c>
      <c r="O3979" s="9"/>
      <c r="P3979"/>
    </row>
    <row r="3980" spans="1:16" x14ac:dyDescent="0.25">
      <c r="A3980" s="9">
        <v>2015</v>
      </c>
      <c r="B3980" t="s">
        <v>29</v>
      </c>
      <c r="C3980" t="s">
        <v>35</v>
      </c>
      <c r="D3980" s="9">
        <v>3</v>
      </c>
      <c r="E3980" s="9">
        <v>6</v>
      </c>
      <c r="F3980" s="9">
        <f>VLOOKUP(D3980,'Tablas auxiliares'!$H$1:$Q$28,Calculadora!$J$2+1,FALSE)*IF(VLOOKUP($A3980,'Tablas auxiliares'!$B$2:$C$6,2,FALSE)-Calculadora!$K$2=0,1,0)*IF($L$2=2,IFERROR(VLOOKUP(B3980,'Tablas auxiliares'!$AB$2:$AH$27,7,FALSE),0),1)</f>
        <v>0</v>
      </c>
      <c r="G3980" s="9">
        <f>VLOOKUP(E3980,'Tablas auxiliares'!$H$1:$Q$28,Calculadora!$J$2+1,FALSE)*IF(VLOOKUP($A3980,'Tablas auxiliares'!$B$2:$C$6,2,FALSE)-Calculadora!$K$2=0,1,0)*IF($L$2=2,IFERROR(VLOOKUP(B3980,'Tablas auxiliares'!$AB$2:$AH$27,7,FALSE),0),1)</f>
        <v>0</v>
      </c>
      <c r="H3980" s="9">
        <f t="shared" si="72"/>
        <v>0</v>
      </c>
      <c r="O3980" s="9"/>
      <c r="P3980"/>
    </row>
    <row r="3981" spans="1:16" x14ac:dyDescent="0.25">
      <c r="A3981" s="9">
        <v>2015</v>
      </c>
      <c r="B3981" t="s">
        <v>29</v>
      </c>
      <c r="C3981" t="s">
        <v>70</v>
      </c>
      <c r="D3981" s="9">
        <v>22</v>
      </c>
      <c r="E3981" s="9">
        <v>18</v>
      </c>
      <c r="F3981" s="9">
        <f>VLOOKUP(D3981,'Tablas auxiliares'!$H$1:$Q$28,Calculadora!$J$2+1,FALSE)*IF(VLOOKUP($A3981,'Tablas auxiliares'!$B$2:$C$6,2,FALSE)-Calculadora!$K$2=0,1,0)*IF($L$2=2,IFERROR(VLOOKUP(B3981,'Tablas auxiliares'!$AB$2:$AH$27,7,FALSE),0),1)</f>
        <v>0</v>
      </c>
      <c r="G3981" s="9">
        <f>VLOOKUP(E3981,'Tablas auxiliares'!$H$1:$Q$28,Calculadora!$J$2+1,FALSE)*IF(VLOOKUP($A3981,'Tablas auxiliares'!$B$2:$C$6,2,FALSE)-Calculadora!$K$2=0,1,0)*IF($L$2=2,IFERROR(VLOOKUP(B3981,'Tablas auxiliares'!$AB$2:$AH$27,7,FALSE),0),1)</f>
        <v>0</v>
      </c>
      <c r="H3981" s="9">
        <f t="shared" si="72"/>
        <v>0</v>
      </c>
      <c r="O3981" s="9"/>
      <c r="P3981"/>
    </row>
    <row r="3982" spans="1:16" x14ac:dyDescent="0.25">
      <c r="A3982" s="9">
        <v>2015</v>
      </c>
      <c r="B3982" t="s">
        <v>29</v>
      </c>
      <c r="C3982" t="s">
        <v>34</v>
      </c>
      <c r="D3982" s="9">
        <v>19</v>
      </c>
      <c r="E3982" s="9">
        <v>11</v>
      </c>
      <c r="F3982" s="9">
        <f>VLOOKUP(D3982,'Tablas auxiliares'!$H$1:$Q$28,Calculadora!$J$2+1,FALSE)*IF(VLOOKUP($A3982,'Tablas auxiliares'!$B$2:$C$6,2,FALSE)-Calculadora!$K$2=0,1,0)*IF($L$2=2,IFERROR(VLOOKUP(B3982,'Tablas auxiliares'!$AB$2:$AH$27,7,FALSE),0),1)</f>
        <v>0</v>
      </c>
      <c r="G3982" s="9">
        <f>VLOOKUP(E3982,'Tablas auxiliares'!$H$1:$Q$28,Calculadora!$J$2+1,FALSE)*IF(VLOOKUP($A3982,'Tablas auxiliares'!$B$2:$C$6,2,FALSE)-Calculadora!$K$2=0,1,0)*IF($L$2=2,IFERROR(VLOOKUP(B3982,'Tablas auxiliares'!$AB$2:$AH$27,7,FALSE),0),1)</f>
        <v>0</v>
      </c>
      <c r="H3982" s="9">
        <f t="shared" si="72"/>
        <v>0</v>
      </c>
      <c r="O3982" s="9"/>
      <c r="P3982"/>
    </row>
    <row r="3983" spans="1:16" x14ac:dyDescent="0.25">
      <c r="A3983" s="9">
        <v>2015</v>
      </c>
      <c r="B3983" t="s">
        <v>29</v>
      </c>
      <c r="C3983" t="s">
        <v>24</v>
      </c>
      <c r="D3983" s="9">
        <v>11</v>
      </c>
      <c r="E3983" s="9">
        <v>14</v>
      </c>
      <c r="F3983" s="9">
        <f>VLOOKUP(D3983,'Tablas auxiliares'!$H$1:$Q$28,Calculadora!$J$2+1,FALSE)*IF(VLOOKUP($A3983,'Tablas auxiliares'!$B$2:$C$6,2,FALSE)-Calculadora!$K$2=0,1,0)*IF($L$2=2,IFERROR(VLOOKUP(B3983,'Tablas auxiliares'!$AB$2:$AH$27,7,FALSE),0),1)</f>
        <v>0</v>
      </c>
      <c r="G3983" s="9">
        <f>VLOOKUP(E3983,'Tablas auxiliares'!$H$1:$Q$28,Calculadora!$J$2+1,FALSE)*IF(VLOOKUP($A3983,'Tablas auxiliares'!$B$2:$C$6,2,FALSE)-Calculadora!$K$2=0,1,0)*IF($L$2=2,IFERROR(VLOOKUP(B3983,'Tablas auxiliares'!$AB$2:$AH$27,7,FALSE),0),1)</f>
        <v>0</v>
      </c>
      <c r="H3983" s="9">
        <f t="shared" si="72"/>
        <v>0</v>
      </c>
      <c r="O3983" s="9"/>
      <c r="P3983"/>
    </row>
    <row r="3984" spans="1:16" x14ac:dyDescent="0.25">
      <c r="A3984" s="9">
        <v>2015</v>
      </c>
      <c r="B3984" t="s">
        <v>29</v>
      </c>
      <c r="C3984" t="s">
        <v>12</v>
      </c>
      <c r="D3984" s="9">
        <v>12</v>
      </c>
      <c r="E3984" s="9">
        <v>17</v>
      </c>
      <c r="F3984" s="9">
        <f>VLOOKUP(D3984,'Tablas auxiliares'!$H$1:$Q$28,Calculadora!$J$2+1,FALSE)*IF(VLOOKUP($A3984,'Tablas auxiliares'!$B$2:$C$6,2,FALSE)-Calculadora!$K$2=0,1,0)*IF($L$2=2,IFERROR(VLOOKUP(B3984,'Tablas auxiliares'!$AB$2:$AH$27,7,FALSE),0),1)</f>
        <v>0</v>
      </c>
      <c r="G3984" s="9">
        <f>VLOOKUP(E3984,'Tablas auxiliares'!$H$1:$Q$28,Calculadora!$J$2+1,FALSE)*IF(VLOOKUP($A3984,'Tablas auxiliares'!$B$2:$C$6,2,FALSE)-Calculadora!$K$2=0,1,0)*IF($L$2=2,IFERROR(VLOOKUP(B3984,'Tablas auxiliares'!$AB$2:$AH$27,7,FALSE),0),1)</f>
        <v>0</v>
      </c>
      <c r="H3984" s="9">
        <f t="shared" si="72"/>
        <v>0</v>
      </c>
      <c r="O3984" s="9"/>
      <c r="P3984"/>
    </row>
    <row r="3985" spans="1:16" x14ac:dyDescent="0.25">
      <c r="A3985" s="9">
        <v>2015</v>
      </c>
      <c r="B3985" t="s">
        <v>29</v>
      </c>
      <c r="C3985" t="s">
        <v>23</v>
      </c>
      <c r="D3985" s="9">
        <v>15</v>
      </c>
      <c r="E3985" s="9">
        <v>13</v>
      </c>
      <c r="F3985" s="9">
        <f>VLOOKUP(D3985,'Tablas auxiliares'!$H$1:$Q$28,Calculadora!$J$2+1,FALSE)*IF(VLOOKUP($A3985,'Tablas auxiliares'!$B$2:$C$6,2,FALSE)-Calculadora!$K$2=0,1,0)*IF($L$2=2,IFERROR(VLOOKUP(B3985,'Tablas auxiliares'!$AB$2:$AH$27,7,FALSE),0),1)</f>
        <v>0</v>
      </c>
      <c r="G3985" s="9">
        <f>VLOOKUP(E3985,'Tablas auxiliares'!$H$1:$Q$28,Calculadora!$J$2+1,FALSE)*IF(VLOOKUP($A3985,'Tablas auxiliares'!$B$2:$C$6,2,FALSE)-Calculadora!$K$2=0,1,0)*IF($L$2=2,IFERROR(VLOOKUP(B3985,'Tablas auxiliares'!$AB$2:$AH$27,7,FALSE),0),1)</f>
        <v>0</v>
      </c>
      <c r="H3985" s="9">
        <f t="shared" si="72"/>
        <v>0</v>
      </c>
      <c r="O3985" s="9"/>
      <c r="P3985"/>
    </row>
    <row r="3986" spans="1:16" x14ac:dyDescent="0.25">
      <c r="A3986" s="9">
        <v>2015</v>
      </c>
      <c r="B3986" t="s">
        <v>29</v>
      </c>
      <c r="C3986" t="s">
        <v>33</v>
      </c>
      <c r="D3986" s="9">
        <v>7</v>
      </c>
      <c r="E3986" s="9">
        <v>4</v>
      </c>
      <c r="F3986" s="9">
        <f>VLOOKUP(D3986,'Tablas auxiliares'!$H$1:$Q$28,Calculadora!$J$2+1,FALSE)*IF(VLOOKUP($A3986,'Tablas auxiliares'!$B$2:$C$6,2,FALSE)-Calculadora!$K$2=0,1,0)*IF($L$2=2,IFERROR(VLOOKUP(B3986,'Tablas auxiliares'!$AB$2:$AH$27,7,FALSE),0),1)</f>
        <v>0</v>
      </c>
      <c r="G3986" s="9">
        <f>VLOOKUP(E3986,'Tablas auxiliares'!$H$1:$Q$28,Calculadora!$J$2+1,FALSE)*IF(VLOOKUP($A3986,'Tablas auxiliares'!$B$2:$C$6,2,FALSE)-Calculadora!$K$2=0,1,0)*IF($L$2=2,IFERROR(VLOOKUP(B3986,'Tablas auxiliares'!$AB$2:$AH$27,7,FALSE),0),1)</f>
        <v>0</v>
      </c>
      <c r="H3986" s="9">
        <f t="shared" si="72"/>
        <v>0</v>
      </c>
      <c r="O3986" s="9"/>
      <c r="P3986"/>
    </row>
    <row r="3987" spans="1:16" x14ac:dyDescent="0.25">
      <c r="A3987" s="9">
        <v>2015</v>
      </c>
      <c r="B3987" t="s">
        <v>29</v>
      </c>
      <c r="C3987" t="s">
        <v>6</v>
      </c>
      <c r="D3987" s="9">
        <v>18</v>
      </c>
      <c r="E3987" s="9">
        <v>26</v>
      </c>
      <c r="F3987" s="9">
        <f>VLOOKUP(D3987,'Tablas auxiliares'!$H$1:$Q$28,Calculadora!$J$2+1,FALSE)*IF(VLOOKUP($A3987,'Tablas auxiliares'!$B$2:$C$6,2,FALSE)-Calculadora!$K$2=0,1,0)*IF($L$2=2,IFERROR(VLOOKUP(B3987,'Tablas auxiliares'!$AB$2:$AH$27,7,FALSE),0),1)</f>
        <v>0</v>
      </c>
      <c r="G3987" s="9">
        <f>VLOOKUP(E3987,'Tablas auxiliares'!$H$1:$Q$28,Calculadora!$J$2+1,FALSE)*IF(VLOOKUP($A3987,'Tablas auxiliares'!$B$2:$C$6,2,FALSE)-Calculadora!$K$2=0,1,0)*IF($L$2=2,IFERROR(VLOOKUP(B3987,'Tablas auxiliares'!$AB$2:$AH$27,7,FALSE),0),1)</f>
        <v>0</v>
      </c>
      <c r="H3987" s="9">
        <f t="shared" si="72"/>
        <v>0</v>
      </c>
      <c r="O3987" s="9"/>
      <c r="P3987"/>
    </row>
    <row r="3988" spans="1:16" x14ac:dyDescent="0.25">
      <c r="A3988" s="9">
        <v>2015</v>
      </c>
      <c r="B3988" t="s">
        <v>29</v>
      </c>
      <c r="C3988" t="s">
        <v>25</v>
      </c>
      <c r="D3988" s="9">
        <v>10</v>
      </c>
      <c r="E3988" s="9">
        <v>1</v>
      </c>
      <c r="F3988" s="9">
        <f>VLOOKUP(D3988,'Tablas auxiliares'!$H$1:$Q$28,Calculadora!$J$2+1,FALSE)*IF(VLOOKUP($A3988,'Tablas auxiliares'!$B$2:$C$6,2,FALSE)-Calculadora!$K$2=0,1,0)*IF($L$2=2,IFERROR(VLOOKUP(B3988,'Tablas auxiliares'!$AB$2:$AH$27,7,FALSE),0),1)</f>
        <v>0</v>
      </c>
      <c r="G3988" s="9">
        <f>VLOOKUP(E3988,'Tablas auxiliares'!$H$1:$Q$28,Calculadora!$J$2+1,FALSE)*IF(VLOOKUP($A3988,'Tablas auxiliares'!$B$2:$C$6,2,FALSE)-Calculadora!$K$2=0,1,0)*IF($L$2=2,IFERROR(VLOOKUP(B3988,'Tablas auxiliares'!$AB$2:$AH$27,7,FALSE),0),1)</f>
        <v>0</v>
      </c>
      <c r="H3988" s="9">
        <f t="shared" si="72"/>
        <v>0</v>
      </c>
      <c r="O3988" s="9"/>
      <c r="P3988"/>
    </row>
    <row r="3989" spans="1:16" x14ac:dyDescent="0.25">
      <c r="A3989" s="9">
        <v>2015</v>
      </c>
      <c r="B3989" t="s">
        <v>61</v>
      </c>
      <c r="C3989" t="s">
        <v>89</v>
      </c>
      <c r="D3989" s="9">
        <v>12</v>
      </c>
      <c r="E3989" s="9">
        <v>21</v>
      </c>
      <c r="F3989" s="9">
        <f>VLOOKUP(D3989,'Tablas auxiliares'!$H$1:$Q$28,Calculadora!$J$2+1,FALSE)*IF(VLOOKUP($A3989,'Tablas auxiliares'!$B$2:$C$6,2,FALSE)-Calculadora!$K$2=0,1,0)*IF($L$2=2,IFERROR(VLOOKUP(B3989,'Tablas auxiliares'!$AB$2:$AH$27,7,FALSE),0),1)</f>
        <v>0</v>
      </c>
      <c r="G3989" s="9">
        <f>VLOOKUP(E3989,'Tablas auxiliares'!$H$1:$Q$28,Calculadora!$J$2+1,FALSE)*IF(VLOOKUP($A3989,'Tablas auxiliares'!$B$2:$C$6,2,FALSE)-Calculadora!$K$2=0,1,0)*IF($L$2=2,IFERROR(VLOOKUP(B3989,'Tablas auxiliares'!$AB$2:$AH$27,7,FALSE),0),1)</f>
        <v>0</v>
      </c>
      <c r="H3989" s="9">
        <f t="shared" si="72"/>
        <v>0</v>
      </c>
      <c r="O3989" s="9"/>
      <c r="P3989"/>
    </row>
    <row r="3990" spans="1:16" x14ac:dyDescent="0.25">
      <c r="A3990" s="9">
        <v>2015</v>
      </c>
      <c r="B3990" t="s">
        <v>61</v>
      </c>
      <c r="C3990" t="s">
        <v>28</v>
      </c>
      <c r="D3990" s="9">
        <v>19</v>
      </c>
      <c r="E3990" s="9">
        <v>13</v>
      </c>
      <c r="F3990" s="9">
        <f>VLOOKUP(D3990,'Tablas auxiliares'!$H$1:$Q$28,Calculadora!$J$2+1,FALSE)*IF(VLOOKUP($A3990,'Tablas auxiliares'!$B$2:$C$6,2,FALSE)-Calculadora!$K$2=0,1,0)*IF($L$2=2,IFERROR(VLOOKUP(B3990,'Tablas auxiliares'!$AB$2:$AH$27,7,FALSE),0),1)</f>
        <v>0</v>
      </c>
      <c r="G3990" s="9">
        <f>VLOOKUP(E3990,'Tablas auxiliares'!$H$1:$Q$28,Calculadora!$J$2+1,FALSE)*IF(VLOOKUP($A3990,'Tablas auxiliares'!$B$2:$C$6,2,FALSE)-Calculadora!$K$2=0,1,0)*IF($L$2=2,IFERROR(VLOOKUP(B3990,'Tablas auxiliares'!$AB$2:$AH$27,7,FALSE),0),1)</f>
        <v>0</v>
      </c>
      <c r="H3990" s="9">
        <f t="shared" si="72"/>
        <v>0</v>
      </c>
      <c r="O3990" s="9"/>
      <c r="P3990"/>
    </row>
    <row r="3991" spans="1:16" x14ac:dyDescent="0.25">
      <c r="A3991" s="9">
        <v>2015</v>
      </c>
      <c r="B3991" t="s">
        <v>61</v>
      </c>
      <c r="C3991" t="s">
        <v>7</v>
      </c>
      <c r="D3991" s="9">
        <v>5</v>
      </c>
      <c r="E3991" s="9">
        <v>6</v>
      </c>
      <c r="F3991" s="9">
        <f>VLOOKUP(D3991,'Tablas auxiliares'!$H$1:$Q$28,Calculadora!$J$2+1,FALSE)*IF(VLOOKUP($A3991,'Tablas auxiliares'!$B$2:$C$6,2,FALSE)-Calculadora!$K$2=0,1,0)*IF($L$2=2,IFERROR(VLOOKUP(B3991,'Tablas auxiliares'!$AB$2:$AH$27,7,FALSE),0),1)</f>
        <v>0</v>
      </c>
      <c r="G3991" s="9">
        <f>VLOOKUP(E3991,'Tablas auxiliares'!$H$1:$Q$28,Calculadora!$J$2+1,FALSE)*IF(VLOOKUP($A3991,'Tablas auxiliares'!$B$2:$C$6,2,FALSE)-Calculadora!$K$2=0,1,0)*IF($L$2=2,IFERROR(VLOOKUP(B3991,'Tablas auxiliares'!$AB$2:$AH$27,7,FALSE),0),1)</f>
        <v>0</v>
      </c>
      <c r="H3991" s="9">
        <f t="shared" si="72"/>
        <v>0</v>
      </c>
      <c r="O3991" s="9"/>
      <c r="P3991"/>
    </row>
    <row r="3992" spans="1:16" x14ac:dyDescent="0.25">
      <c r="A3992" s="9">
        <v>2015</v>
      </c>
      <c r="B3992" t="s">
        <v>61</v>
      </c>
      <c r="C3992" t="s">
        <v>16</v>
      </c>
      <c r="D3992" s="9">
        <v>13</v>
      </c>
      <c r="E3992" s="9">
        <v>8</v>
      </c>
      <c r="F3992" s="9">
        <f>VLOOKUP(D3992,'Tablas auxiliares'!$H$1:$Q$28,Calculadora!$J$2+1,FALSE)*IF(VLOOKUP($A3992,'Tablas auxiliares'!$B$2:$C$6,2,FALSE)-Calculadora!$K$2=0,1,0)*IF($L$2=2,IFERROR(VLOOKUP(B3992,'Tablas auxiliares'!$AB$2:$AH$27,7,FALSE),0),1)</f>
        <v>0</v>
      </c>
      <c r="G3992" s="9">
        <f>VLOOKUP(E3992,'Tablas auxiliares'!$H$1:$Q$28,Calculadora!$J$2+1,FALSE)*IF(VLOOKUP($A3992,'Tablas auxiliares'!$B$2:$C$6,2,FALSE)-Calculadora!$K$2=0,1,0)*IF($L$2=2,IFERROR(VLOOKUP(B3992,'Tablas auxiliares'!$AB$2:$AH$27,7,FALSE),0),1)</f>
        <v>0</v>
      </c>
      <c r="H3992" s="9">
        <f t="shared" si="72"/>
        <v>0</v>
      </c>
      <c r="O3992" s="9"/>
      <c r="P3992"/>
    </row>
    <row r="3993" spans="1:16" x14ac:dyDescent="0.25">
      <c r="A3993" s="9">
        <v>2015</v>
      </c>
      <c r="B3993" t="s">
        <v>61</v>
      </c>
      <c r="C3993" t="s">
        <v>37</v>
      </c>
      <c r="D3993" s="9">
        <v>20</v>
      </c>
      <c r="E3993" s="9">
        <v>22</v>
      </c>
      <c r="F3993" s="9">
        <f>VLOOKUP(D3993,'Tablas auxiliares'!$H$1:$Q$28,Calculadora!$J$2+1,FALSE)*IF(VLOOKUP($A3993,'Tablas auxiliares'!$B$2:$C$6,2,FALSE)-Calculadora!$K$2=0,1,0)*IF($L$2=2,IFERROR(VLOOKUP(B3993,'Tablas auxiliares'!$AB$2:$AH$27,7,FALSE),0),1)</f>
        <v>0</v>
      </c>
      <c r="G3993" s="9">
        <f>VLOOKUP(E3993,'Tablas auxiliares'!$H$1:$Q$28,Calculadora!$J$2+1,FALSE)*IF(VLOOKUP($A3993,'Tablas auxiliares'!$B$2:$C$6,2,FALSE)-Calculadora!$K$2=0,1,0)*IF($L$2=2,IFERROR(VLOOKUP(B3993,'Tablas auxiliares'!$AB$2:$AH$27,7,FALSE),0),1)</f>
        <v>0</v>
      </c>
      <c r="H3993" s="9">
        <f t="shared" si="72"/>
        <v>0</v>
      </c>
      <c r="O3993" s="9"/>
      <c r="P3993"/>
    </row>
    <row r="3994" spans="1:16" x14ac:dyDescent="0.25">
      <c r="A3994" s="9">
        <v>2015</v>
      </c>
      <c r="B3994" t="s">
        <v>61</v>
      </c>
      <c r="C3994" t="s">
        <v>14</v>
      </c>
      <c r="D3994" s="9">
        <v>24</v>
      </c>
      <c r="E3994" s="9">
        <v>27</v>
      </c>
      <c r="F3994" s="9">
        <f>VLOOKUP(D3994,'Tablas auxiliares'!$H$1:$Q$28,Calculadora!$J$2+1,FALSE)*IF(VLOOKUP($A3994,'Tablas auxiliares'!$B$2:$C$6,2,FALSE)-Calculadora!$K$2=0,1,0)*IF($L$2=2,IFERROR(VLOOKUP(B3994,'Tablas auxiliares'!$AB$2:$AH$27,7,FALSE),0),1)</f>
        <v>0</v>
      </c>
      <c r="G3994" s="9">
        <f>VLOOKUP(E3994,'Tablas auxiliares'!$H$1:$Q$28,Calculadora!$J$2+1,FALSE)*IF(VLOOKUP($A3994,'Tablas auxiliares'!$B$2:$C$6,2,FALSE)-Calculadora!$K$2=0,1,0)*IF($L$2=2,IFERROR(VLOOKUP(B3994,'Tablas auxiliares'!$AB$2:$AH$27,7,FALSE),0),1)</f>
        <v>0</v>
      </c>
      <c r="H3994" s="9">
        <f t="shared" si="72"/>
        <v>0</v>
      </c>
      <c r="O3994" s="9"/>
      <c r="P3994"/>
    </row>
    <row r="3995" spans="1:16" x14ac:dyDescent="0.25">
      <c r="A3995" s="9">
        <v>2015</v>
      </c>
      <c r="B3995" t="s">
        <v>61</v>
      </c>
      <c r="C3995" t="s">
        <v>31</v>
      </c>
      <c r="D3995" s="9">
        <v>26</v>
      </c>
      <c r="E3995" s="9">
        <v>16</v>
      </c>
      <c r="F3995" s="9">
        <f>VLOOKUP(D3995,'Tablas auxiliares'!$H$1:$Q$28,Calculadora!$J$2+1,FALSE)*IF(VLOOKUP($A3995,'Tablas auxiliares'!$B$2:$C$6,2,FALSE)-Calculadora!$K$2=0,1,0)*IF($L$2=2,IFERROR(VLOOKUP(B3995,'Tablas auxiliares'!$AB$2:$AH$27,7,FALSE),0),1)</f>
        <v>0</v>
      </c>
      <c r="G3995" s="9">
        <f>VLOOKUP(E3995,'Tablas auxiliares'!$H$1:$Q$28,Calculadora!$J$2+1,FALSE)*IF(VLOOKUP($A3995,'Tablas auxiliares'!$B$2:$C$6,2,FALSE)-Calculadora!$K$2=0,1,0)*IF($L$2=2,IFERROR(VLOOKUP(B3995,'Tablas auxiliares'!$AB$2:$AH$27,7,FALSE),0),1)</f>
        <v>0</v>
      </c>
      <c r="H3995" s="9">
        <f t="shared" si="72"/>
        <v>0</v>
      </c>
      <c r="O3995" s="9"/>
      <c r="P3995"/>
    </row>
    <row r="3996" spans="1:16" x14ac:dyDescent="0.25">
      <c r="A3996" s="9">
        <v>2015</v>
      </c>
      <c r="B3996" t="s">
        <v>61</v>
      </c>
      <c r="C3996" t="s">
        <v>10</v>
      </c>
      <c r="D3996" s="9">
        <v>25</v>
      </c>
      <c r="E3996" s="9">
        <v>15</v>
      </c>
      <c r="F3996" s="9">
        <f>VLOOKUP(D3996,'Tablas auxiliares'!$H$1:$Q$28,Calculadora!$J$2+1,FALSE)*IF(VLOOKUP($A3996,'Tablas auxiliares'!$B$2:$C$6,2,FALSE)-Calculadora!$K$2=0,1,0)*IF($L$2=2,IFERROR(VLOOKUP(B3996,'Tablas auxiliares'!$AB$2:$AH$27,7,FALSE),0),1)</f>
        <v>0</v>
      </c>
      <c r="G3996" s="9">
        <f>VLOOKUP(E3996,'Tablas auxiliares'!$H$1:$Q$28,Calculadora!$J$2+1,FALSE)*IF(VLOOKUP($A3996,'Tablas auxiliares'!$B$2:$C$6,2,FALSE)-Calculadora!$K$2=0,1,0)*IF($L$2=2,IFERROR(VLOOKUP(B3996,'Tablas auxiliares'!$AB$2:$AH$27,7,FALSE),0),1)</f>
        <v>0</v>
      </c>
      <c r="H3996" s="9">
        <f t="shared" si="72"/>
        <v>0</v>
      </c>
      <c r="O3996" s="9"/>
      <c r="P3996"/>
    </row>
    <row r="3997" spans="1:16" x14ac:dyDescent="0.25">
      <c r="A3997" s="9">
        <v>2015</v>
      </c>
      <c r="B3997" t="s">
        <v>61</v>
      </c>
      <c r="C3997" t="s">
        <v>69</v>
      </c>
      <c r="D3997" s="9">
        <v>1</v>
      </c>
      <c r="E3997" s="9">
        <v>10</v>
      </c>
      <c r="F3997" s="9">
        <f>VLOOKUP(D3997,'Tablas auxiliares'!$H$1:$Q$28,Calculadora!$J$2+1,FALSE)*IF(VLOOKUP($A3997,'Tablas auxiliares'!$B$2:$C$6,2,FALSE)-Calculadora!$K$2=0,1,0)*IF($L$2=2,IFERROR(VLOOKUP(B3997,'Tablas auxiliares'!$AB$2:$AH$27,7,FALSE),0),1)</f>
        <v>0</v>
      </c>
      <c r="G3997" s="9">
        <f>VLOOKUP(E3997,'Tablas auxiliares'!$H$1:$Q$28,Calculadora!$J$2+1,FALSE)*IF(VLOOKUP($A3997,'Tablas auxiliares'!$B$2:$C$6,2,FALSE)-Calculadora!$K$2=0,1,0)*IF($L$2=2,IFERROR(VLOOKUP(B3997,'Tablas auxiliares'!$AB$2:$AH$27,7,FALSE),0),1)</f>
        <v>0</v>
      </c>
      <c r="H3997" s="9">
        <f t="shared" si="72"/>
        <v>0</v>
      </c>
      <c r="O3997" s="9"/>
      <c r="P3997"/>
    </row>
    <row r="3998" spans="1:16" x14ac:dyDescent="0.25">
      <c r="A3998" s="9">
        <v>2015</v>
      </c>
      <c r="B3998" t="s">
        <v>61</v>
      </c>
      <c r="C3998" t="s">
        <v>26</v>
      </c>
      <c r="D3998" s="9">
        <v>2</v>
      </c>
      <c r="E3998" s="9">
        <v>5</v>
      </c>
      <c r="F3998" s="9">
        <f>VLOOKUP(D3998,'Tablas auxiliares'!$H$1:$Q$28,Calculadora!$J$2+1,FALSE)*IF(VLOOKUP($A3998,'Tablas auxiliares'!$B$2:$C$6,2,FALSE)-Calculadora!$K$2=0,1,0)*IF($L$2=2,IFERROR(VLOOKUP(B3998,'Tablas auxiliares'!$AB$2:$AH$27,7,FALSE),0),1)</f>
        <v>0</v>
      </c>
      <c r="G3998" s="9">
        <f>VLOOKUP(E3998,'Tablas auxiliares'!$H$1:$Q$28,Calculadora!$J$2+1,FALSE)*IF(VLOOKUP($A3998,'Tablas auxiliares'!$B$2:$C$6,2,FALSE)-Calculadora!$K$2=0,1,0)*IF($L$2=2,IFERROR(VLOOKUP(B3998,'Tablas auxiliares'!$AB$2:$AH$27,7,FALSE),0),1)</f>
        <v>0</v>
      </c>
      <c r="H3998" s="9">
        <f t="shared" si="72"/>
        <v>0</v>
      </c>
      <c r="O3998" s="9"/>
      <c r="P3998"/>
    </row>
    <row r="3999" spans="1:16" x14ac:dyDescent="0.25">
      <c r="A3999" s="9">
        <v>2015</v>
      </c>
      <c r="B3999" t="s">
        <v>61</v>
      </c>
      <c r="C3999" t="s">
        <v>30</v>
      </c>
      <c r="D3999" s="9">
        <v>8</v>
      </c>
      <c r="E3999" s="9">
        <v>14</v>
      </c>
      <c r="F3999" s="9">
        <f>VLOOKUP(D3999,'Tablas auxiliares'!$H$1:$Q$28,Calculadora!$J$2+1,FALSE)*IF(VLOOKUP($A3999,'Tablas auxiliares'!$B$2:$C$6,2,FALSE)-Calculadora!$K$2=0,1,0)*IF($L$2=2,IFERROR(VLOOKUP(B3999,'Tablas auxiliares'!$AB$2:$AH$27,7,FALSE),0),1)</f>
        <v>0</v>
      </c>
      <c r="G3999" s="9">
        <f>VLOOKUP(E3999,'Tablas auxiliares'!$H$1:$Q$28,Calculadora!$J$2+1,FALSE)*IF(VLOOKUP($A3999,'Tablas auxiliares'!$B$2:$C$6,2,FALSE)-Calculadora!$K$2=0,1,0)*IF($L$2=2,IFERROR(VLOOKUP(B3999,'Tablas auxiliares'!$AB$2:$AH$27,7,FALSE),0),1)</f>
        <v>0</v>
      </c>
      <c r="H3999" s="9">
        <f t="shared" si="72"/>
        <v>0</v>
      </c>
      <c r="O3999" s="9"/>
      <c r="P3999"/>
    </row>
    <row r="4000" spans="1:16" x14ac:dyDescent="0.25">
      <c r="A4000" s="9">
        <v>2015</v>
      </c>
      <c r="B4000" t="s">
        <v>61</v>
      </c>
      <c r="C4000" t="s">
        <v>9</v>
      </c>
      <c r="D4000" s="9">
        <v>15</v>
      </c>
      <c r="E4000" s="9">
        <v>11</v>
      </c>
      <c r="F4000" s="9">
        <f>VLOOKUP(D4000,'Tablas auxiliares'!$H$1:$Q$28,Calculadora!$J$2+1,FALSE)*IF(VLOOKUP($A4000,'Tablas auxiliares'!$B$2:$C$6,2,FALSE)-Calculadora!$K$2=0,1,0)*IF($L$2=2,IFERROR(VLOOKUP(B4000,'Tablas auxiliares'!$AB$2:$AH$27,7,FALSE),0),1)</f>
        <v>0</v>
      </c>
      <c r="G4000" s="9">
        <f>VLOOKUP(E4000,'Tablas auxiliares'!$H$1:$Q$28,Calculadora!$J$2+1,FALSE)*IF(VLOOKUP($A4000,'Tablas auxiliares'!$B$2:$C$6,2,FALSE)-Calculadora!$K$2=0,1,0)*IF($L$2=2,IFERROR(VLOOKUP(B4000,'Tablas auxiliares'!$AB$2:$AH$27,7,FALSE),0),1)</f>
        <v>0</v>
      </c>
      <c r="H4000" s="9">
        <f t="shared" si="72"/>
        <v>0</v>
      </c>
      <c r="O4000" s="9"/>
      <c r="P4000"/>
    </row>
    <row r="4001" spans="1:16" x14ac:dyDescent="0.25">
      <c r="A4001" s="9">
        <v>2015</v>
      </c>
      <c r="B4001" t="s">
        <v>61</v>
      </c>
      <c r="C4001" t="s">
        <v>20</v>
      </c>
      <c r="D4001" s="9">
        <v>7</v>
      </c>
      <c r="E4001" s="9">
        <v>7</v>
      </c>
      <c r="F4001" s="9">
        <f>VLOOKUP(D4001,'Tablas auxiliares'!$H$1:$Q$28,Calculadora!$J$2+1,FALSE)*IF(VLOOKUP($A4001,'Tablas auxiliares'!$B$2:$C$6,2,FALSE)-Calculadora!$K$2=0,1,0)*IF($L$2=2,IFERROR(VLOOKUP(B4001,'Tablas auxiliares'!$AB$2:$AH$27,7,FALSE),0),1)</f>
        <v>0</v>
      </c>
      <c r="G4001" s="9">
        <f>VLOOKUP(E4001,'Tablas auxiliares'!$H$1:$Q$28,Calculadora!$J$2+1,FALSE)*IF(VLOOKUP($A4001,'Tablas auxiliares'!$B$2:$C$6,2,FALSE)-Calculadora!$K$2=0,1,0)*IF($L$2=2,IFERROR(VLOOKUP(B4001,'Tablas auxiliares'!$AB$2:$AH$27,7,FALSE),0),1)</f>
        <v>0</v>
      </c>
      <c r="H4001" s="9">
        <f t="shared" si="72"/>
        <v>0</v>
      </c>
      <c r="O4001" s="9"/>
      <c r="P4001"/>
    </row>
    <row r="4002" spans="1:16" x14ac:dyDescent="0.25">
      <c r="A4002" s="9">
        <v>2015</v>
      </c>
      <c r="B4002" t="s">
        <v>61</v>
      </c>
      <c r="C4002" t="s">
        <v>13</v>
      </c>
      <c r="D4002" s="9">
        <v>18</v>
      </c>
      <c r="E4002" s="9">
        <v>24</v>
      </c>
      <c r="F4002" s="9">
        <f>VLOOKUP(D4002,'Tablas auxiliares'!$H$1:$Q$28,Calculadora!$J$2+1,FALSE)*IF(VLOOKUP($A4002,'Tablas auxiliares'!$B$2:$C$6,2,FALSE)-Calculadora!$K$2=0,1,0)*IF($L$2=2,IFERROR(VLOOKUP(B4002,'Tablas auxiliares'!$AB$2:$AH$27,7,FALSE),0),1)</f>
        <v>0</v>
      </c>
      <c r="G4002" s="9">
        <f>VLOOKUP(E4002,'Tablas auxiliares'!$H$1:$Q$28,Calculadora!$J$2+1,FALSE)*IF(VLOOKUP($A4002,'Tablas auxiliares'!$B$2:$C$6,2,FALSE)-Calculadora!$K$2=0,1,0)*IF($L$2=2,IFERROR(VLOOKUP(B4002,'Tablas auxiliares'!$AB$2:$AH$27,7,FALSE),0),1)</f>
        <v>0</v>
      </c>
      <c r="H4002" s="9">
        <f t="shared" si="72"/>
        <v>0</v>
      </c>
      <c r="O4002" s="9"/>
      <c r="P4002"/>
    </row>
    <row r="4003" spans="1:16" x14ac:dyDescent="0.25">
      <c r="A4003" s="9">
        <v>2015</v>
      </c>
      <c r="B4003" t="s">
        <v>61</v>
      </c>
      <c r="C4003" t="s">
        <v>68</v>
      </c>
      <c r="D4003" s="9">
        <v>23</v>
      </c>
      <c r="E4003" s="9">
        <v>17</v>
      </c>
      <c r="F4003" s="9">
        <f>VLOOKUP(D4003,'Tablas auxiliares'!$H$1:$Q$28,Calculadora!$J$2+1,FALSE)*IF(VLOOKUP($A4003,'Tablas auxiliares'!$B$2:$C$6,2,FALSE)-Calculadora!$K$2=0,1,0)*IF($L$2=2,IFERROR(VLOOKUP(B4003,'Tablas auxiliares'!$AB$2:$AH$27,7,FALSE),0),1)</f>
        <v>0</v>
      </c>
      <c r="G4003" s="9">
        <f>VLOOKUP(E4003,'Tablas auxiliares'!$H$1:$Q$28,Calculadora!$J$2+1,FALSE)*IF(VLOOKUP($A4003,'Tablas auxiliares'!$B$2:$C$6,2,FALSE)-Calculadora!$K$2=0,1,0)*IF($L$2=2,IFERROR(VLOOKUP(B4003,'Tablas auxiliares'!$AB$2:$AH$27,7,FALSE),0),1)</f>
        <v>0</v>
      </c>
      <c r="H4003" s="9">
        <f t="shared" si="72"/>
        <v>0</v>
      </c>
      <c r="O4003" s="9"/>
      <c r="P4003"/>
    </row>
    <row r="4004" spans="1:16" x14ac:dyDescent="0.25">
      <c r="A4004" s="9">
        <v>2015</v>
      </c>
      <c r="B4004" t="s">
        <v>61</v>
      </c>
      <c r="C4004" t="s">
        <v>18</v>
      </c>
      <c r="D4004" s="9">
        <v>6</v>
      </c>
      <c r="E4004" s="9">
        <v>19</v>
      </c>
      <c r="F4004" s="9">
        <f>VLOOKUP(D4004,'Tablas auxiliares'!$H$1:$Q$28,Calculadora!$J$2+1,FALSE)*IF(VLOOKUP($A4004,'Tablas auxiliares'!$B$2:$C$6,2,FALSE)-Calculadora!$K$2=0,1,0)*IF($L$2=2,IFERROR(VLOOKUP(B4004,'Tablas auxiliares'!$AB$2:$AH$27,7,FALSE),0),1)</f>
        <v>0</v>
      </c>
      <c r="G4004" s="9">
        <f>VLOOKUP(E4004,'Tablas auxiliares'!$H$1:$Q$28,Calculadora!$J$2+1,FALSE)*IF(VLOOKUP($A4004,'Tablas auxiliares'!$B$2:$C$6,2,FALSE)-Calculadora!$K$2=0,1,0)*IF($L$2=2,IFERROR(VLOOKUP(B4004,'Tablas auxiliares'!$AB$2:$AH$27,7,FALSE),0),1)</f>
        <v>0</v>
      </c>
      <c r="H4004" s="9">
        <f t="shared" si="72"/>
        <v>0</v>
      </c>
      <c r="O4004" s="9"/>
      <c r="P4004"/>
    </row>
    <row r="4005" spans="1:16" x14ac:dyDescent="0.25">
      <c r="A4005" s="9">
        <v>2015</v>
      </c>
      <c r="B4005" t="s">
        <v>61</v>
      </c>
      <c r="C4005" t="s">
        <v>27</v>
      </c>
      <c r="D4005" s="9">
        <v>17</v>
      </c>
      <c r="E4005" s="9">
        <v>26</v>
      </c>
      <c r="F4005" s="9">
        <f>VLOOKUP(D4005,'Tablas auxiliares'!$H$1:$Q$28,Calculadora!$J$2+1,FALSE)*IF(VLOOKUP($A4005,'Tablas auxiliares'!$B$2:$C$6,2,FALSE)-Calculadora!$K$2=0,1,0)*IF($L$2=2,IFERROR(VLOOKUP(B4005,'Tablas auxiliares'!$AB$2:$AH$27,7,FALSE),0),1)</f>
        <v>0</v>
      </c>
      <c r="G4005" s="9">
        <f>VLOOKUP(E4005,'Tablas auxiliares'!$H$1:$Q$28,Calculadora!$J$2+1,FALSE)*IF(VLOOKUP($A4005,'Tablas auxiliares'!$B$2:$C$6,2,FALSE)-Calculadora!$K$2=0,1,0)*IF($L$2=2,IFERROR(VLOOKUP(B4005,'Tablas auxiliares'!$AB$2:$AH$27,7,FALSE),0),1)</f>
        <v>0</v>
      </c>
      <c r="H4005" s="9">
        <f t="shared" si="72"/>
        <v>0</v>
      </c>
      <c r="O4005" s="9"/>
      <c r="P4005"/>
    </row>
    <row r="4006" spans="1:16" x14ac:dyDescent="0.25">
      <c r="A4006" s="9">
        <v>2015</v>
      </c>
      <c r="B4006" t="s">
        <v>61</v>
      </c>
      <c r="C4006" t="s">
        <v>29</v>
      </c>
      <c r="D4006" s="9">
        <v>21</v>
      </c>
      <c r="E4006" s="9">
        <v>18</v>
      </c>
      <c r="F4006" s="9">
        <f>VLOOKUP(D4006,'Tablas auxiliares'!$H$1:$Q$28,Calculadora!$J$2+1,FALSE)*IF(VLOOKUP($A4006,'Tablas auxiliares'!$B$2:$C$6,2,FALSE)-Calculadora!$K$2=0,1,0)*IF($L$2=2,IFERROR(VLOOKUP(B4006,'Tablas auxiliares'!$AB$2:$AH$27,7,FALSE),0),1)</f>
        <v>0</v>
      </c>
      <c r="G4006" s="9">
        <f>VLOOKUP(E4006,'Tablas auxiliares'!$H$1:$Q$28,Calculadora!$J$2+1,FALSE)*IF(VLOOKUP($A4006,'Tablas auxiliares'!$B$2:$C$6,2,FALSE)-Calculadora!$K$2=0,1,0)*IF($L$2=2,IFERROR(VLOOKUP(B4006,'Tablas auxiliares'!$AB$2:$AH$27,7,FALSE),0),1)</f>
        <v>0</v>
      </c>
      <c r="H4006" s="9">
        <f t="shared" si="72"/>
        <v>0</v>
      </c>
      <c r="O4006" s="9"/>
      <c r="P4006"/>
    </row>
    <row r="4007" spans="1:16" x14ac:dyDescent="0.25">
      <c r="A4007" s="9">
        <v>2015</v>
      </c>
      <c r="B4007" t="s">
        <v>61</v>
      </c>
      <c r="C4007" t="s">
        <v>35</v>
      </c>
      <c r="D4007" s="9">
        <v>10</v>
      </c>
      <c r="E4007" s="9">
        <v>9</v>
      </c>
      <c r="F4007" s="9">
        <f>VLOOKUP(D4007,'Tablas auxiliares'!$H$1:$Q$28,Calculadora!$J$2+1,FALSE)*IF(VLOOKUP($A4007,'Tablas auxiliares'!$B$2:$C$6,2,FALSE)-Calculadora!$K$2=0,1,0)*IF($L$2=2,IFERROR(VLOOKUP(B4007,'Tablas auxiliares'!$AB$2:$AH$27,7,FALSE),0),1)</f>
        <v>0</v>
      </c>
      <c r="G4007" s="9">
        <f>VLOOKUP(E4007,'Tablas auxiliares'!$H$1:$Q$28,Calculadora!$J$2+1,FALSE)*IF(VLOOKUP($A4007,'Tablas auxiliares'!$B$2:$C$6,2,FALSE)-Calculadora!$K$2=0,1,0)*IF($L$2=2,IFERROR(VLOOKUP(B4007,'Tablas auxiliares'!$AB$2:$AH$27,7,FALSE),0),1)</f>
        <v>0</v>
      </c>
      <c r="H4007" s="9">
        <f t="shared" si="72"/>
        <v>0</v>
      </c>
      <c r="O4007" s="9"/>
      <c r="P4007"/>
    </row>
    <row r="4008" spans="1:16" x14ac:dyDescent="0.25">
      <c r="A4008" s="9">
        <v>2015</v>
      </c>
      <c r="B4008" t="s">
        <v>61</v>
      </c>
      <c r="C4008" t="s">
        <v>70</v>
      </c>
      <c r="D4008" s="9">
        <v>11</v>
      </c>
      <c r="E4008" s="9">
        <v>4</v>
      </c>
      <c r="F4008" s="9">
        <f>VLOOKUP(D4008,'Tablas auxiliares'!$H$1:$Q$28,Calculadora!$J$2+1,FALSE)*IF(VLOOKUP($A4008,'Tablas auxiliares'!$B$2:$C$6,2,FALSE)-Calculadora!$K$2=0,1,0)*IF($L$2=2,IFERROR(VLOOKUP(B4008,'Tablas auxiliares'!$AB$2:$AH$27,7,FALSE),0),1)</f>
        <v>0</v>
      </c>
      <c r="G4008" s="9">
        <f>VLOOKUP(E4008,'Tablas auxiliares'!$H$1:$Q$28,Calculadora!$J$2+1,FALSE)*IF(VLOOKUP($A4008,'Tablas auxiliares'!$B$2:$C$6,2,FALSE)-Calculadora!$K$2=0,1,0)*IF($L$2=2,IFERROR(VLOOKUP(B4008,'Tablas auxiliares'!$AB$2:$AH$27,7,FALSE),0),1)</f>
        <v>0</v>
      </c>
      <c r="H4008" s="9">
        <f t="shared" si="72"/>
        <v>0</v>
      </c>
      <c r="O4008" s="9"/>
      <c r="P4008"/>
    </row>
    <row r="4009" spans="1:16" x14ac:dyDescent="0.25">
      <c r="A4009" s="9">
        <v>2015</v>
      </c>
      <c r="B4009" t="s">
        <v>61</v>
      </c>
      <c r="C4009" t="s">
        <v>34</v>
      </c>
      <c r="D4009" s="9">
        <v>14</v>
      </c>
      <c r="E4009" s="9">
        <v>2</v>
      </c>
      <c r="F4009" s="9">
        <f>VLOOKUP(D4009,'Tablas auxiliares'!$H$1:$Q$28,Calculadora!$J$2+1,FALSE)*IF(VLOOKUP($A4009,'Tablas auxiliares'!$B$2:$C$6,2,FALSE)-Calculadora!$K$2=0,1,0)*IF($L$2=2,IFERROR(VLOOKUP(B4009,'Tablas auxiliares'!$AB$2:$AH$27,7,FALSE),0),1)</f>
        <v>0</v>
      </c>
      <c r="G4009" s="9">
        <f>VLOOKUP(E4009,'Tablas auxiliares'!$H$1:$Q$28,Calculadora!$J$2+1,FALSE)*IF(VLOOKUP($A4009,'Tablas auxiliares'!$B$2:$C$6,2,FALSE)-Calculadora!$K$2=0,1,0)*IF($L$2=2,IFERROR(VLOOKUP(B4009,'Tablas auxiliares'!$AB$2:$AH$27,7,FALSE),0),1)</f>
        <v>0</v>
      </c>
      <c r="H4009" s="9">
        <f t="shared" si="72"/>
        <v>0</v>
      </c>
      <c r="O4009" s="9"/>
      <c r="P4009"/>
    </row>
    <row r="4010" spans="1:16" x14ac:dyDescent="0.25">
      <c r="A4010" s="9">
        <v>2015</v>
      </c>
      <c r="B4010" t="s">
        <v>61</v>
      </c>
      <c r="C4010" t="s">
        <v>24</v>
      </c>
      <c r="D4010" s="9">
        <v>27</v>
      </c>
      <c r="E4010" s="9">
        <v>20</v>
      </c>
      <c r="F4010" s="9">
        <f>VLOOKUP(D4010,'Tablas auxiliares'!$H$1:$Q$28,Calculadora!$J$2+1,FALSE)*IF(VLOOKUP($A4010,'Tablas auxiliares'!$B$2:$C$6,2,FALSE)-Calculadora!$K$2=0,1,0)*IF($L$2=2,IFERROR(VLOOKUP(B4010,'Tablas auxiliares'!$AB$2:$AH$27,7,FALSE),0),1)</f>
        <v>0</v>
      </c>
      <c r="G4010" s="9">
        <f>VLOOKUP(E4010,'Tablas auxiliares'!$H$1:$Q$28,Calculadora!$J$2+1,FALSE)*IF(VLOOKUP($A4010,'Tablas auxiliares'!$B$2:$C$6,2,FALSE)-Calculadora!$K$2=0,1,0)*IF($L$2=2,IFERROR(VLOOKUP(B4010,'Tablas auxiliares'!$AB$2:$AH$27,7,FALSE),0),1)</f>
        <v>0</v>
      </c>
      <c r="H4010" s="9">
        <f t="shared" si="72"/>
        <v>0</v>
      </c>
      <c r="O4010" s="9"/>
      <c r="P4010"/>
    </row>
    <row r="4011" spans="1:16" x14ac:dyDescent="0.25">
      <c r="A4011" s="9">
        <v>2015</v>
      </c>
      <c r="B4011" t="s">
        <v>61</v>
      </c>
      <c r="C4011" t="s">
        <v>12</v>
      </c>
      <c r="D4011" s="9">
        <v>9</v>
      </c>
      <c r="E4011" s="9">
        <v>12</v>
      </c>
      <c r="F4011" s="9">
        <f>VLOOKUP(D4011,'Tablas auxiliares'!$H$1:$Q$28,Calculadora!$J$2+1,FALSE)*IF(VLOOKUP($A4011,'Tablas auxiliares'!$B$2:$C$6,2,FALSE)-Calculadora!$K$2=0,1,0)*IF($L$2=2,IFERROR(VLOOKUP(B4011,'Tablas auxiliares'!$AB$2:$AH$27,7,FALSE),0),1)</f>
        <v>0</v>
      </c>
      <c r="G4011" s="9">
        <f>VLOOKUP(E4011,'Tablas auxiliares'!$H$1:$Q$28,Calculadora!$J$2+1,FALSE)*IF(VLOOKUP($A4011,'Tablas auxiliares'!$B$2:$C$6,2,FALSE)-Calculadora!$K$2=0,1,0)*IF($L$2=2,IFERROR(VLOOKUP(B4011,'Tablas auxiliares'!$AB$2:$AH$27,7,FALSE),0),1)</f>
        <v>0</v>
      </c>
      <c r="H4011" s="9">
        <f t="shared" si="72"/>
        <v>0</v>
      </c>
      <c r="O4011" s="9"/>
      <c r="P4011"/>
    </row>
    <row r="4012" spans="1:16" x14ac:dyDescent="0.25">
      <c r="A4012" s="9">
        <v>2015</v>
      </c>
      <c r="B4012" t="s">
        <v>61</v>
      </c>
      <c r="C4012" t="s">
        <v>23</v>
      </c>
      <c r="D4012" s="9">
        <v>16</v>
      </c>
      <c r="E4012" s="9">
        <v>25</v>
      </c>
      <c r="F4012" s="9">
        <f>VLOOKUP(D4012,'Tablas auxiliares'!$H$1:$Q$28,Calculadora!$J$2+1,FALSE)*IF(VLOOKUP($A4012,'Tablas auxiliares'!$B$2:$C$6,2,FALSE)-Calculadora!$K$2=0,1,0)*IF($L$2=2,IFERROR(VLOOKUP(B4012,'Tablas auxiliares'!$AB$2:$AH$27,7,FALSE),0),1)</f>
        <v>0</v>
      </c>
      <c r="G4012" s="9">
        <f>VLOOKUP(E4012,'Tablas auxiliares'!$H$1:$Q$28,Calculadora!$J$2+1,FALSE)*IF(VLOOKUP($A4012,'Tablas auxiliares'!$B$2:$C$6,2,FALSE)-Calculadora!$K$2=0,1,0)*IF($L$2=2,IFERROR(VLOOKUP(B4012,'Tablas auxiliares'!$AB$2:$AH$27,7,FALSE),0),1)</f>
        <v>0</v>
      </c>
      <c r="H4012" s="9">
        <f t="shared" si="72"/>
        <v>0</v>
      </c>
      <c r="O4012" s="9"/>
      <c r="P4012"/>
    </row>
    <row r="4013" spans="1:16" x14ac:dyDescent="0.25">
      <c r="A4013" s="9">
        <v>2015</v>
      </c>
      <c r="B4013" t="s">
        <v>61</v>
      </c>
      <c r="C4013" t="s">
        <v>33</v>
      </c>
      <c r="D4013" s="9">
        <v>3</v>
      </c>
      <c r="E4013" s="9">
        <v>3</v>
      </c>
      <c r="F4013" s="9">
        <f>VLOOKUP(D4013,'Tablas auxiliares'!$H$1:$Q$28,Calculadora!$J$2+1,FALSE)*IF(VLOOKUP($A4013,'Tablas auxiliares'!$B$2:$C$6,2,FALSE)-Calculadora!$K$2=0,1,0)*IF($L$2=2,IFERROR(VLOOKUP(B4013,'Tablas auxiliares'!$AB$2:$AH$27,7,FALSE),0),1)</f>
        <v>0</v>
      </c>
      <c r="G4013" s="9">
        <f>VLOOKUP(E4013,'Tablas auxiliares'!$H$1:$Q$28,Calculadora!$J$2+1,FALSE)*IF(VLOOKUP($A4013,'Tablas auxiliares'!$B$2:$C$6,2,FALSE)-Calculadora!$K$2=0,1,0)*IF($L$2=2,IFERROR(VLOOKUP(B4013,'Tablas auxiliares'!$AB$2:$AH$27,7,FALSE),0),1)</f>
        <v>0</v>
      </c>
      <c r="H4013" s="9">
        <f t="shared" si="72"/>
        <v>0</v>
      </c>
      <c r="O4013" s="9"/>
      <c r="P4013"/>
    </row>
    <row r="4014" spans="1:16" x14ac:dyDescent="0.25">
      <c r="A4014" s="9">
        <v>2015</v>
      </c>
      <c r="B4014" t="s">
        <v>61</v>
      </c>
      <c r="C4014" t="s">
        <v>6</v>
      </c>
      <c r="D4014" s="9">
        <v>22</v>
      </c>
      <c r="E4014" s="9">
        <v>23</v>
      </c>
      <c r="F4014" s="9">
        <f>VLOOKUP(D4014,'Tablas auxiliares'!$H$1:$Q$28,Calculadora!$J$2+1,FALSE)*IF(VLOOKUP($A4014,'Tablas auxiliares'!$B$2:$C$6,2,FALSE)-Calculadora!$K$2=0,1,0)*IF($L$2=2,IFERROR(VLOOKUP(B4014,'Tablas auxiliares'!$AB$2:$AH$27,7,FALSE),0),1)</f>
        <v>0</v>
      </c>
      <c r="G4014" s="9">
        <f>VLOOKUP(E4014,'Tablas auxiliares'!$H$1:$Q$28,Calculadora!$J$2+1,FALSE)*IF(VLOOKUP($A4014,'Tablas auxiliares'!$B$2:$C$6,2,FALSE)-Calculadora!$K$2=0,1,0)*IF($L$2=2,IFERROR(VLOOKUP(B4014,'Tablas auxiliares'!$AB$2:$AH$27,7,FALSE),0),1)</f>
        <v>0</v>
      </c>
      <c r="H4014" s="9">
        <f t="shared" si="72"/>
        <v>0</v>
      </c>
      <c r="O4014" s="9"/>
      <c r="P4014"/>
    </row>
    <row r="4015" spans="1:16" x14ac:dyDescent="0.25">
      <c r="A4015" s="9">
        <v>2015</v>
      </c>
      <c r="B4015" t="s">
        <v>61</v>
      </c>
      <c r="C4015" t="s">
        <v>25</v>
      </c>
      <c r="D4015" s="9">
        <v>4</v>
      </c>
      <c r="E4015" s="9">
        <v>1</v>
      </c>
      <c r="F4015" s="9">
        <f>VLOOKUP(D4015,'Tablas auxiliares'!$H$1:$Q$28,Calculadora!$J$2+1,FALSE)*IF(VLOOKUP($A4015,'Tablas auxiliares'!$B$2:$C$6,2,FALSE)-Calculadora!$K$2=0,1,0)*IF($L$2=2,IFERROR(VLOOKUP(B4015,'Tablas auxiliares'!$AB$2:$AH$27,7,FALSE),0),1)</f>
        <v>0</v>
      </c>
      <c r="G4015" s="9">
        <f>VLOOKUP(E4015,'Tablas auxiliares'!$H$1:$Q$28,Calculadora!$J$2+1,FALSE)*IF(VLOOKUP($A4015,'Tablas auxiliares'!$B$2:$C$6,2,FALSE)-Calculadora!$K$2=0,1,0)*IF($L$2=2,IFERROR(VLOOKUP(B4015,'Tablas auxiliares'!$AB$2:$AH$27,7,FALSE),0),1)</f>
        <v>0</v>
      </c>
      <c r="H4015" s="9">
        <f t="shared" si="72"/>
        <v>0</v>
      </c>
      <c r="O4015" s="9"/>
      <c r="P4015"/>
    </row>
    <row r="4016" spans="1:16" x14ac:dyDescent="0.25">
      <c r="A4016" s="9">
        <v>2015</v>
      </c>
      <c r="B4016" t="s">
        <v>70</v>
      </c>
      <c r="C4016" t="s">
        <v>89</v>
      </c>
      <c r="D4016" s="9">
        <v>20</v>
      </c>
      <c r="E4016" s="9">
        <v>20</v>
      </c>
      <c r="F4016" s="9">
        <f>VLOOKUP(D4016,'Tablas auxiliares'!$H$1:$Q$28,Calculadora!$J$2+1,FALSE)*IF(VLOOKUP($A4016,'Tablas auxiliares'!$B$2:$C$6,2,FALSE)-Calculadora!$K$2=0,1,0)*IF($L$2=2,IFERROR(VLOOKUP(B4016,'Tablas auxiliares'!$AB$2:$AH$27,7,FALSE),0),1)</f>
        <v>0</v>
      </c>
      <c r="G4016" s="9">
        <f>VLOOKUP(E4016,'Tablas auxiliares'!$H$1:$Q$28,Calculadora!$J$2+1,FALSE)*IF(VLOOKUP($A4016,'Tablas auxiliares'!$B$2:$C$6,2,FALSE)-Calculadora!$K$2=0,1,0)*IF($L$2=2,IFERROR(VLOOKUP(B4016,'Tablas auxiliares'!$AB$2:$AH$27,7,FALSE),0),1)</f>
        <v>0</v>
      </c>
      <c r="H4016" s="9">
        <f t="shared" si="72"/>
        <v>0</v>
      </c>
      <c r="O4016" s="9"/>
      <c r="P4016"/>
    </row>
    <row r="4017" spans="1:16" x14ac:dyDescent="0.25">
      <c r="A4017" s="9">
        <v>2015</v>
      </c>
      <c r="B4017" t="s">
        <v>70</v>
      </c>
      <c r="C4017" t="s">
        <v>28</v>
      </c>
      <c r="D4017" s="9">
        <v>7</v>
      </c>
      <c r="E4017" s="9">
        <v>24</v>
      </c>
      <c r="F4017" s="9">
        <f>VLOOKUP(D4017,'Tablas auxiliares'!$H$1:$Q$28,Calculadora!$J$2+1,FALSE)*IF(VLOOKUP($A4017,'Tablas auxiliares'!$B$2:$C$6,2,FALSE)-Calculadora!$K$2=0,1,0)*IF($L$2=2,IFERROR(VLOOKUP(B4017,'Tablas auxiliares'!$AB$2:$AH$27,7,FALSE),0),1)</f>
        <v>0</v>
      </c>
      <c r="G4017" s="9">
        <f>VLOOKUP(E4017,'Tablas auxiliares'!$H$1:$Q$28,Calculadora!$J$2+1,FALSE)*IF(VLOOKUP($A4017,'Tablas auxiliares'!$B$2:$C$6,2,FALSE)-Calculadora!$K$2=0,1,0)*IF($L$2=2,IFERROR(VLOOKUP(B4017,'Tablas auxiliares'!$AB$2:$AH$27,7,FALSE),0),1)</f>
        <v>0</v>
      </c>
      <c r="H4017" s="9">
        <f t="shared" si="72"/>
        <v>0</v>
      </c>
      <c r="O4017" s="9"/>
      <c r="P4017"/>
    </row>
    <row r="4018" spans="1:16" x14ac:dyDescent="0.25">
      <c r="A4018" s="9">
        <v>2015</v>
      </c>
      <c r="B4018" t="s">
        <v>70</v>
      </c>
      <c r="C4018" t="s">
        <v>7</v>
      </c>
      <c r="D4018" s="9">
        <v>17</v>
      </c>
      <c r="E4018" s="9">
        <v>8</v>
      </c>
      <c r="F4018" s="9">
        <f>VLOOKUP(D4018,'Tablas auxiliares'!$H$1:$Q$28,Calculadora!$J$2+1,FALSE)*IF(VLOOKUP($A4018,'Tablas auxiliares'!$B$2:$C$6,2,FALSE)-Calculadora!$K$2=0,1,0)*IF($L$2=2,IFERROR(VLOOKUP(B4018,'Tablas auxiliares'!$AB$2:$AH$27,7,FALSE),0),1)</f>
        <v>0</v>
      </c>
      <c r="G4018" s="9">
        <f>VLOOKUP(E4018,'Tablas auxiliares'!$H$1:$Q$28,Calculadora!$J$2+1,FALSE)*IF(VLOOKUP($A4018,'Tablas auxiliares'!$B$2:$C$6,2,FALSE)-Calculadora!$K$2=0,1,0)*IF($L$2=2,IFERROR(VLOOKUP(B4018,'Tablas auxiliares'!$AB$2:$AH$27,7,FALSE),0),1)</f>
        <v>0</v>
      </c>
      <c r="H4018" s="9">
        <f t="shared" si="72"/>
        <v>0</v>
      </c>
      <c r="O4018" s="9"/>
      <c r="P4018"/>
    </row>
    <row r="4019" spans="1:16" x14ac:dyDescent="0.25">
      <c r="A4019" s="9">
        <v>2015</v>
      </c>
      <c r="B4019" t="s">
        <v>70</v>
      </c>
      <c r="C4019" t="s">
        <v>16</v>
      </c>
      <c r="D4019" s="9">
        <v>24</v>
      </c>
      <c r="E4019" s="9">
        <v>7</v>
      </c>
      <c r="F4019" s="9">
        <f>VLOOKUP(D4019,'Tablas auxiliares'!$H$1:$Q$28,Calculadora!$J$2+1,FALSE)*IF(VLOOKUP($A4019,'Tablas auxiliares'!$B$2:$C$6,2,FALSE)-Calculadora!$K$2=0,1,0)*IF($L$2=2,IFERROR(VLOOKUP(B4019,'Tablas auxiliares'!$AB$2:$AH$27,7,FALSE),0),1)</f>
        <v>0</v>
      </c>
      <c r="G4019" s="9">
        <f>VLOOKUP(E4019,'Tablas auxiliares'!$H$1:$Q$28,Calculadora!$J$2+1,FALSE)*IF(VLOOKUP($A4019,'Tablas auxiliares'!$B$2:$C$6,2,FALSE)-Calculadora!$K$2=0,1,0)*IF($L$2=2,IFERROR(VLOOKUP(B4019,'Tablas auxiliares'!$AB$2:$AH$27,7,FALSE),0),1)</f>
        <v>0</v>
      </c>
      <c r="H4019" s="9">
        <f t="shared" si="72"/>
        <v>0</v>
      </c>
      <c r="O4019" s="9"/>
      <c r="P4019"/>
    </row>
    <row r="4020" spans="1:16" x14ac:dyDescent="0.25">
      <c r="A4020" s="9">
        <v>2015</v>
      </c>
      <c r="B4020" t="s">
        <v>70</v>
      </c>
      <c r="C4020" t="s">
        <v>37</v>
      </c>
      <c r="D4020" s="9">
        <v>18</v>
      </c>
      <c r="E4020" s="9">
        <v>22</v>
      </c>
      <c r="F4020" s="9">
        <f>VLOOKUP(D4020,'Tablas auxiliares'!$H$1:$Q$28,Calculadora!$J$2+1,FALSE)*IF(VLOOKUP($A4020,'Tablas auxiliares'!$B$2:$C$6,2,FALSE)-Calculadora!$K$2=0,1,0)*IF($L$2=2,IFERROR(VLOOKUP(B4020,'Tablas auxiliares'!$AB$2:$AH$27,7,FALSE),0),1)</f>
        <v>0</v>
      </c>
      <c r="G4020" s="9">
        <f>VLOOKUP(E4020,'Tablas auxiliares'!$H$1:$Q$28,Calculadora!$J$2+1,FALSE)*IF(VLOOKUP($A4020,'Tablas auxiliares'!$B$2:$C$6,2,FALSE)-Calculadora!$K$2=0,1,0)*IF($L$2=2,IFERROR(VLOOKUP(B4020,'Tablas auxiliares'!$AB$2:$AH$27,7,FALSE),0),1)</f>
        <v>0</v>
      </c>
      <c r="H4020" s="9">
        <f t="shared" si="72"/>
        <v>0</v>
      </c>
      <c r="O4020" s="9"/>
      <c r="P4020"/>
    </row>
    <row r="4021" spans="1:16" x14ac:dyDescent="0.25">
      <c r="A4021" s="9">
        <v>2015</v>
      </c>
      <c r="B4021" t="s">
        <v>70</v>
      </c>
      <c r="C4021" t="s">
        <v>14</v>
      </c>
      <c r="D4021" s="9">
        <v>25</v>
      </c>
      <c r="E4021" s="9">
        <v>17</v>
      </c>
      <c r="F4021" s="9">
        <f>VLOOKUP(D4021,'Tablas auxiliares'!$H$1:$Q$28,Calculadora!$J$2+1,FALSE)*IF(VLOOKUP($A4021,'Tablas auxiliares'!$B$2:$C$6,2,FALSE)-Calculadora!$K$2=0,1,0)*IF($L$2=2,IFERROR(VLOOKUP(B4021,'Tablas auxiliares'!$AB$2:$AH$27,7,FALSE),0),1)</f>
        <v>0</v>
      </c>
      <c r="G4021" s="9">
        <f>VLOOKUP(E4021,'Tablas auxiliares'!$H$1:$Q$28,Calculadora!$J$2+1,FALSE)*IF(VLOOKUP($A4021,'Tablas auxiliares'!$B$2:$C$6,2,FALSE)-Calculadora!$K$2=0,1,0)*IF($L$2=2,IFERROR(VLOOKUP(B4021,'Tablas auxiliares'!$AB$2:$AH$27,7,FALSE),0),1)</f>
        <v>0</v>
      </c>
      <c r="H4021" s="9">
        <f t="shared" si="72"/>
        <v>0</v>
      </c>
      <c r="O4021" s="9"/>
      <c r="P4021"/>
    </row>
    <row r="4022" spans="1:16" x14ac:dyDescent="0.25">
      <c r="A4022" s="9">
        <v>2015</v>
      </c>
      <c r="B4022" t="s">
        <v>70</v>
      </c>
      <c r="C4022" t="s">
        <v>31</v>
      </c>
      <c r="D4022" s="9">
        <v>23</v>
      </c>
      <c r="E4022" s="9">
        <v>26</v>
      </c>
      <c r="F4022" s="9">
        <f>VLOOKUP(D4022,'Tablas auxiliares'!$H$1:$Q$28,Calculadora!$J$2+1,FALSE)*IF(VLOOKUP($A4022,'Tablas auxiliares'!$B$2:$C$6,2,FALSE)-Calculadora!$K$2=0,1,0)*IF($L$2=2,IFERROR(VLOOKUP(B4022,'Tablas auxiliares'!$AB$2:$AH$27,7,FALSE),0),1)</f>
        <v>0</v>
      </c>
      <c r="G4022" s="9">
        <f>VLOOKUP(E4022,'Tablas auxiliares'!$H$1:$Q$28,Calculadora!$J$2+1,FALSE)*IF(VLOOKUP($A4022,'Tablas auxiliares'!$B$2:$C$6,2,FALSE)-Calculadora!$K$2=0,1,0)*IF($L$2=2,IFERROR(VLOOKUP(B4022,'Tablas auxiliares'!$AB$2:$AH$27,7,FALSE),0),1)</f>
        <v>0</v>
      </c>
      <c r="H4022" s="9">
        <f t="shared" si="72"/>
        <v>0</v>
      </c>
      <c r="O4022" s="9"/>
      <c r="P4022"/>
    </row>
    <row r="4023" spans="1:16" x14ac:dyDescent="0.25">
      <c r="A4023" s="9">
        <v>2015</v>
      </c>
      <c r="B4023" t="s">
        <v>70</v>
      </c>
      <c r="C4023" t="s">
        <v>10</v>
      </c>
      <c r="D4023" s="9">
        <v>22</v>
      </c>
      <c r="E4023" s="9">
        <v>16</v>
      </c>
      <c r="F4023" s="9">
        <f>VLOOKUP(D4023,'Tablas auxiliares'!$H$1:$Q$28,Calculadora!$J$2+1,FALSE)*IF(VLOOKUP($A4023,'Tablas auxiliares'!$B$2:$C$6,2,FALSE)-Calculadora!$K$2=0,1,0)*IF($L$2=2,IFERROR(VLOOKUP(B4023,'Tablas auxiliares'!$AB$2:$AH$27,7,FALSE),0),1)</f>
        <v>0</v>
      </c>
      <c r="G4023" s="9">
        <f>VLOOKUP(E4023,'Tablas auxiliares'!$H$1:$Q$28,Calculadora!$J$2+1,FALSE)*IF(VLOOKUP($A4023,'Tablas auxiliares'!$B$2:$C$6,2,FALSE)-Calculadora!$K$2=0,1,0)*IF($L$2=2,IFERROR(VLOOKUP(B4023,'Tablas auxiliares'!$AB$2:$AH$27,7,FALSE),0),1)</f>
        <v>0</v>
      </c>
      <c r="H4023" s="9">
        <f t="shared" si="72"/>
        <v>0</v>
      </c>
      <c r="O4023" s="9"/>
      <c r="P4023"/>
    </row>
    <row r="4024" spans="1:16" x14ac:dyDescent="0.25">
      <c r="A4024" s="9">
        <v>2015</v>
      </c>
      <c r="B4024" t="s">
        <v>70</v>
      </c>
      <c r="C4024" t="s">
        <v>69</v>
      </c>
      <c r="D4024" s="9">
        <v>2</v>
      </c>
      <c r="E4024" s="9">
        <v>13</v>
      </c>
      <c r="F4024" s="9">
        <f>VLOOKUP(D4024,'Tablas auxiliares'!$H$1:$Q$28,Calculadora!$J$2+1,FALSE)*IF(VLOOKUP($A4024,'Tablas auxiliares'!$B$2:$C$6,2,FALSE)-Calculadora!$K$2=0,1,0)*IF($L$2=2,IFERROR(VLOOKUP(B4024,'Tablas auxiliares'!$AB$2:$AH$27,7,FALSE),0),1)</f>
        <v>0</v>
      </c>
      <c r="G4024" s="9">
        <f>VLOOKUP(E4024,'Tablas auxiliares'!$H$1:$Q$28,Calculadora!$J$2+1,FALSE)*IF(VLOOKUP($A4024,'Tablas auxiliares'!$B$2:$C$6,2,FALSE)-Calculadora!$K$2=0,1,0)*IF($L$2=2,IFERROR(VLOOKUP(B4024,'Tablas auxiliares'!$AB$2:$AH$27,7,FALSE),0),1)</f>
        <v>0</v>
      </c>
      <c r="H4024" s="9">
        <f t="shared" si="72"/>
        <v>0</v>
      </c>
      <c r="O4024" s="9"/>
      <c r="P4024"/>
    </row>
    <row r="4025" spans="1:16" x14ac:dyDescent="0.25">
      <c r="A4025" s="9">
        <v>2015</v>
      </c>
      <c r="B4025" t="s">
        <v>70</v>
      </c>
      <c r="C4025" t="s">
        <v>26</v>
      </c>
      <c r="D4025" s="9">
        <v>4</v>
      </c>
      <c r="E4025" s="9">
        <v>3</v>
      </c>
      <c r="F4025" s="9">
        <f>VLOOKUP(D4025,'Tablas auxiliares'!$H$1:$Q$28,Calculadora!$J$2+1,FALSE)*IF(VLOOKUP($A4025,'Tablas auxiliares'!$B$2:$C$6,2,FALSE)-Calculadora!$K$2=0,1,0)*IF($L$2=2,IFERROR(VLOOKUP(B4025,'Tablas auxiliares'!$AB$2:$AH$27,7,FALSE),0),1)</f>
        <v>0</v>
      </c>
      <c r="G4025" s="9">
        <f>VLOOKUP(E4025,'Tablas auxiliares'!$H$1:$Q$28,Calculadora!$J$2+1,FALSE)*IF(VLOOKUP($A4025,'Tablas auxiliares'!$B$2:$C$6,2,FALSE)-Calculadora!$K$2=0,1,0)*IF($L$2=2,IFERROR(VLOOKUP(B4025,'Tablas auxiliares'!$AB$2:$AH$27,7,FALSE),0),1)</f>
        <v>0</v>
      </c>
      <c r="H4025" s="9">
        <f t="shared" si="72"/>
        <v>0</v>
      </c>
      <c r="O4025" s="9"/>
      <c r="P4025"/>
    </row>
    <row r="4026" spans="1:16" x14ac:dyDescent="0.25">
      <c r="A4026" s="9">
        <v>2015</v>
      </c>
      <c r="B4026" t="s">
        <v>70</v>
      </c>
      <c r="C4026" t="s">
        <v>30</v>
      </c>
      <c r="D4026" s="9">
        <v>9</v>
      </c>
      <c r="E4026" s="9">
        <v>23</v>
      </c>
      <c r="F4026" s="9">
        <f>VLOOKUP(D4026,'Tablas auxiliares'!$H$1:$Q$28,Calculadora!$J$2+1,FALSE)*IF(VLOOKUP($A4026,'Tablas auxiliares'!$B$2:$C$6,2,FALSE)-Calculadora!$K$2=0,1,0)*IF($L$2=2,IFERROR(VLOOKUP(B4026,'Tablas auxiliares'!$AB$2:$AH$27,7,FALSE),0),1)</f>
        <v>0</v>
      </c>
      <c r="G4026" s="9">
        <f>VLOOKUP(E4026,'Tablas auxiliares'!$H$1:$Q$28,Calculadora!$J$2+1,FALSE)*IF(VLOOKUP($A4026,'Tablas auxiliares'!$B$2:$C$6,2,FALSE)-Calculadora!$K$2=0,1,0)*IF($L$2=2,IFERROR(VLOOKUP(B4026,'Tablas auxiliares'!$AB$2:$AH$27,7,FALSE),0),1)</f>
        <v>0</v>
      </c>
      <c r="H4026" s="9">
        <f t="shared" si="72"/>
        <v>0</v>
      </c>
      <c r="O4026" s="9"/>
      <c r="P4026"/>
    </row>
    <row r="4027" spans="1:16" x14ac:dyDescent="0.25">
      <c r="A4027" s="9">
        <v>2015</v>
      </c>
      <c r="B4027" t="s">
        <v>70</v>
      </c>
      <c r="C4027" t="s">
        <v>9</v>
      </c>
      <c r="D4027" s="9">
        <v>8</v>
      </c>
      <c r="E4027" s="9">
        <v>11</v>
      </c>
      <c r="F4027" s="9">
        <f>VLOOKUP(D4027,'Tablas auxiliares'!$H$1:$Q$28,Calculadora!$J$2+1,FALSE)*IF(VLOOKUP($A4027,'Tablas auxiliares'!$B$2:$C$6,2,FALSE)-Calculadora!$K$2=0,1,0)*IF($L$2=2,IFERROR(VLOOKUP(B4027,'Tablas auxiliares'!$AB$2:$AH$27,7,FALSE),0),1)</f>
        <v>0</v>
      </c>
      <c r="G4027" s="9">
        <f>VLOOKUP(E4027,'Tablas auxiliares'!$H$1:$Q$28,Calculadora!$J$2+1,FALSE)*IF(VLOOKUP($A4027,'Tablas auxiliares'!$B$2:$C$6,2,FALSE)-Calculadora!$K$2=0,1,0)*IF($L$2=2,IFERROR(VLOOKUP(B4027,'Tablas auxiliares'!$AB$2:$AH$27,7,FALSE),0),1)</f>
        <v>0</v>
      </c>
      <c r="H4027" s="9">
        <f t="shared" si="72"/>
        <v>0</v>
      </c>
      <c r="O4027" s="9"/>
      <c r="P4027"/>
    </row>
    <row r="4028" spans="1:16" x14ac:dyDescent="0.25">
      <c r="A4028" s="9">
        <v>2015</v>
      </c>
      <c r="B4028" t="s">
        <v>70</v>
      </c>
      <c r="C4028" t="s">
        <v>20</v>
      </c>
      <c r="D4028" s="9">
        <v>5</v>
      </c>
      <c r="E4028" s="9">
        <v>6</v>
      </c>
      <c r="F4028" s="9">
        <f>VLOOKUP(D4028,'Tablas auxiliares'!$H$1:$Q$28,Calculadora!$J$2+1,FALSE)*IF(VLOOKUP($A4028,'Tablas auxiliares'!$B$2:$C$6,2,FALSE)-Calculadora!$K$2=0,1,0)*IF($L$2=2,IFERROR(VLOOKUP(B4028,'Tablas auxiliares'!$AB$2:$AH$27,7,FALSE),0),1)</f>
        <v>0</v>
      </c>
      <c r="G4028" s="9">
        <f>VLOOKUP(E4028,'Tablas auxiliares'!$H$1:$Q$28,Calculadora!$J$2+1,FALSE)*IF(VLOOKUP($A4028,'Tablas auxiliares'!$B$2:$C$6,2,FALSE)-Calculadora!$K$2=0,1,0)*IF($L$2=2,IFERROR(VLOOKUP(B4028,'Tablas auxiliares'!$AB$2:$AH$27,7,FALSE),0),1)</f>
        <v>0</v>
      </c>
      <c r="H4028" s="9">
        <f t="shared" si="72"/>
        <v>0</v>
      </c>
      <c r="O4028" s="9"/>
      <c r="P4028"/>
    </row>
    <row r="4029" spans="1:16" x14ac:dyDescent="0.25">
      <c r="A4029" s="9">
        <v>2015</v>
      </c>
      <c r="B4029" t="s">
        <v>70</v>
      </c>
      <c r="C4029" t="s">
        <v>13</v>
      </c>
      <c r="D4029" s="9">
        <v>11</v>
      </c>
      <c r="E4029" s="9">
        <v>21</v>
      </c>
      <c r="F4029" s="9">
        <f>VLOOKUP(D4029,'Tablas auxiliares'!$H$1:$Q$28,Calculadora!$J$2+1,FALSE)*IF(VLOOKUP($A4029,'Tablas auxiliares'!$B$2:$C$6,2,FALSE)-Calculadora!$K$2=0,1,0)*IF($L$2=2,IFERROR(VLOOKUP(B4029,'Tablas auxiliares'!$AB$2:$AH$27,7,FALSE),0),1)</f>
        <v>0</v>
      </c>
      <c r="G4029" s="9">
        <f>VLOOKUP(E4029,'Tablas auxiliares'!$H$1:$Q$28,Calculadora!$J$2+1,FALSE)*IF(VLOOKUP($A4029,'Tablas auxiliares'!$B$2:$C$6,2,FALSE)-Calculadora!$K$2=0,1,0)*IF($L$2=2,IFERROR(VLOOKUP(B4029,'Tablas auxiliares'!$AB$2:$AH$27,7,FALSE),0),1)</f>
        <v>0</v>
      </c>
      <c r="H4029" s="9">
        <f t="shared" si="72"/>
        <v>0</v>
      </c>
      <c r="O4029" s="9"/>
      <c r="P4029"/>
    </row>
    <row r="4030" spans="1:16" x14ac:dyDescent="0.25">
      <c r="A4030" s="9">
        <v>2015</v>
      </c>
      <c r="B4030" t="s">
        <v>70</v>
      </c>
      <c r="C4030" t="s">
        <v>68</v>
      </c>
      <c r="D4030" s="9">
        <v>13</v>
      </c>
      <c r="E4030" s="9">
        <v>12</v>
      </c>
      <c r="F4030" s="9">
        <f>VLOOKUP(D4030,'Tablas auxiliares'!$H$1:$Q$28,Calculadora!$J$2+1,FALSE)*IF(VLOOKUP($A4030,'Tablas auxiliares'!$B$2:$C$6,2,FALSE)-Calculadora!$K$2=0,1,0)*IF($L$2=2,IFERROR(VLOOKUP(B4030,'Tablas auxiliares'!$AB$2:$AH$27,7,FALSE),0),1)</f>
        <v>0</v>
      </c>
      <c r="G4030" s="9">
        <f>VLOOKUP(E4030,'Tablas auxiliares'!$H$1:$Q$28,Calculadora!$J$2+1,FALSE)*IF(VLOOKUP($A4030,'Tablas auxiliares'!$B$2:$C$6,2,FALSE)-Calculadora!$K$2=0,1,0)*IF($L$2=2,IFERROR(VLOOKUP(B4030,'Tablas auxiliares'!$AB$2:$AH$27,7,FALSE),0),1)</f>
        <v>0</v>
      </c>
      <c r="H4030" s="9">
        <f t="shared" si="72"/>
        <v>0</v>
      </c>
      <c r="O4030" s="9"/>
      <c r="P4030"/>
    </row>
    <row r="4031" spans="1:16" x14ac:dyDescent="0.25">
      <c r="A4031" s="9">
        <v>2015</v>
      </c>
      <c r="B4031" t="s">
        <v>70</v>
      </c>
      <c r="C4031" t="s">
        <v>18</v>
      </c>
      <c r="D4031" s="9">
        <v>10</v>
      </c>
      <c r="E4031" s="9">
        <v>18</v>
      </c>
      <c r="F4031" s="9">
        <f>VLOOKUP(D4031,'Tablas auxiliares'!$H$1:$Q$28,Calculadora!$J$2+1,FALSE)*IF(VLOOKUP($A4031,'Tablas auxiliares'!$B$2:$C$6,2,FALSE)-Calculadora!$K$2=0,1,0)*IF($L$2=2,IFERROR(VLOOKUP(B4031,'Tablas auxiliares'!$AB$2:$AH$27,7,FALSE),0),1)</f>
        <v>0</v>
      </c>
      <c r="G4031" s="9">
        <f>VLOOKUP(E4031,'Tablas auxiliares'!$H$1:$Q$28,Calculadora!$J$2+1,FALSE)*IF(VLOOKUP($A4031,'Tablas auxiliares'!$B$2:$C$6,2,FALSE)-Calculadora!$K$2=0,1,0)*IF($L$2=2,IFERROR(VLOOKUP(B4031,'Tablas auxiliares'!$AB$2:$AH$27,7,FALSE),0),1)</f>
        <v>0</v>
      </c>
      <c r="H4031" s="9">
        <f t="shared" si="72"/>
        <v>0</v>
      </c>
      <c r="O4031" s="9"/>
      <c r="P4031"/>
    </row>
    <row r="4032" spans="1:16" x14ac:dyDescent="0.25">
      <c r="A4032" s="9">
        <v>2015</v>
      </c>
      <c r="B4032" t="s">
        <v>70</v>
      </c>
      <c r="C4032" t="s">
        <v>27</v>
      </c>
      <c r="D4032" s="9">
        <v>16</v>
      </c>
      <c r="E4032" s="9">
        <v>15</v>
      </c>
      <c r="F4032" s="9">
        <f>VLOOKUP(D4032,'Tablas auxiliares'!$H$1:$Q$28,Calculadora!$J$2+1,FALSE)*IF(VLOOKUP($A4032,'Tablas auxiliares'!$B$2:$C$6,2,FALSE)-Calculadora!$K$2=0,1,0)*IF($L$2=2,IFERROR(VLOOKUP(B4032,'Tablas auxiliares'!$AB$2:$AH$27,7,FALSE),0),1)</f>
        <v>0</v>
      </c>
      <c r="G4032" s="9">
        <f>VLOOKUP(E4032,'Tablas auxiliares'!$H$1:$Q$28,Calculadora!$J$2+1,FALSE)*IF(VLOOKUP($A4032,'Tablas auxiliares'!$B$2:$C$6,2,FALSE)-Calculadora!$K$2=0,1,0)*IF($L$2=2,IFERROR(VLOOKUP(B4032,'Tablas auxiliares'!$AB$2:$AH$27,7,FALSE),0),1)</f>
        <v>0</v>
      </c>
      <c r="H4032" s="9">
        <f t="shared" si="72"/>
        <v>0</v>
      </c>
      <c r="O4032" s="9"/>
      <c r="P4032"/>
    </row>
    <row r="4033" spans="1:16" x14ac:dyDescent="0.25">
      <c r="A4033" s="9">
        <v>2015</v>
      </c>
      <c r="B4033" t="s">
        <v>70</v>
      </c>
      <c r="C4033" t="s">
        <v>29</v>
      </c>
      <c r="D4033" s="9">
        <v>21</v>
      </c>
      <c r="E4033" s="9">
        <v>25</v>
      </c>
      <c r="F4033" s="9">
        <f>VLOOKUP(D4033,'Tablas auxiliares'!$H$1:$Q$28,Calculadora!$J$2+1,FALSE)*IF(VLOOKUP($A4033,'Tablas auxiliares'!$B$2:$C$6,2,FALSE)-Calculadora!$K$2=0,1,0)*IF($L$2=2,IFERROR(VLOOKUP(B4033,'Tablas auxiliares'!$AB$2:$AH$27,7,FALSE),0),1)</f>
        <v>0</v>
      </c>
      <c r="G4033" s="9">
        <f>VLOOKUP(E4033,'Tablas auxiliares'!$H$1:$Q$28,Calculadora!$J$2+1,FALSE)*IF(VLOOKUP($A4033,'Tablas auxiliares'!$B$2:$C$6,2,FALSE)-Calculadora!$K$2=0,1,0)*IF($L$2=2,IFERROR(VLOOKUP(B4033,'Tablas auxiliares'!$AB$2:$AH$27,7,FALSE),0),1)</f>
        <v>0</v>
      </c>
      <c r="H4033" s="9">
        <f t="shared" si="72"/>
        <v>0</v>
      </c>
      <c r="O4033" s="9"/>
      <c r="P4033"/>
    </row>
    <row r="4034" spans="1:16" x14ac:dyDescent="0.25">
      <c r="A4034" s="9">
        <v>2015</v>
      </c>
      <c r="B4034" t="s">
        <v>70</v>
      </c>
      <c r="C4034" t="s">
        <v>35</v>
      </c>
      <c r="D4034" s="9">
        <v>6</v>
      </c>
      <c r="E4034" s="9">
        <v>10</v>
      </c>
      <c r="F4034" s="9">
        <f>VLOOKUP(D4034,'Tablas auxiliares'!$H$1:$Q$28,Calculadora!$J$2+1,FALSE)*IF(VLOOKUP($A4034,'Tablas auxiliares'!$B$2:$C$6,2,FALSE)-Calculadora!$K$2=0,1,0)*IF($L$2=2,IFERROR(VLOOKUP(B4034,'Tablas auxiliares'!$AB$2:$AH$27,7,FALSE),0),1)</f>
        <v>0</v>
      </c>
      <c r="G4034" s="9">
        <f>VLOOKUP(E4034,'Tablas auxiliares'!$H$1:$Q$28,Calculadora!$J$2+1,FALSE)*IF(VLOOKUP($A4034,'Tablas auxiliares'!$B$2:$C$6,2,FALSE)-Calculadora!$K$2=0,1,0)*IF($L$2=2,IFERROR(VLOOKUP(B4034,'Tablas auxiliares'!$AB$2:$AH$27,7,FALSE),0),1)</f>
        <v>0</v>
      </c>
      <c r="H4034" s="9">
        <f t="shared" si="72"/>
        <v>0</v>
      </c>
      <c r="O4034" s="9"/>
      <c r="P4034"/>
    </row>
    <row r="4035" spans="1:16" x14ac:dyDescent="0.25">
      <c r="A4035" s="9">
        <v>2015</v>
      </c>
      <c r="B4035" t="s">
        <v>70</v>
      </c>
      <c r="C4035" t="s">
        <v>34</v>
      </c>
      <c r="D4035" s="9">
        <v>19</v>
      </c>
      <c r="E4035" s="9">
        <v>9</v>
      </c>
      <c r="F4035" s="9">
        <f>VLOOKUP(D4035,'Tablas auxiliares'!$H$1:$Q$28,Calculadora!$J$2+1,FALSE)*IF(VLOOKUP($A4035,'Tablas auxiliares'!$B$2:$C$6,2,FALSE)-Calculadora!$K$2=0,1,0)*IF($L$2=2,IFERROR(VLOOKUP(B4035,'Tablas auxiliares'!$AB$2:$AH$27,7,FALSE),0),1)</f>
        <v>0</v>
      </c>
      <c r="G4035" s="9">
        <f>VLOOKUP(E4035,'Tablas auxiliares'!$H$1:$Q$28,Calculadora!$J$2+1,FALSE)*IF(VLOOKUP($A4035,'Tablas auxiliares'!$B$2:$C$6,2,FALSE)-Calculadora!$K$2=0,1,0)*IF($L$2=2,IFERROR(VLOOKUP(B4035,'Tablas auxiliares'!$AB$2:$AH$27,7,FALSE),0),1)</f>
        <v>0</v>
      </c>
      <c r="H4035" s="9">
        <f t="shared" ref="H4035:H4098" si="73">IF($M$2=2,0,F4035)+IF($M$2=3,0,G4035)</f>
        <v>0</v>
      </c>
      <c r="O4035" s="9"/>
      <c r="P4035"/>
    </row>
    <row r="4036" spans="1:16" x14ac:dyDescent="0.25">
      <c r="A4036" s="9">
        <v>2015</v>
      </c>
      <c r="B4036" t="s">
        <v>70</v>
      </c>
      <c r="C4036" t="s">
        <v>24</v>
      </c>
      <c r="D4036" s="9">
        <v>15</v>
      </c>
      <c r="E4036" s="9">
        <v>2</v>
      </c>
      <c r="F4036" s="9">
        <f>VLOOKUP(D4036,'Tablas auxiliares'!$H$1:$Q$28,Calculadora!$J$2+1,FALSE)*IF(VLOOKUP($A4036,'Tablas auxiliares'!$B$2:$C$6,2,FALSE)-Calculadora!$K$2=0,1,0)*IF($L$2=2,IFERROR(VLOOKUP(B4036,'Tablas auxiliares'!$AB$2:$AH$27,7,FALSE),0),1)</f>
        <v>0</v>
      </c>
      <c r="G4036" s="9">
        <f>VLOOKUP(E4036,'Tablas auxiliares'!$H$1:$Q$28,Calculadora!$J$2+1,FALSE)*IF(VLOOKUP($A4036,'Tablas auxiliares'!$B$2:$C$6,2,FALSE)-Calculadora!$K$2=0,1,0)*IF($L$2=2,IFERROR(VLOOKUP(B4036,'Tablas auxiliares'!$AB$2:$AH$27,7,FALSE),0),1)</f>
        <v>0</v>
      </c>
      <c r="H4036" s="9">
        <f t="shared" si="73"/>
        <v>0</v>
      </c>
      <c r="O4036" s="9"/>
      <c r="P4036"/>
    </row>
    <row r="4037" spans="1:16" x14ac:dyDescent="0.25">
      <c r="A4037" s="9">
        <v>2015</v>
      </c>
      <c r="B4037" t="s">
        <v>70</v>
      </c>
      <c r="C4037" t="s">
        <v>12</v>
      </c>
      <c r="D4037" s="9">
        <v>12</v>
      </c>
      <c r="E4037" s="9">
        <v>14</v>
      </c>
      <c r="F4037" s="9">
        <f>VLOOKUP(D4037,'Tablas auxiliares'!$H$1:$Q$28,Calculadora!$J$2+1,FALSE)*IF(VLOOKUP($A4037,'Tablas auxiliares'!$B$2:$C$6,2,FALSE)-Calculadora!$K$2=0,1,0)*IF($L$2=2,IFERROR(VLOOKUP(B4037,'Tablas auxiliares'!$AB$2:$AH$27,7,FALSE),0),1)</f>
        <v>0</v>
      </c>
      <c r="G4037" s="9">
        <f>VLOOKUP(E4037,'Tablas auxiliares'!$H$1:$Q$28,Calculadora!$J$2+1,FALSE)*IF(VLOOKUP($A4037,'Tablas auxiliares'!$B$2:$C$6,2,FALSE)-Calculadora!$K$2=0,1,0)*IF($L$2=2,IFERROR(VLOOKUP(B4037,'Tablas auxiliares'!$AB$2:$AH$27,7,FALSE),0),1)</f>
        <v>0</v>
      </c>
      <c r="H4037" s="9">
        <f t="shared" si="73"/>
        <v>0</v>
      </c>
      <c r="O4037" s="9"/>
      <c r="P4037"/>
    </row>
    <row r="4038" spans="1:16" x14ac:dyDescent="0.25">
      <c r="A4038" s="9">
        <v>2015</v>
      </c>
      <c r="B4038" t="s">
        <v>70</v>
      </c>
      <c r="C4038" t="s">
        <v>23</v>
      </c>
      <c r="D4038" s="9">
        <v>14</v>
      </c>
      <c r="E4038" s="9">
        <v>4</v>
      </c>
      <c r="F4038" s="9">
        <f>VLOOKUP(D4038,'Tablas auxiliares'!$H$1:$Q$28,Calculadora!$J$2+1,FALSE)*IF(VLOOKUP($A4038,'Tablas auxiliares'!$B$2:$C$6,2,FALSE)-Calculadora!$K$2=0,1,0)*IF($L$2=2,IFERROR(VLOOKUP(B4038,'Tablas auxiliares'!$AB$2:$AH$27,7,FALSE),0),1)</f>
        <v>0</v>
      </c>
      <c r="G4038" s="9">
        <f>VLOOKUP(E4038,'Tablas auxiliares'!$H$1:$Q$28,Calculadora!$J$2+1,FALSE)*IF(VLOOKUP($A4038,'Tablas auxiliares'!$B$2:$C$6,2,FALSE)-Calculadora!$K$2=0,1,0)*IF($L$2=2,IFERROR(VLOOKUP(B4038,'Tablas auxiliares'!$AB$2:$AH$27,7,FALSE),0),1)</f>
        <v>0</v>
      </c>
      <c r="H4038" s="9">
        <f t="shared" si="73"/>
        <v>0</v>
      </c>
      <c r="O4038" s="9"/>
      <c r="P4038"/>
    </row>
    <row r="4039" spans="1:16" x14ac:dyDescent="0.25">
      <c r="A4039" s="9">
        <v>2015</v>
      </c>
      <c r="B4039" t="s">
        <v>70</v>
      </c>
      <c r="C4039" t="s">
        <v>33</v>
      </c>
      <c r="D4039" s="9">
        <v>1</v>
      </c>
      <c r="E4039" s="9">
        <v>5</v>
      </c>
      <c r="F4039" s="9">
        <f>VLOOKUP(D4039,'Tablas auxiliares'!$H$1:$Q$28,Calculadora!$J$2+1,FALSE)*IF(VLOOKUP($A4039,'Tablas auxiliares'!$B$2:$C$6,2,FALSE)-Calculadora!$K$2=0,1,0)*IF($L$2=2,IFERROR(VLOOKUP(B4039,'Tablas auxiliares'!$AB$2:$AH$27,7,FALSE),0),1)</f>
        <v>0</v>
      </c>
      <c r="G4039" s="9">
        <f>VLOOKUP(E4039,'Tablas auxiliares'!$H$1:$Q$28,Calculadora!$J$2+1,FALSE)*IF(VLOOKUP($A4039,'Tablas auxiliares'!$B$2:$C$6,2,FALSE)-Calculadora!$K$2=0,1,0)*IF($L$2=2,IFERROR(VLOOKUP(B4039,'Tablas auxiliares'!$AB$2:$AH$27,7,FALSE),0),1)</f>
        <v>0</v>
      </c>
      <c r="H4039" s="9">
        <f t="shared" si="73"/>
        <v>0</v>
      </c>
      <c r="O4039" s="9"/>
      <c r="P4039"/>
    </row>
    <row r="4040" spans="1:16" x14ac:dyDescent="0.25">
      <c r="A4040" s="9">
        <v>2015</v>
      </c>
      <c r="B4040" t="s">
        <v>70</v>
      </c>
      <c r="C4040" t="s">
        <v>6</v>
      </c>
      <c r="D4040" s="9">
        <v>26</v>
      </c>
      <c r="E4040" s="9">
        <v>19</v>
      </c>
      <c r="F4040" s="9">
        <f>VLOOKUP(D4040,'Tablas auxiliares'!$H$1:$Q$28,Calculadora!$J$2+1,FALSE)*IF(VLOOKUP($A4040,'Tablas auxiliares'!$B$2:$C$6,2,FALSE)-Calculadora!$K$2=0,1,0)*IF($L$2=2,IFERROR(VLOOKUP(B4040,'Tablas auxiliares'!$AB$2:$AH$27,7,FALSE),0),1)</f>
        <v>0</v>
      </c>
      <c r="G4040" s="9">
        <f>VLOOKUP(E4040,'Tablas auxiliares'!$H$1:$Q$28,Calculadora!$J$2+1,FALSE)*IF(VLOOKUP($A4040,'Tablas auxiliares'!$B$2:$C$6,2,FALSE)-Calculadora!$K$2=0,1,0)*IF($L$2=2,IFERROR(VLOOKUP(B4040,'Tablas auxiliares'!$AB$2:$AH$27,7,FALSE),0),1)</f>
        <v>0</v>
      </c>
      <c r="H4040" s="9">
        <f t="shared" si="73"/>
        <v>0</v>
      </c>
      <c r="O4040" s="9"/>
      <c r="P4040"/>
    </row>
    <row r="4041" spans="1:16" x14ac:dyDescent="0.25">
      <c r="A4041" s="9">
        <v>2015</v>
      </c>
      <c r="B4041" t="s">
        <v>70</v>
      </c>
      <c r="C4041" t="s">
        <v>25</v>
      </c>
      <c r="D4041" s="9">
        <v>3</v>
      </c>
      <c r="E4041" s="9">
        <v>1</v>
      </c>
      <c r="F4041" s="9">
        <f>VLOOKUP(D4041,'Tablas auxiliares'!$H$1:$Q$28,Calculadora!$J$2+1,FALSE)*IF(VLOOKUP($A4041,'Tablas auxiliares'!$B$2:$C$6,2,FALSE)-Calculadora!$K$2=0,1,0)*IF($L$2=2,IFERROR(VLOOKUP(B4041,'Tablas auxiliares'!$AB$2:$AH$27,7,FALSE),0),1)</f>
        <v>0</v>
      </c>
      <c r="G4041" s="9">
        <f>VLOOKUP(E4041,'Tablas auxiliares'!$H$1:$Q$28,Calculadora!$J$2+1,FALSE)*IF(VLOOKUP($A4041,'Tablas auxiliares'!$B$2:$C$6,2,FALSE)-Calculadora!$K$2=0,1,0)*IF($L$2=2,IFERROR(VLOOKUP(B4041,'Tablas auxiliares'!$AB$2:$AH$27,7,FALSE),0),1)</f>
        <v>0</v>
      </c>
      <c r="H4041" s="9">
        <f t="shared" si="73"/>
        <v>0</v>
      </c>
      <c r="O4041" s="9"/>
      <c r="P4041"/>
    </row>
    <row r="4042" spans="1:16" x14ac:dyDescent="0.25">
      <c r="A4042" s="9">
        <v>2015</v>
      </c>
      <c r="B4042" t="s">
        <v>33</v>
      </c>
      <c r="C4042" t="s">
        <v>89</v>
      </c>
      <c r="D4042" s="9">
        <v>17</v>
      </c>
      <c r="E4042" s="9">
        <v>14</v>
      </c>
      <c r="F4042" s="9">
        <f>VLOOKUP(D4042,'Tablas auxiliares'!$H$1:$Q$28,Calculadora!$J$2+1,FALSE)*IF(VLOOKUP($A4042,'Tablas auxiliares'!$B$2:$C$6,2,FALSE)-Calculadora!$K$2=0,1,0)*IF($L$2=2,IFERROR(VLOOKUP(B4042,'Tablas auxiliares'!$AB$2:$AH$27,7,FALSE),0),1)</f>
        <v>0</v>
      </c>
      <c r="G4042" s="9">
        <f>VLOOKUP(E4042,'Tablas auxiliares'!$H$1:$Q$28,Calculadora!$J$2+1,FALSE)*IF(VLOOKUP($A4042,'Tablas auxiliares'!$B$2:$C$6,2,FALSE)-Calculadora!$K$2=0,1,0)*IF($L$2=2,IFERROR(VLOOKUP(B4042,'Tablas auxiliares'!$AB$2:$AH$27,7,FALSE),0),1)</f>
        <v>0</v>
      </c>
      <c r="H4042" s="9">
        <f t="shared" si="73"/>
        <v>0</v>
      </c>
      <c r="O4042" s="9"/>
      <c r="P4042"/>
    </row>
    <row r="4043" spans="1:16" x14ac:dyDescent="0.25">
      <c r="A4043" s="9">
        <v>2015</v>
      </c>
      <c r="B4043" t="s">
        <v>33</v>
      </c>
      <c r="C4043" t="s">
        <v>28</v>
      </c>
      <c r="D4043" s="9">
        <v>18</v>
      </c>
      <c r="E4043" s="9">
        <v>25</v>
      </c>
      <c r="F4043" s="9">
        <f>VLOOKUP(D4043,'Tablas auxiliares'!$H$1:$Q$28,Calculadora!$J$2+1,FALSE)*IF(VLOOKUP($A4043,'Tablas auxiliares'!$B$2:$C$6,2,FALSE)-Calculadora!$K$2=0,1,0)*IF($L$2=2,IFERROR(VLOOKUP(B4043,'Tablas auxiliares'!$AB$2:$AH$27,7,FALSE),0),1)</f>
        <v>0</v>
      </c>
      <c r="G4043" s="9">
        <f>VLOOKUP(E4043,'Tablas auxiliares'!$H$1:$Q$28,Calculadora!$J$2+1,FALSE)*IF(VLOOKUP($A4043,'Tablas auxiliares'!$B$2:$C$6,2,FALSE)-Calculadora!$K$2=0,1,0)*IF($L$2=2,IFERROR(VLOOKUP(B4043,'Tablas auxiliares'!$AB$2:$AH$27,7,FALSE),0),1)</f>
        <v>0</v>
      </c>
      <c r="H4043" s="9">
        <f t="shared" si="73"/>
        <v>0</v>
      </c>
      <c r="O4043" s="9"/>
      <c r="P4043"/>
    </row>
    <row r="4044" spans="1:16" x14ac:dyDescent="0.25">
      <c r="A4044" s="9">
        <v>2015</v>
      </c>
      <c r="B4044" t="s">
        <v>33</v>
      </c>
      <c r="C4044" t="s">
        <v>7</v>
      </c>
      <c r="D4044" s="9">
        <v>22</v>
      </c>
      <c r="E4044" s="9">
        <v>10</v>
      </c>
      <c r="F4044" s="9">
        <f>VLOOKUP(D4044,'Tablas auxiliares'!$H$1:$Q$28,Calculadora!$J$2+1,FALSE)*IF(VLOOKUP($A4044,'Tablas auxiliares'!$B$2:$C$6,2,FALSE)-Calculadora!$K$2=0,1,0)*IF($L$2=2,IFERROR(VLOOKUP(B4044,'Tablas auxiliares'!$AB$2:$AH$27,7,FALSE),0),1)</f>
        <v>0</v>
      </c>
      <c r="G4044" s="9">
        <f>VLOOKUP(E4044,'Tablas auxiliares'!$H$1:$Q$28,Calculadora!$J$2+1,FALSE)*IF(VLOOKUP($A4044,'Tablas auxiliares'!$B$2:$C$6,2,FALSE)-Calculadora!$K$2=0,1,0)*IF($L$2=2,IFERROR(VLOOKUP(B4044,'Tablas auxiliares'!$AB$2:$AH$27,7,FALSE),0),1)</f>
        <v>0</v>
      </c>
      <c r="H4044" s="9">
        <f t="shared" si="73"/>
        <v>0</v>
      </c>
      <c r="O4044" s="9"/>
      <c r="P4044"/>
    </row>
    <row r="4045" spans="1:16" x14ac:dyDescent="0.25">
      <c r="A4045" s="9">
        <v>2015</v>
      </c>
      <c r="B4045" t="s">
        <v>33</v>
      </c>
      <c r="C4045" t="s">
        <v>16</v>
      </c>
      <c r="D4045" s="9">
        <v>5</v>
      </c>
      <c r="E4045" s="9">
        <v>4</v>
      </c>
      <c r="F4045" s="9">
        <f>VLOOKUP(D4045,'Tablas auxiliares'!$H$1:$Q$28,Calculadora!$J$2+1,FALSE)*IF(VLOOKUP($A4045,'Tablas auxiliares'!$B$2:$C$6,2,FALSE)-Calculadora!$K$2=0,1,0)*IF($L$2=2,IFERROR(VLOOKUP(B4045,'Tablas auxiliares'!$AB$2:$AH$27,7,FALSE),0),1)</f>
        <v>0</v>
      </c>
      <c r="G4045" s="9">
        <f>VLOOKUP(E4045,'Tablas auxiliares'!$H$1:$Q$28,Calculadora!$J$2+1,FALSE)*IF(VLOOKUP($A4045,'Tablas auxiliares'!$B$2:$C$6,2,FALSE)-Calculadora!$K$2=0,1,0)*IF($L$2=2,IFERROR(VLOOKUP(B4045,'Tablas auxiliares'!$AB$2:$AH$27,7,FALSE),0),1)</f>
        <v>0</v>
      </c>
      <c r="H4045" s="9">
        <f t="shared" si="73"/>
        <v>0</v>
      </c>
      <c r="O4045" s="9"/>
      <c r="P4045"/>
    </row>
    <row r="4046" spans="1:16" x14ac:dyDescent="0.25">
      <c r="A4046" s="9">
        <v>2015</v>
      </c>
      <c r="B4046" t="s">
        <v>33</v>
      </c>
      <c r="C4046" t="s">
        <v>37</v>
      </c>
      <c r="D4046" s="9">
        <v>20</v>
      </c>
      <c r="E4046" s="9">
        <v>24</v>
      </c>
      <c r="F4046" s="9">
        <f>VLOOKUP(D4046,'Tablas auxiliares'!$H$1:$Q$28,Calculadora!$J$2+1,FALSE)*IF(VLOOKUP($A4046,'Tablas auxiliares'!$B$2:$C$6,2,FALSE)-Calculadora!$K$2=0,1,0)*IF($L$2=2,IFERROR(VLOOKUP(B4046,'Tablas auxiliares'!$AB$2:$AH$27,7,FALSE),0),1)</f>
        <v>0</v>
      </c>
      <c r="G4046" s="9">
        <f>VLOOKUP(E4046,'Tablas auxiliares'!$H$1:$Q$28,Calculadora!$J$2+1,FALSE)*IF(VLOOKUP($A4046,'Tablas auxiliares'!$B$2:$C$6,2,FALSE)-Calculadora!$K$2=0,1,0)*IF($L$2=2,IFERROR(VLOOKUP(B4046,'Tablas auxiliares'!$AB$2:$AH$27,7,FALSE),0),1)</f>
        <v>0</v>
      </c>
      <c r="H4046" s="9">
        <f t="shared" si="73"/>
        <v>0</v>
      </c>
      <c r="O4046" s="9"/>
      <c r="P4046"/>
    </row>
    <row r="4047" spans="1:16" x14ac:dyDescent="0.25">
      <c r="A4047" s="9">
        <v>2015</v>
      </c>
      <c r="B4047" t="s">
        <v>33</v>
      </c>
      <c r="C4047" t="s">
        <v>14</v>
      </c>
      <c r="D4047" s="9">
        <v>9</v>
      </c>
      <c r="E4047" s="9">
        <v>2</v>
      </c>
      <c r="F4047" s="9">
        <f>VLOOKUP(D4047,'Tablas auxiliares'!$H$1:$Q$28,Calculadora!$J$2+1,FALSE)*IF(VLOOKUP($A4047,'Tablas auxiliares'!$B$2:$C$6,2,FALSE)-Calculadora!$K$2=0,1,0)*IF($L$2=2,IFERROR(VLOOKUP(B4047,'Tablas auxiliares'!$AB$2:$AH$27,7,FALSE),0),1)</f>
        <v>0</v>
      </c>
      <c r="G4047" s="9">
        <f>VLOOKUP(E4047,'Tablas auxiliares'!$H$1:$Q$28,Calculadora!$J$2+1,FALSE)*IF(VLOOKUP($A4047,'Tablas auxiliares'!$B$2:$C$6,2,FALSE)-Calculadora!$K$2=0,1,0)*IF($L$2=2,IFERROR(VLOOKUP(B4047,'Tablas auxiliares'!$AB$2:$AH$27,7,FALSE),0),1)</f>
        <v>0</v>
      </c>
      <c r="H4047" s="9">
        <f t="shared" si="73"/>
        <v>0</v>
      </c>
      <c r="O4047" s="9"/>
      <c r="P4047"/>
    </row>
    <row r="4048" spans="1:16" x14ac:dyDescent="0.25">
      <c r="A4048" s="9">
        <v>2015</v>
      </c>
      <c r="B4048" t="s">
        <v>33</v>
      </c>
      <c r="C4048" t="s">
        <v>31</v>
      </c>
      <c r="D4048" s="9">
        <v>16</v>
      </c>
      <c r="E4048" s="9">
        <v>22</v>
      </c>
      <c r="F4048" s="9">
        <f>VLOOKUP(D4048,'Tablas auxiliares'!$H$1:$Q$28,Calculadora!$J$2+1,FALSE)*IF(VLOOKUP($A4048,'Tablas auxiliares'!$B$2:$C$6,2,FALSE)-Calculadora!$K$2=0,1,0)*IF($L$2=2,IFERROR(VLOOKUP(B4048,'Tablas auxiliares'!$AB$2:$AH$27,7,FALSE),0),1)</f>
        <v>0</v>
      </c>
      <c r="G4048" s="9">
        <f>VLOOKUP(E4048,'Tablas auxiliares'!$H$1:$Q$28,Calculadora!$J$2+1,FALSE)*IF(VLOOKUP($A4048,'Tablas auxiliares'!$B$2:$C$6,2,FALSE)-Calculadora!$K$2=0,1,0)*IF($L$2=2,IFERROR(VLOOKUP(B4048,'Tablas auxiliares'!$AB$2:$AH$27,7,FALSE),0),1)</f>
        <v>0</v>
      </c>
      <c r="H4048" s="9">
        <f t="shared" si="73"/>
        <v>0</v>
      </c>
      <c r="O4048" s="9"/>
      <c r="P4048"/>
    </row>
    <row r="4049" spans="1:16" x14ac:dyDescent="0.25">
      <c r="A4049" s="9">
        <v>2015</v>
      </c>
      <c r="B4049" t="s">
        <v>33</v>
      </c>
      <c r="C4049" t="s">
        <v>10</v>
      </c>
      <c r="D4049" s="9">
        <v>25</v>
      </c>
      <c r="E4049" s="9">
        <v>9</v>
      </c>
      <c r="F4049" s="9">
        <f>VLOOKUP(D4049,'Tablas auxiliares'!$H$1:$Q$28,Calculadora!$J$2+1,FALSE)*IF(VLOOKUP($A4049,'Tablas auxiliares'!$B$2:$C$6,2,FALSE)-Calculadora!$K$2=0,1,0)*IF($L$2=2,IFERROR(VLOOKUP(B4049,'Tablas auxiliares'!$AB$2:$AH$27,7,FALSE),0),1)</f>
        <v>0</v>
      </c>
      <c r="G4049" s="9">
        <f>VLOOKUP(E4049,'Tablas auxiliares'!$H$1:$Q$28,Calculadora!$J$2+1,FALSE)*IF(VLOOKUP($A4049,'Tablas auxiliares'!$B$2:$C$6,2,FALSE)-Calculadora!$K$2=0,1,0)*IF($L$2=2,IFERROR(VLOOKUP(B4049,'Tablas auxiliares'!$AB$2:$AH$27,7,FALSE),0),1)</f>
        <v>0</v>
      </c>
      <c r="H4049" s="9">
        <f t="shared" si="73"/>
        <v>0</v>
      </c>
      <c r="O4049" s="9"/>
      <c r="P4049"/>
    </row>
    <row r="4050" spans="1:16" x14ac:dyDescent="0.25">
      <c r="A4050" s="9">
        <v>2015</v>
      </c>
      <c r="B4050" t="s">
        <v>33</v>
      </c>
      <c r="C4050" t="s">
        <v>69</v>
      </c>
      <c r="D4050" s="9">
        <v>14</v>
      </c>
      <c r="E4050" s="9">
        <v>20</v>
      </c>
      <c r="F4050" s="9">
        <f>VLOOKUP(D4050,'Tablas auxiliares'!$H$1:$Q$28,Calculadora!$J$2+1,FALSE)*IF(VLOOKUP($A4050,'Tablas auxiliares'!$B$2:$C$6,2,FALSE)-Calculadora!$K$2=0,1,0)*IF($L$2=2,IFERROR(VLOOKUP(B4050,'Tablas auxiliares'!$AB$2:$AH$27,7,FALSE),0),1)</f>
        <v>0</v>
      </c>
      <c r="G4050" s="9">
        <f>VLOOKUP(E4050,'Tablas auxiliares'!$H$1:$Q$28,Calculadora!$J$2+1,FALSE)*IF(VLOOKUP($A4050,'Tablas auxiliares'!$B$2:$C$6,2,FALSE)-Calculadora!$K$2=0,1,0)*IF($L$2=2,IFERROR(VLOOKUP(B4050,'Tablas auxiliares'!$AB$2:$AH$27,7,FALSE),0),1)</f>
        <v>0</v>
      </c>
      <c r="H4050" s="9">
        <f t="shared" si="73"/>
        <v>0</v>
      </c>
      <c r="O4050" s="9"/>
      <c r="P4050"/>
    </row>
    <row r="4051" spans="1:16" x14ac:dyDescent="0.25">
      <c r="A4051" s="9">
        <v>2015</v>
      </c>
      <c r="B4051" t="s">
        <v>33</v>
      </c>
      <c r="C4051" t="s">
        <v>26</v>
      </c>
      <c r="D4051" s="9">
        <v>1</v>
      </c>
      <c r="E4051" s="9">
        <v>5</v>
      </c>
      <c r="F4051" s="9">
        <f>VLOOKUP(D4051,'Tablas auxiliares'!$H$1:$Q$28,Calculadora!$J$2+1,FALSE)*IF(VLOOKUP($A4051,'Tablas auxiliares'!$B$2:$C$6,2,FALSE)-Calculadora!$K$2=0,1,0)*IF($L$2=2,IFERROR(VLOOKUP(B4051,'Tablas auxiliares'!$AB$2:$AH$27,7,FALSE),0),1)</f>
        <v>0</v>
      </c>
      <c r="G4051" s="9">
        <f>VLOOKUP(E4051,'Tablas auxiliares'!$H$1:$Q$28,Calculadora!$J$2+1,FALSE)*IF(VLOOKUP($A4051,'Tablas auxiliares'!$B$2:$C$6,2,FALSE)-Calculadora!$K$2=0,1,0)*IF($L$2=2,IFERROR(VLOOKUP(B4051,'Tablas auxiliares'!$AB$2:$AH$27,7,FALSE),0),1)</f>
        <v>0</v>
      </c>
      <c r="H4051" s="9">
        <f t="shared" si="73"/>
        <v>0</v>
      </c>
      <c r="O4051" s="9"/>
      <c r="P4051"/>
    </row>
    <row r="4052" spans="1:16" x14ac:dyDescent="0.25">
      <c r="A4052" s="9">
        <v>2015</v>
      </c>
      <c r="B4052" t="s">
        <v>33</v>
      </c>
      <c r="C4052" t="s">
        <v>30</v>
      </c>
      <c r="D4052" s="9">
        <v>23</v>
      </c>
      <c r="E4052" s="9">
        <v>19</v>
      </c>
      <c r="F4052" s="9">
        <f>VLOOKUP(D4052,'Tablas auxiliares'!$H$1:$Q$28,Calculadora!$J$2+1,FALSE)*IF(VLOOKUP($A4052,'Tablas auxiliares'!$B$2:$C$6,2,FALSE)-Calculadora!$K$2=0,1,0)*IF($L$2=2,IFERROR(VLOOKUP(B4052,'Tablas auxiliares'!$AB$2:$AH$27,7,FALSE),0),1)</f>
        <v>0</v>
      </c>
      <c r="G4052" s="9">
        <f>VLOOKUP(E4052,'Tablas auxiliares'!$H$1:$Q$28,Calculadora!$J$2+1,FALSE)*IF(VLOOKUP($A4052,'Tablas auxiliares'!$B$2:$C$6,2,FALSE)-Calculadora!$K$2=0,1,0)*IF($L$2=2,IFERROR(VLOOKUP(B4052,'Tablas auxiliares'!$AB$2:$AH$27,7,FALSE),0),1)</f>
        <v>0</v>
      </c>
      <c r="H4052" s="9">
        <f t="shared" si="73"/>
        <v>0</v>
      </c>
      <c r="O4052" s="9"/>
      <c r="P4052"/>
    </row>
    <row r="4053" spans="1:16" x14ac:dyDescent="0.25">
      <c r="A4053" s="9">
        <v>2015</v>
      </c>
      <c r="B4053" t="s">
        <v>33</v>
      </c>
      <c r="C4053" t="s">
        <v>9</v>
      </c>
      <c r="D4053" s="9">
        <v>3</v>
      </c>
      <c r="E4053" s="9">
        <v>12</v>
      </c>
      <c r="F4053" s="9">
        <f>VLOOKUP(D4053,'Tablas auxiliares'!$H$1:$Q$28,Calculadora!$J$2+1,FALSE)*IF(VLOOKUP($A4053,'Tablas auxiliares'!$B$2:$C$6,2,FALSE)-Calculadora!$K$2=0,1,0)*IF($L$2=2,IFERROR(VLOOKUP(B4053,'Tablas auxiliares'!$AB$2:$AH$27,7,FALSE),0),1)</f>
        <v>0</v>
      </c>
      <c r="G4053" s="9">
        <f>VLOOKUP(E4053,'Tablas auxiliares'!$H$1:$Q$28,Calculadora!$J$2+1,FALSE)*IF(VLOOKUP($A4053,'Tablas auxiliares'!$B$2:$C$6,2,FALSE)-Calculadora!$K$2=0,1,0)*IF($L$2=2,IFERROR(VLOOKUP(B4053,'Tablas auxiliares'!$AB$2:$AH$27,7,FALSE),0),1)</f>
        <v>0</v>
      </c>
      <c r="H4053" s="9">
        <f t="shared" si="73"/>
        <v>0</v>
      </c>
      <c r="O4053" s="9"/>
      <c r="P4053"/>
    </row>
    <row r="4054" spans="1:16" x14ac:dyDescent="0.25">
      <c r="A4054" s="9">
        <v>2015</v>
      </c>
      <c r="B4054" t="s">
        <v>33</v>
      </c>
      <c r="C4054" t="s">
        <v>20</v>
      </c>
      <c r="D4054" s="9">
        <v>2</v>
      </c>
      <c r="E4054" s="9">
        <v>3</v>
      </c>
      <c r="F4054" s="9">
        <f>VLOOKUP(D4054,'Tablas auxiliares'!$H$1:$Q$28,Calculadora!$J$2+1,FALSE)*IF(VLOOKUP($A4054,'Tablas auxiliares'!$B$2:$C$6,2,FALSE)-Calculadora!$K$2=0,1,0)*IF($L$2=2,IFERROR(VLOOKUP(B4054,'Tablas auxiliares'!$AB$2:$AH$27,7,FALSE),0),1)</f>
        <v>0</v>
      </c>
      <c r="G4054" s="9">
        <f>VLOOKUP(E4054,'Tablas auxiliares'!$H$1:$Q$28,Calculadora!$J$2+1,FALSE)*IF(VLOOKUP($A4054,'Tablas auxiliares'!$B$2:$C$6,2,FALSE)-Calculadora!$K$2=0,1,0)*IF($L$2=2,IFERROR(VLOOKUP(B4054,'Tablas auxiliares'!$AB$2:$AH$27,7,FALSE),0),1)</f>
        <v>0</v>
      </c>
      <c r="H4054" s="9">
        <f t="shared" si="73"/>
        <v>0</v>
      </c>
      <c r="O4054" s="9"/>
      <c r="P4054"/>
    </row>
    <row r="4055" spans="1:16" x14ac:dyDescent="0.25">
      <c r="A4055" s="9">
        <v>2015</v>
      </c>
      <c r="B4055" t="s">
        <v>33</v>
      </c>
      <c r="C4055" t="s">
        <v>13</v>
      </c>
      <c r="D4055" s="9">
        <v>7</v>
      </c>
      <c r="E4055" s="9">
        <v>26</v>
      </c>
      <c r="F4055" s="9">
        <f>VLOOKUP(D4055,'Tablas auxiliares'!$H$1:$Q$28,Calculadora!$J$2+1,FALSE)*IF(VLOOKUP($A4055,'Tablas auxiliares'!$B$2:$C$6,2,FALSE)-Calculadora!$K$2=0,1,0)*IF($L$2=2,IFERROR(VLOOKUP(B4055,'Tablas auxiliares'!$AB$2:$AH$27,7,FALSE),0),1)</f>
        <v>0</v>
      </c>
      <c r="G4055" s="9">
        <f>VLOOKUP(E4055,'Tablas auxiliares'!$H$1:$Q$28,Calculadora!$J$2+1,FALSE)*IF(VLOOKUP($A4055,'Tablas auxiliares'!$B$2:$C$6,2,FALSE)-Calculadora!$K$2=0,1,0)*IF($L$2=2,IFERROR(VLOOKUP(B4055,'Tablas auxiliares'!$AB$2:$AH$27,7,FALSE),0),1)</f>
        <v>0</v>
      </c>
      <c r="H4055" s="9">
        <f t="shared" si="73"/>
        <v>0</v>
      </c>
      <c r="O4055" s="9"/>
      <c r="P4055"/>
    </row>
    <row r="4056" spans="1:16" x14ac:dyDescent="0.25">
      <c r="A4056" s="9">
        <v>2015</v>
      </c>
      <c r="B4056" t="s">
        <v>33</v>
      </c>
      <c r="C4056" t="s">
        <v>68</v>
      </c>
      <c r="D4056" s="9">
        <v>8</v>
      </c>
      <c r="E4056" s="9">
        <v>15</v>
      </c>
      <c r="F4056" s="9">
        <f>VLOOKUP(D4056,'Tablas auxiliares'!$H$1:$Q$28,Calculadora!$J$2+1,FALSE)*IF(VLOOKUP($A4056,'Tablas auxiliares'!$B$2:$C$6,2,FALSE)-Calculadora!$K$2=0,1,0)*IF($L$2=2,IFERROR(VLOOKUP(B4056,'Tablas auxiliares'!$AB$2:$AH$27,7,FALSE),0),1)</f>
        <v>0</v>
      </c>
      <c r="G4056" s="9">
        <f>VLOOKUP(E4056,'Tablas auxiliares'!$H$1:$Q$28,Calculadora!$J$2+1,FALSE)*IF(VLOOKUP($A4056,'Tablas auxiliares'!$B$2:$C$6,2,FALSE)-Calculadora!$K$2=0,1,0)*IF($L$2=2,IFERROR(VLOOKUP(B4056,'Tablas auxiliares'!$AB$2:$AH$27,7,FALSE),0),1)</f>
        <v>0</v>
      </c>
      <c r="H4056" s="9">
        <f t="shared" si="73"/>
        <v>0</v>
      </c>
      <c r="O4056" s="9"/>
      <c r="P4056"/>
    </row>
    <row r="4057" spans="1:16" x14ac:dyDescent="0.25">
      <c r="A4057" s="9">
        <v>2015</v>
      </c>
      <c r="B4057" t="s">
        <v>33</v>
      </c>
      <c r="C4057" t="s">
        <v>18</v>
      </c>
      <c r="D4057" s="9">
        <v>24</v>
      </c>
      <c r="E4057" s="9">
        <v>13</v>
      </c>
      <c r="F4057" s="9">
        <f>VLOOKUP(D4057,'Tablas auxiliares'!$H$1:$Q$28,Calculadora!$J$2+1,FALSE)*IF(VLOOKUP($A4057,'Tablas auxiliares'!$B$2:$C$6,2,FALSE)-Calculadora!$K$2=0,1,0)*IF($L$2=2,IFERROR(VLOOKUP(B4057,'Tablas auxiliares'!$AB$2:$AH$27,7,FALSE),0),1)</f>
        <v>0</v>
      </c>
      <c r="G4057" s="9">
        <f>VLOOKUP(E4057,'Tablas auxiliares'!$H$1:$Q$28,Calculadora!$J$2+1,FALSE)*IF(VLOOKUP($A4057,'Tablas auxiliares'!$B$2:$C$6,2,FALSE)-Calculadora!$K$2=0,1,0)*IF($L$2=2,IFERROR(VLOOKUP(B4057,'Tablas auxiliares'!$AB$2:$AH$27,7,FALSE),0),1)</f>
        <v>0</v>
      </c>
      <c r="H4057" s="9">
        <f t="shared" si="73"/>
        <v>0</v>
      </c>
      <c r="O4057" s="9"/>
      <c r="P4057"/>
    </row>
    <row r="4058" spans="1:16" x14ac:dyDescent="0.25">
      <c r="A4058" s="9">
        <v>2015</v>
      </c>
      <c r="B4058" t="s">
        <v>33</v>
      </c>
      <c r="C4058" t="s">
        <v>27</v>
      </c>
      <c r="D4058" s="9">
        <v>13</v>
      </c>
      <c r="E4058" s="9">
        <v>21</v>
      </c>
      <c r="F4058" s="9">
        <f>VLOOKUP(D4058,'Tablas auxiliares'!$H$1:$Q$28,Calculadora!$J$2+1,FALSE)*IF(VLOOKUP($A4058,'Tablas auxiliares'!$B$2:$C$6,2,FALSE)-Calculadora!$K$2=0,1,0)*IF($L$2=2,IFERROR(VLOOKUP(B4058,'Tablas auxiliares'!$AB$2:$AH$27,7,FALSE),0),1)</f>
        <v>0</v>
      </c>
      <c r="G4058" s="9">
        <f>VLOOKUP(E4058,'Tablas auxiliares'!$H$1:$Q$28,Calculadora!$J$2+1,FALSE)*IF(VLOOKUP($A4058,'Tablas auxiliares'!$B$2:$C$6,2,FALSE)-Calculadora!$K$2=0,1,0)*IF($L$2=2,IFERROR(VLOOKUP(B4058,'Tablas auxiliares'!$AB$2:$AH$27,7,FALSE),0),1)</f>
        <v>0</v>
      </c>
      <c r="H4058" s="9">
        <f t="shared" si="73"/>
        <v>0</v>
      </c>
      <c r="O4058" s="9"/>
      <c r="P4058"/>
    </row>
    <row r="4059" spans="1:16" x14ac:dyDescent="0.25">
      <c r="A4059" s="9">
        <v>2015</v>
      </c>
      <c r="B4059" t="s">
        <v>33</v>
      </c>
      <c r="C4059" t="s">
        <v>29</v>
      </c>
      <c r="D4059" s="9">
        <v>19</v>
      </c>
      <c r="E4059" s="9">
        <v>17</v>
      </c>
      <c r="F4059" s="9">
        <f>VLOOKUP(D4059,'Tablas auxiliares'!$H$1:$Q$28,Calculadora!$J$2+1,FALSE)*IF(VLOOKUP($A4059,'Tablas auxiliares'!$B$2:$C$6,2,FALSE)-Calculadora!$K$2=0,1,0)*IF($L$2=2,IFERROR(VLOOKUP(B4059,'Tablas auxiliares'!$AB$2:$AH$27,7,FALSE),0),1)</f>
        <v>0</v>
      </c>
      <c r="G4059" s="9">
        <f>VLOOKUP(E4059,'Tablas auxiliares'!$H$1:$Q$28,Calculadora!$J$2+1,FALSE)*IF(VLOOKUP($A4059,'Tablas auxiliares'!$B$2:$C$6,2,FALSE)-Calculadora!$K$2=0,1,0)*IF($L$2=2,IFERROR(VLOOKUP(B4059,'Tablas auxiliares'!$AB$2:$AH$27,7,FALSE),0),1)</f>
        <v>0</v>
      </c>
      <c r="H4059" s="9">
        <f t="shared" si="73"/>
        <v>0</v>
      </c>
      <c r="O4059" s="9"/>
      <c r="P4059"/>
    </row>
    <row r="4060" spans="1:16" x14ac:dyDescent="0.25">
      <c r="A4060" s="9">
        <v>2015</v>
      </c>
      <c r="B4060" t="s">
        <v>33</v>
      </c>
      <c r="C4060" t="s">
        <v>35</v>
      </c>
      <c r="D4060" s="9">
        <v>15</v>
      </c>
      <c r="E4060" s="9">
        <v>6</v>
      </c>
      <c r="F4060" s="9">
        <f>VLOOKUP(D4060,'Tablas auxiliares'!$H$1:$Q$28,Calculadora!$J$2+1,FALSE)*IF(VLOOKUP($A4060,'Tablas auxiliares'!$B$2:$C$6,2,FALSE)-Calculadora!$K$2=0,1,0)*IF($L$2=2,IFERROR(VLOOKUP(B4060,'Tablas auxiliares'!$AB$2:$AH$27,7,FALSE),0),1)</f>
        <v>0</v>
      </c>
      <c r="G4060" s="9">
        <f>VLOOKUP(E4060,'Tablas auxiliares'!$H$1:$Q$28,Calculadora!$J$2+1,FALSE)*IF(VLOOKUP($A4060,'Tablas auxiliares'!$B$2:$C$6,2,FALSE)-Calculadora!$K$2=0,1,0)*IF($L$2=2,IFERROR(VLOOKUP(B4060,'Tablas auxiliares'!$AB$2:$AH$27,7,FALSE),0),1)</f>
        <v>0</v>
      </c>
      <c r="H4060" s="9">
        <f t="shared" si="73"/>
        <v>0</v>
      </c>
      <c r="O4060" s="9"/>
      <c r="P4060"/>
    </row>
    <row r="4061" spans="1:16" x14ac:dyDescent="0.25">
      <c r="A4061" s="9">
        <v>2015</v>
      </c>
      <c r="B4061" t="s">
        <v>33</v>
      </c>
      <c r="C4061" t="s">
        <v>70</v>
      </c>
      <c r="D4061" s="9">
        <v>21</v>
      </c>
      <c r="E4061" s="9">
        <v>16</v>
      </c>
      <c r="F4061" s="9">
        <f>VLOOKUP(D4061,'Tablas auxiliares'!$H$1:$Q$28,Calculadora!$J$2+1,FALSE)*IF(VLOOKUP($A4061,'Tablas auxiliares'!$B$2:$C$6,2,FALSE)-Calculadora!$K$2=0,1,0)*IF($L$2=2,IFERROR(VLOOKUP(B4061,'Tablas auxiliares'!$AB$2:$AH$27,7,FALSE),0),1)</f>
        <v>0</v>
      </c>
      <c r="G4061" s="9">
        <f>VLOOKUP(E4061,'Tablas auxiliares'!$H$1:$Q$28,Calculadora!$J$2+1,FALSE)*IF(VLOOKUP($A4061,'Tablas auxiliares'!$B$2:$C$6,2,FALSE)-Calculadora!$K$2=0,1,0)*IF($L$2=2,IFERROR(VLOOKUP(B4061,'Tablas auxiliares'!$AB$2:$AH$27,7,FALSE),0),1)</f>
        <v>0</v>
      </c>
      <c r="H4061" s="9">
        <f t="shared" si="73"/>
        <v>0</v>
      </c>
      <c r="O4061" s="9"/>
      <c r="P4061"/>
    </row>
    <row r="4062" spans="1:16" x14ac:dyDescent="0.25">
      <c r="A4062" s="9">
        <v>2015</v>
      </c>
      <c r="B4062" t="s">
        <v>33</v>
      </c>
      <c r="C4062" t="s">
        <v>34</v>
      </c>
      <c r="D4062" s="9">
        <v>12</v>
      </c>
      <c r="E4062" s="9">
        <v>11</v>
      </c>
      <c r="F4062" s="9">
        <f>VLOOKUP(D4062,'Tablas auxiliares'!$H$1:$Q$28,Calculadora!$J$2+1,FALSE)*IF(VLOOKUP($A4062,'Tablas auxiliares'!$B$2:$C$6,2,FALSE)-Calculadora!$K$2=0,1,0)*IF($L$2=2,IFERROR(VLOOKUP(B4062,'Tablas auxiliares'!$AB$2:$AH$27,7,FALSE),0),1)</f>
        <v>0</v>
      </c>
      <c r="G4062" s="9">
        <f>VLOOKUP(E4062,'Tablas auxiliares'!$H$1:$Q$28,Calculadora!$J$2+1,FALSE)*IF(VLOOKUP($A4062,'Tablas auxiliares'!$B$2:$C$6,2,FALSE)-Calculadora!$K$2=0,1,0)*IF($L$2=2,IFERROR(VLOOKUP(B4062,'Tablas auxiliares'!$AB$2:$AH$27,7,FALSE),0),1)</f>
        <v>0</v>
      </c>
      <c r="H4062" s="9">
        <f t="shared" si="73"/>
        <v>0</v>
      </c>
      <c r="O4062" s="9"/>
      <c r="P4062"/>
    </row>
    <row r="4063" spans="1:16" x14ac:dyDescent="0.25">
      <c r="A4063" s="9">
        <v>2015</v>
      </c>
      <c r="B4063" t="s">
        <v>33</v>
      </c>
      <c r="C4063" t="s">
        <v>24</v>
      </c>
      <c r="D4063" s="9">
        <v>10</v>
      </c>
      <c r="E4063" s="9">
        <v>18</v>
      </c>
      <c r="F4063" s="9">
        <f>VLOOKUP(D4063,'Tablas auxiliares'!$H$1:$Q$28,Calculadora!$J$2+1,FALSE)*IF(VLOOKUP($A4063,'Tablas auxiliares'!$B$2:$C$6,2,FALSE)-Calculadora!$K$2=0,1,0)*IF($L$2=2,IFERROR(VLOOKUP(B4063,'Tablas auxiliares'!$AB$2:$AH$27,7,FALSE),0),1)</f>
        <v>0</v>
      </c>
      <c r="G4063" s="9">
        <f>VLOOKUP(E4063,'Tablas auxiliares'!$H$1:$Q$28,Calculadora!$J$2+1,FALSE)*IF(VLOOKUP($A4063,'Tablas auxiliares'!$B$2:$C$6,2,FALSE)-Calculadora!$K$2=0,1,0)*IF($L$2=2,IFERROR(VLOOKUP(B4063,'Tablas auxiliares'!$AB$2:$AH$27,7,FALSE),0),1)</f>
        <v>0</v>
      </c>
      <c r="H4063" s="9">
        <f t="shared" si="73"/>
        <v>0</v>
      </c>
      <c r="O4063" s="9"/>
      <c r="P4063"/>
    </row>
    <row r="4064" spans="1:16" x14ac:dyDescent="0.25">
      <c r="A4064" s="9">
        <v>2015</v>
      </c>
      <c r="B4064" t="s">
        <v>33</v>
      </c>
      <c r="C4064" t="s">
        <v>12</v>
      </c>
      <c r="D4064" s="9">
        <v>6</v>
      </c>
      <c r="E4064" s="9">
        <v>7</v>
      </c>
      <c r="F4064" s="9">
        <f>VLOOKUP(D4064,'Tablas auxiliares'!$H$1:$Q$28,Calculadora!$J$2+1,FALSE)*IF(VLOOKUP($A4064,'Tablas auxiliares'!$B$2:$C$6,2,FALSE)-Calculadora!$K$2=0,1,0)*IF($L$2=2,IFERROR(VLOOKUP(B4064,'Tablas auxiliares'!$AB$2:$AH$27,7,FALSE),0),1)</f>
        <v>0</v>
      </c>
      <c r="G4064" s="9">
        <f>VLOOKUP(E4064,'Tablas auxiliares'!$H$1:$Q$28,Calculadora!$J$2+1,FALSE)*IF(VLOOKUP($A4064,'Tablas auxiliares'!$B$2:$C$6,2,FALSE)-Calculadora!$K$2=0,1,0)*IF($L$2=2,IFERROR(VLOOKUP(B4064,'Tablas auxiliares'!$AB$2:$AH$27,7,FALSE),0),1)</f>
        <v>0</v>
      </c>
      <c r="H4064" s="9">
        <f t="shared" si="73"/>
        <v>0</v>
      </c>
      <c r="O4064" s="9"/>
      <c r="P4064"/>
    </row>
    <row r="4065" spans="1:16" x14ac:dyDescent="0.25">
      <c r="A4065" s="9">
        <v>2015</v>
      </c>
      <c r="B4065" t="s">
        <v>33</v>
      </c>
      <c r="C4065" t="s">
        <v>23</v>
      </c>
      <c r="D4065" s="9">
        <v>11</v>
      </c>
      <c r="E4065" s="9">
        <v>8</v>
      </c>
      <c r="F4065" s="9">
        <f>VLOOKUP(D4065,'Tablas auxiliares'!$H$1:$Q$28,Calculadora!$J$2+1,FALSE)*IF(VLOOKUP($A4065,'Tablas auxiliares'!$B$2:$C$6,2,FALSE)-Calculadora!$K$2=0,1,0)*IF($L$2=2,IFERROR(VLOOKUP(B4065,'Tablas auxiliares'!$AB$2:$AH$27,7,FALSE),0),1)</f>
        <v>0</v>
      </c>
      <c r="G4065" s="9">
        <f>VLOOKUP(E4065,'Tablas auxiliares'!$H$1:$Q$28,Calculadora!$J$2+1,FALSE)*IF(VLOOKUP($A4065,'Tablas auxiliares'!$B$2:$C$6,2,FALSE)-Calculadora!$K$2=0,1,0)*IF($L$2=2,IFERROR(VLOOKUP(B4065,'Tablas auxiliares'!$AB$2:$AH$27,7,FALSE),0),1)</f>
        <v>0</v>
      </c>
      <c r="H4065" s="9">
        <f t="shared" si="73"/>
        <v>0</v>
      </c>
      <c r="O4065" s="9"/>
      <c r="P4065"/>
    </row>
    <row r="4066" spans="1:16" x14ac:dyDescent="0.25">
      <c r="A4066" s="9">
        <v>2015</v>
      </c>
      <c r="B4066" t="s">
        <v>33</v>
      </c>
      <c r="C4066" t="s">
        <v>6</v>
      </c>
      <c r="D4066" s="9">
        <v>26</v>
      </c>
      <c r="E4066" s="9">
        <v>23</v>
      </c>
      <c r="F4066" s="9">
        <f>VLOOKUP(D4066,'Tablas auxiliares'!$H$1:$Q$28,Calculadora!$J$2+1,FALSE)*IF(VLOOKUP($A4066,'Tablas auxiliares'!$B$2:$C$6,2,FALSE)-Calculadora!$K$2=0,1,0)*IF($L$2=2,IFERROR(VLOOKUP(B4066,'Tablas auxiliares'!$AB$2:$AH$27,7,FALSE),0),1)</f>
        <v>0</v>
      </c>
      <c r="G4066" s="9">
        <f>VLOOKUP(E4066,'Tablas auxiliares'!$H$1:$Q$28,Calculadora!$J$2+1,FALSE)*IF(VLOOKUP($A4066,'Tablas auxiliares'!$B$2:$C$6,2,FALSE)-Calculadora!$K$2=0,1,0)*IF($L$2=2,IFERROR(VLOOKUP(B4066,'Tablas auxiliares'!$AB$2:$AH$27,7,FALSE),0),1)</f>
        <v>0</v>
      </c>
      <c r="H4066" s="9">
        <f t="shared" si="73"/>
        <v>0</v>
      </c>
      <c r="O4066" s="9"/>
      <c r="P4066"/>
    </row>
    <row r="4067" spans="1:16" x14ac:dyDescent="0.25">
      <c r="A4067" s="9">
        <v>2015</v>
      </c>
      <c r="B4067" t="s">
        <v>33</v>
      </c>
      <c r="C4067" t="s">
        <v>25</v>
      </c>
      <c r="D4067" s="9">
        <v>4</v>
      </c>
      <c r="E4067" s="9">
        <v>1</v>
      </c>
      <c r="F4067" s="9">
        <f>VLOOKUP(D4067,'Tablas auxiliares'!$H$1:$Q$28,Calculadora!$J$2+1,FALSE)*IF(VLOOKUP($A4067,'Tablas auxiliares'!$B$2:$C$6,2,FALSE)-Calculadora!$K$2=0,1,0)*IF($L$2=2,IFERROR(VLOOKUP(B4067,'Tablas auxiliares'!$AB$2:$AH$27,7,FALSE),0),1)</f>
        <v>0</v>
      </c>
      <c r="G4067" s="9">
        <f>VLOOKUP(E4067,'Tablas auxiliares'!$H$1:$Q$28,Calculadora!$J$2+1,FALSE)*IF(VLOOKUP($A4067,'Tablas auxiliares'!$B$2:$C$6,2,FALSE)-Calculadora!$K$2=0,1,0)*IF($L$2=2,IFERROR(VLOOKUP(B4067,'Tablas auxiliares'!$AB$2:$AH$27,7,FALSE),0),1)</f>
        <v>0</v>
      </c>
      <c r="H4067" s="9">
        <f t="shared" si="73"/>
        <v>0</v>
      </c>
      <c r="O4067" s="9"/>
      <c r="P4067"/>
    </row>
    <row r="4068" spans="1:16" x14ac:dyDescent="0.25">
      <c r="A4068" s="9">
        <v>2015</v>
      </c>
      <c r="B4068" t="s">
        <v>19</v>
      </c>
      <c r="C4068" t="s">
        <v>89</v>
      </c>
      <c r="D4068" s="9">
        <v>11</v>
      </c>
      <c r="E4068" s="100">
        <v>11</v>
      </c>
      <c r="F4068" s="9">
        <f>VLOOKUP(D4068,'Tablas auxiliares'!$H$1:$Q$28,Calculadora!$J$2+1,FALSE)*IF(VLOOKUP($A4068,'Tablas auxiliares'!$B$2:$C$6,2,FALSE)-Calculadora!$K$2=0,1,0)*IF($L$2=2,IFERROR(VLOOKUP(B4068,'Tablas auxiliares'!$AB$2:$AH$27,7,FALSE),0),1)</f>
        <v>0</v>
      </c>
      <c r="G4068" s="9">
        <f>VLOOKUP(E4068,'Tablas auxiliares'!$H$1:$Q$28,Calculadora!$J$2+1,FALSE)*IF(VLOOKUP($A4068,'Tablas auxiliares'!$B$2:$C$6,2,FALSE)-Calculadora!$K$2=0,1,0)*IF($L$2=2,IFERROR(VLOOKUP(B4068,'Tablas auxiliares'!$AB$2:$AH$27,7,FALSE),0),1)</f>
        <v>0</v>
      </c>
      <c r="H4068" s="9">
        <f t="shared" si="73"/>
        <v>0</v>
      </c>
      <c r="O4068" s="9"/>
      <c r="P4068"/>
    </row>
    <row r="4069" spans="1:16" x14ac:dyDescent="0.25">
      <c r="A4069" s="9">
        <v>2015</v>
      </c>
      <c r="B4069" t="s">
        <v>19</v>
      </c>
      <c r="C4069" t="s">
        <v>28</v>
      </c>
      <c r="D4069" s="9">
        <v>10</v>
      </c>
      <c r="E4069" s="100">
        <v>10</v>
      </c>
      <c r="F4069" s="9">
        <f>VLOOKUP(D4069,'Tablas auxiliares'!$H$1:$Q$28,Calculadora!$J$2+1,FALSE)*IF(VLOOKUP($A4069,'Tablas auxiliares'!$B$2:$C$6,2,FALSE)-Calculadora!$K$2=0,1,0)*IF($L$2=2,IFERROR(VLOOKUP(B4069,'Tablas auxiliares'!$AB$2:$AH$27,7,FALSE),0),1)</f>
        <v>0</v>
      </c>
      <c r="G4069" s="9">
        <f>VLOOKUP(E4069,'Tablas auxiliares'!$H$1:$Q$28,Calculadora!$J$2+1,FALSE)*IF(VLOOKUP($A4069,'Tablas auxiliares'!$B$2:$C$6,2,FALSE)-Calculadora!$K$2=0,1,0)*IF($L$2=2,IFERROR(VLOOKUP(B4069,'Tablas auxiliares'!$AB$2:$AH$27,7,FALSE),0),1)</f>
        <v>0</v>
      </c>
      <c r="H4069" s="9">
        <f t="shared" si="73"/>
        <v>0</v>
      </c>
      <c r="O4069" s="9"/>
      <c r="P4069"/>
    </row>
    <row r="4070" spans="1:16" x14ac:dyDescent="0.25">
      <c r="A4070" s="9">
        <v>2015</v>
      </c>
      <c r="B4070" t="s">
        <v>19</v>
      </c>
      <c r="C4070" t="s">
        <v>7</v>
      </c>
      <c r="D4070" s="9">
        <v>9</v>
      </c>
      <c r="E4070" s="100">
        <v>9</v>
      </c>
      <c r="F4070" s="9">
        <f>VLOOKUP(D4070,'Tablas auxiliares'!$H$1:$Q$28,Calculadora!$J$2+1,FALSE)*IF(VLOOKUP($A4070,'Tablas auxiliares'!$B$2:$C$6,2,FALSE)-Calculadora!$K$2=0,1,0)*IF($L$2=2,IFERROR(VLOOKUP(B4070,'Tablas auxiliares'!$AB$2:$AH$27,7,FALSE),0),1)</f>
        <v>0</v>
      </c>
      <c r="G4070" s="9">
        <f>VLOOKUP(E4070,'Tablas auxiliares'!$H$1:$Q$28,Calculadora!$J$2+1,FALSE)*IF(VLOOKUP($A4070,'Tablas auxiliares'!$B$2:$C$6,2,FALSE)-Calculadora!$K$2=0,1,0)*IF($L$2=2,IFERROR(VLOOKUP(B4070,'Tablas auxiliares'!$AB$2:$AH$27,7,FALSE),0),1)</f>
        <v>0</v>
      </c>
      <c r="H4070" s="9">
        <f t="shared" si="73"/>
        <v>0</v>
      </c>
      <c r="O4070" s="9"/>
      <c r="P4070"/>
    </row>
    <row r="4071" spans="1:16" x14ac:dyDescent="0.25">
      <c r="A4071" s="9">
        <v>2015</v>
      </c>
      <c r="B4071" t="s">
        <v>19</v>
      </c>
      <c r="C4071" t="s">
        <v>16</v>
      </c>
      <c r="D4071" s="9">
        <v>26</v>
      </c>
      <c r="E4071" s="100">
        <v>26</v>
      </c>
      <c r="F4071" s="9">
        <f>VLOOKUP(D4071,'Tablas auxiliares'!$H$1:$Q$28,Calculadora!$J$2+1,FALSE)*IF(VLOOKUP($A4071,'Tablas auxiliares'!$B$2:$C$6,2,FALSE)-Calculadora!$K$2=0,1,0)*IF($L$2=2,IFERROR(VLOOKUP(B4071,'Tablas auxiliares'!$AB$2:$AH$27,7,FALSE),0),1)</f>
        <v>0</v>
      </c>
      <c r="G4071" s="9">
        <f>VLOOKUP(E4071,'Tablas auxiliares'!$H$1:$Q$28,Calculadora!$J$2+1,FALSE)*IF(VLOOKUP($A4071,'Tablas auxiliares'!$B$2:$C$6,2,FALSE)-Calculadora!$K$2=0,1,0)*IF($L$2=2,IFERROR(VLOOKUP(B4071,'Tablas auxiliares'!$AB$2:$AH$27,7,FALSE),0),1)</f>
        <v>0</v>
      </c>
      <c r="H4071" s="9">
        <f t="shared" si="73"/>
        <v>0</v>
      </c>
      <c r="O4071" s="9"/>
      <c r="P4071"/>
    </row>
    <row r="4072" spans="1:16" x14ac:dyDescent="0.25">
      <c r="A4072" s="9">
        <v>2015</v>
      </c>
      <c r="B4072" t="s">
        <v>19</v>
      </c>
      <c r="C4072" t="s">
        <v>37</v>
      </c>
      <c r="D4072" s="9">
        <v>8</v>
      </c>
      <c r="E4072" s="100">
        <v>8</v>
      </c>
      <c r="F4072" s="9">
        <f>VLOOKUP(D4072,'Tablas auxiliares'!$H$1:$Q$28,Calculadora!$J$2+1,FALSE)*IF(VLOOKUP($A4072,'Tablas auxiliares'!$B$2:$C$6,2,FALSE)-Calculadora!$K$2=0,1,0)*IF($L$2=2,IFERROR(VLOOKUP(B4072,'Tablas auxiliares'!$AB$2:$AH$27,7,FALSE),0),1)</f>
        <v>0</v>
      </c>
      <c r="G4072" s="9">
        <f>VLOOKUP(E4072,'Tablas auxiliares'!$H$1:$Q$28,Calculadora!$J$2+1,FALSE)*IF(VLOOKUP($A4072,'Tablas auxiliares'!$B$2:$C$6,2,FALSE)-Calculadora!$K$2=0,1,0)*IF($L$2=2,IFERROR(VLOOKUP(B4072,'Tablas auxiliares'!$AB$2:$AH$27,7,FALSE),0),1)</f>
        <v>0</v>
      </c>
      <c r="H4072" s="9">
        <f t="shared" si="73"/>
        <v>0</v>
      </c>
      <c r="O4072" s="9"/>
      <c r="P4072"/>
    </row>
    <row r="4073" spans="1:16" x14ac:dyDescent="0.25">
      <c r="A4073" s="9">
        <v>2015</v>
      </c>
      <c r="B4073" t="s">
        <v>19</v>
      </c>
      <c r="C4073" t="s">
        <v>14</v>
      </c>
      <c r="D4073" s="9">
        <v>20</v>
      </c>
      <c r="E4073" s="100">
        <v>20</v>
      </c>
      <c r="F4073" s="9">
        <f>VLOOKUP(D4073,'Tablas auxiliares'!$H$1:$Q$28,Calculadora!$J$2+1,FALSE)*IF(VLOOKUP($A4073,'Tablas auxiliares'!$B$2:$C$6,2,FALSE)-Calculadora!$K$2=0,1,0)*IF($L$2=2,IFERROR(VLOOKUP(B4073,'Tablas auxiliares'!$AB$2:$AH$27,7,FALSE),0),1)</f>
        <v>0</v>
      </c>
      <c r="G4073" s="9">
        <f>VLOOKUP(E4073,'Tablas auxiliares'!$H$1:$Q$28,Calculadora!$J$2+1,FALSE)*IF(VLOOKUP($A4073,'Tablas auxiliares'!$B$2:$C$6,2,FALSE)-Calculadora!$K$2=0,1,0)*IF($L$2=2,IFERROR(VLOOKUP(B4073,'Tablas auxiliares'!$AB$2:$AH$27,7,FALSE),0),1)</f>
        <v>0</v>
      </c>
      <c r="H4073" s="9">
        <f t="shared" si="73"/>
        <v>0</v>
      </c>
      <c r="O4073" s="9"/>
      <c r="P4073"/>
    </row>
    <row r="4074" spans="1:16" x14ac:dyDescent="0.25">
      <c r="A4074" s="9">
        <v>2015</v>
      </c>
      <c r="B4074" t="s">
        <v>19</v>
      </c>
      <c r="C4074" t="s">
        <v>31</v>
      </c>
      <c r="D4074" s="9">
        <v>12</v>
      </c>
      <c r="E4074" s="100">
        <v>12</v>
      </c>
      <c r="F4074" s="9">
        <f>VLOOKUP(D4074,'Tablas auxiliares'!$H$1:$Q$28,Calculadora!$J$2+1,FALSE)*IF(VLOOKUP($A4074,'Tablas auxiliares'!$B$2:$C$6,2,FALSE)-Calculadora!$K$2=0,1,0)*IF($L$2=2,IFERROR(VLOOKUP(B4074,'Tablas auxiliares'!$AB$2:$AH$27,7,FALSE),0),1)</f>
        <v>0</v>
      </c>
      <c r="G4074" s="9">
        <f>VLOOKUP(E4074,'Tablas auxiliares'!$H$1:$Q$28,Calculadora!$J$2+1,FALSE)*IF(VLOOKUP($A4074,'Tablas auxiliares'!$B$2:$C$6,2,FALSE)-Calculadora!$K$2=0,1,0)*IF($L$2=2,IFERROR(VLOOKUP(B4074,'Tablas auxiliares'!$AB$2:$AH$27,7,FALSE),0),1)</f>
        <v>0</v>
      </c>
      <c r="H4074" s="9">
        <f t="shared" si="73"/>
        <v>0</v>
      </c>
      <c r="O4074" s="9"/>
      <c r="P4074"/>
    </row>
    <row r="4075" spans="1:16" x14ac:dyDescent="0.25">
      <c r="A4075" s="9">
        <v>2015</v>
      </c>
      <c r="B4075" t="s">
        <v>19</v>
      </c>
      <c r="C4075" t="s">
        <v>10</v>
      </c>
      <c r="D4075" s="9">
        <v>15</v>
      </c>
      <c r="E4075" s="100">
        <v>15</v>
      </c>
      <c r="F4075" s="9">
        <f>VLOOKUP(D4075,'Tablas auxiliares'!$H$1:$Q$28,Calculadora!$J$2+1,FALSE)*IF(VLOOKUP($A4075,'Tablas auxiliares'!$B$2:$C$6,2,FALSE)-Calculadora!$K$2=0,1,0)*IF($L$2=2,IFERROR(VLOOKUP(B4075,'Tablas auxiliares'!$AB$2:$AH$27,7,FALSE),0),1)</f>
        <v>0</v>
      </c>
      <c r="G4075" s="9">
        <f>VLOOKUP(E4075,'Tablas auxiliares'!$H$1:$Q$28,Calculadora!$J$2+1,FALSE)*IF(VLOOKUP($A4075,'Tablas auxiliares'!$B$2:$C$6,2,FALSE)-Calculadora!$K$2=0,1,0)*IF($L$2=2,IFERROR(VLOOKUP(B4075,'Tablas auxiliares'!$AB$2:$AH$27,7,FALSE),0),1)</f>
        <v>0</v>
      </c>
      <c r="H4075" s="9">
        <f t="shared" si="73"/>
        <v>0</v>
      </c>
      <c r="O4075" s="9"/>
      <c r="P4075"/>
    </row>
    <row r="4076" spans="1:16" x14ac:dyDescent="0.25">
      <c r="A4076" s="9">
        <v>2015</v>
      </c>
      <c r="B4076" t="s">
        <v>19</v>
      </c>
      <c r="C4076" t="s">
        <v>69</v>
      </c>
      <c r="D4076" s="9">
        <v>5</v>
      </c>
      <c r="E4076" s="100">
        <v>5</v>
      </c>
      <c r="F4076" s="9">
        <f>VLOOKUP(D4076,'Tablas auxiliares'!$H$1:$Q$28,Calculadora!$J$2+1,FALSE)*IF(VLOOKUP($A4076,'Tablas auxiliares'!$B$2:$C$6,2,FALSE)-Calculadora!$K$2=0,1,0)*IF($L$2=2,IFERROR(VLOOKUP(B4076,'Tablas auxiliares'!$AB$2:$AH$27,7,FALSE),0),1)</f>
        <v>0</v>
      </c>
      <c r="G4076" s="9">
        <f>VLOOKUP(E4076,'Tablas auxiliares'!$H$1:$Q$28,Calculadora!$J$2+1,FALSE)*IF(VLOOKUP($A4076,'Tablas auxiliares'!$B$2:$C$6,2,FALSE)-Calculadora!$K$2=0,1,0)*IF($L$2=2,IFERROR(VLOOKUP(B4076,'Tablas auxiliares'!$AB$2:$AH$27,7,FALSE),0),1)</f>
        <v>0</v>
      </c>
      <c r="H4076" s="9">
        <f t="shared" si="73"/>
        <v>0</v>
      </c>
      <c r="O4076" s="9"/>
      <c r="P4076"/>
    </row>
    <row r="4077" spans="1:16" x14ac:dyDescent="0.25">
      <c r="A4077" s="9">
        <v>2015</v>
      </c>
      <c r="B4077" t="s">
        <v>19</v>
      </c>
      <c r="C4077" t="s">
        <v>26</v>
      </c>
      <c r="D4077" s="9">
        <v>4</v>
      </c>
      <c r="E4077" s="100">
        <v>4</v>
      </c>
      <c r="F4077" s="9">
        <f>VLOOKUP(D4077,'Tablas auxiliares'!$H$1:$Q$28,Calculadora!$J$2+1,FALSE)*IF(VLOOKUP($A4077,'Tablas auxiliares'!$B$2:$C$6,2,FALSE)-Calculadora!$K$2=0,1,0)*IF($L$2=2,IFERROR(VLOOKUP(B4077,'Tablas auxiliares'!$AB$2:$AH$27,7,FALSE),0),1)</f>
        <v>0</v>
      </c>
      <c r="G4077" s="9">
        <f>VLOOKUP(E4077,'Tablas auxiliares'!$H$1:$Q$28,Calculadora!$J$2+1,FALSE)*IF(VLOOKUP($A4077,'Tablas auxiliares'!$B$2:$C$6,2,FALSE)-Calculadora!$K$2=0,1,0)*IF($L$2=2,IFERROR(VLOOKUP(B4077,'Tablas auxiliares'!$AB$2:$AH$27,7,FALSE),0),1)</f>
        <v>0</v>
      </c>
      <c r="H4077" s="9">
        <f t="shared" si="73"/>
        <v>0</v>
      </c>
      <c r="O4077" s="9"/>
      <c r="P4077"/>
    </row>
    <row r="4078" spans="1:16" x14ac:dyDescent="0.25">
      <c r="A4078" s="9">
        <v>2015</v>
      </c>
      <c r="B4078" t="s">
        <v>19</v>
      </c>
      <c r="C4078" t="s">
        <v>30</v>
      </c>
      <c r="D4078" s="9">
        <v>23</v>
      </c>
      <c r="E4078" s="100">
        <v>23</v>
      </c>
      <c r="F4078" s="9">
        <f>VLOOKUP(D4078,'Tablas auxiliares'!$H$1:$Q$28,Calculadora!$J$2+1,FALSE)*IF(VLOOKUP($A4078,'Tablas auxiliares'!$B$2:$C$6,2,FALSE)-Calculadora!$K$2=0,1,0)*IF($L$2=2,IFERROR(VLOOKUP(B4078,'Tablas auxiliares'!$AB$2:$AH$27,7,FALSE),0),1)</f>
        <v>0</v>
      </c>
      <c r="G4078" s="9">
        <f>VLOOKUP(E4078,'Tablas auxiliares'!$H$1:$Q$28,Calculadora!$J$2+1,FALSE)*IF(VLOOKUP($A4078,'Tablas auxiliares'!$B$2:$C$6,2,FALSE)-Calculadora!$K$2=0,1,0)*IF($L$2=2,IFERROR(VLOOKUP(B4078,'Tablas auxiliares'!$AB$2:$AH$27,7,FALSE),0),1)</f>
        <v>0</v>
      </c>
      <c r="H4078" s="9">
        <f t="shared" si="73"/>
        <v>0</v>
      </c>
      <c r="O4078" s="9"/>
      <c r="P4078"/>
    </row>
    <row r="4079" spans="1:16" x14ac:dyDescent="0.25">
      <c r="A4079" s="9">
        <v>2015</v>
      </c>
      <c r="B4079" t="s">
        <v>19</v>
      </c>
      <c r="C4079" t="s">
        <v>9</v>
      </c>
      <c r="D4079" s="9">
        <v>3</v>
      </c>
      <c r="E4079" s="100">
        <v>3</v>
      </c>
      <c r="F4079" s="9">
        <f>VLOOKUP(D4079,'Tablas auxiliares'!$H$1:$Q$28,Calculadora!$J$2+1,FALSE)*IF(VLOOKUP($A4079,'Tablas auxiliares'!$B$2:$C$6,2,FALSE)-Calculadora!$K$2=0,1,0)*IF($L$2=2,IFERROR(VLOOKUP(B4079,'Tablas auxiliares'!$AB$2:$AH$27,7,FALSE),0),1)</f>
        <v>0</v>
      </c>
      <c r="G4079" s="9">
        <f>VLOOKUP(E4079,'Tablas auxiliares'!$H$1:$Q$28,Calculadora!$J$2+1,FALSE)*IF(VLOOKUP($A4079,'Tablas auxiliares'!$B$2:$C$6,2,FALSE)-Calculadora!$K$2=0,1,0)*IF($L$2=2,IFERROR(VLOOKUP(B4079,'Tablas auxiliares'!$AB$2:$AH$27,7,FALSE),0),1)</f>
        <v>0</v>
      </c>
      <c r="H4079" s="9">
        <f t="shared" si="73"/>
        <v>0</v>
      </c>
      <c r="O4079" s="9"/>
      <c r="P4079"/>
    </row>
    <row r="4080" spans="1:16" x14ac:dyDescent="0.25">
      <c r="A4080" s="9">
        <v>2015</v>
      </c>
      <c r="B4080" t="s">
        <v>19</v>
      </c>
      <c r="C4080" t="s">
        <v>20</v>
      </c>
      <c r="D4080" s="9">
        <v>6</v>
      </c>
      <c r="E4080" s="100">
        <v>6</v>
      </c>
      <c r="F4080" s="9">
        <f>VLOOKUP(D4080,'Tablas auxiliares'!$H$1:$Q$28,Calculadora!$J$2+1,FALSE)*IF(VLOOKUP($A4080,'Tablas auxiliares'!$B$2:$C$6,2,FALSE)-Calculadora!$K$2=0,1,0)*IF($L$2=2,IFERROR(VLOOKUP(B4080,'Tablas auxiliares'!$AB$2:$AH$27,7,FALSE),0),1)</f>
        <v>0</v>
      </c>
      <c r="G4080" s="9">
        <f>VLOOKUP(E4080,'Tablas auxiliares'!$H$1:$Q$28,Calculadora!$J$2+1,FALSE)*IF(VLOOKUP($A4080,'Tablas auxiliares'!$B$2:$C$6,2,FALSE)-Calculadora!$K$2=0,1,0)*IF($L$2=2,IFERROR(VLOOKUP(B4080,'Tablas auxiliares'!$AB$2:$AH$27,7,FALSE),0),1)</f>
        <v>0</v>
      </c>
      <c r="H4080" s="9">
        <f t="shared" si="73"/>
        <v>0</v>
      </c>
      <c r="O4080" s="9"/>
      <c r="P4080"/>
    </row>
    <row r="4081" spans="1:16" x14ac:dyDescent="0.25">
      <c r="A4081" s="9">
        <v>2015</v>
      </c>
      <c r="B4081" t="s">
        <v>19</v>
      </c>
      <c r="C4081" t="s">
        <v>13</v>
      </c>
      <c r="D4081" s="9">
        <v>14</v>
      </c>
      <c r="E4081" s="100">
        <v>14</v>
      </c>
      <c r="F4081" s="9">
        <f>VLOOKUP(D4081,'Tablas auxiliares'!$H$1:$Q$28,Calculadora!$J$2+1,FALSE)*IF(VLOOKUP($A4081,'Tablas auxiliares'!$B$2:$C$6,2,FALSE)-Calculadora!$K$2=0,1,0)*IF($L$2=2,IFERROR(VLOOKUP(B4081,'Tablas auxiliares'!$AB$2:$AH$27,7,FALSE),0),1)</f>
        <v>0</v>
      </c>
      <c r="G4081" s="9">
        <f>VLOOKUP(E4081,'Tablas auxiliares'!$H$1:$Q$28,Calculadora!$J$2+1,FALSE)*IF(VLOOKUP($A4081,'Tablas auxiliares'!$B$2:$C$6,2,FALSE)-Calculadora!$K$2=0,1,0)*IF($L$2=2,IFERROR(VLOOKUP(B4081,'Tablas auxiliares'!$AB$2:$AH$27,7,FALSE),0),1)</f>
        <v>0</v>
      </c>
      <c r="H4081" s="9">
        <f t="shared" si="73"/>
        <v>0</v>
      </c>
      <c r="O4081" s="9"/>
      <c r="P4081"/>
    </row>
    <row r="4082" spans="1:16" x14ac:dyDescent="0.25">
      <c r="A4082" s="9">
        <v>2015</v>
      </c>
      <c r="B4082" t="s">
        <v>19</v>
      </c>
      <c r="C4082" t="s">
        <v>68</v>
      </c>
      <c r="D4082" s="9">
        <v>21</v>
      </c>
      <c r="E4082" s="100">
        <v>21</v>
      </c>
      <c r="F4082" s="9">
        <f>VLOOKUP(D4082,'Tablas auxiliares'!$H$1:$Q$28,Calculadora!$J$2+1,FALSE)*IF(VLOOKUP($A4082,'Tablas auxiliares'!$B$2:$C$6,2,FALSE)-Calculadora!$K$2=0,1,0)*IF($L$2=2,IFERROR(VLOOKUP(B4082,'Tablas auxiliares'!$AB$2:$AH$27,7,FALSE),0),1)</f>
        <v>0</v>
      </c>
      <c r="G4082" s="9">
        <f>VLOOKUP(E4082,'Tablas auxiliares'!$H$1:$Q$28,Calculadora!$J$2+1,FALSE)*IF(VLOOKUP($A4082,'Tablas auxiliares'!$B$2:$C$6,2,FALSE)-Calculadora!$K$2=0,1,0)*IF($L$2=2,IFERROR(VLOOKUP(B4082,'Tablas auxiliares'!$AB$2:$AH$27,7,FALSE),0),1)</f>
        <v>0</v>
      </c>
      <c r="H4082" s="9">
        <f t="shared" si="73"/>
        <v>0</v>
      </c>
      <c r="O4082" s="9"/>
      <c r="P4082"/>
    </row>
    <row r="4083" spans="1:16" x14ac:dyDescent="0.25">
      <c r="A4083" s="9">
        <v>2015</v>
      </c>
      <c r="B4083" t="s">
        <v>19</v>
      </c>
      <c r="C4083" t="s">
        <v>18</v>
      </c>
      <c r="D4083" s="9">
        <v>19</v>
      </c>
      <c r="E4083" s="100">
        <v>19</v>
      </c>
      <c r="F4083" s="9">
        <f>VLOOKUP(D4083,'Tablas auxiliares'!$H$1:$Q$28,Calculadora!$J$2+1,FALSE)*IF(VLOOKUP($A4083,'Tablas auxiliares'!$B$2:$C$6,2,FALSE)-Calculadora!$K$2=0,1,0)*IF($L$2=2,IFERROR(VLOOKUP(B4083,'Tablas auxiliares'!$AB$2:$AH$27,7,FALSE),0),1)</f>
        <v>0</v>
      </c>
      <c r="G4083" s="9">
        <f>VLOOKUP(E4083,'Tablas auxiliares'!$H$1:$Q$28,Calculadora!$J$2+1,FALSE)*IF(VLOOKUP($A4083,'Tablas auxiliares'!$B$2:$C$6,2,FALSE)-Calculadora!$K$2=0,1,0)*IF($L$2=2,IFERROR(VLOOKUP(B4083,'Tablas auxiliares'!$AB$2:$AH$27,7,FALSE),0),1)</f>
        <v>0</v>
      </c>
      <c r="H4083" s="9">
        <f t="shared" si="73"/>
        <v>0</v>
      </c>
      <c r="O4083" s="9"/>
      <c r="P4083"/>
    </row>
    <row r="4084" spans="1:16" x14ac:dyDescent="0.25">
      <c r="A4084" s="9">
        <v>2015</v>
      </c>
      <c r="B4084" t="s">
        <v>19</v>
      </c>
      <c r="C4084" t="s">
        <v>27</v>
      </c>
      <c r="D4084" s="9">
        <v>22</v>
      </c>
      <c r="E4084" s="100">
        <v>22</v>
      </c>
      <c r="F4084" s="9">
        <f>VLOOKUP(D4084,'Tablas auxiliares'!$H$1:$Q$28,Calculadora!$J$2+1,FALSE)*IF(VLOOKUP($A4084,'Tablas auxiliares'!$B$2:$C$6,2,FALSE)-Calculadora!$K$2=0,1,0)*IF($L$2=2,IFERROR(VLOOKUP(B4084,'Tablas auxiliares'!$AB$2:$AH$27,7,FALSE),0),1)</f>
        <v>0</v>
      </c>
      <c r="G4084" s="9">
        <f>VLOOKUP(E4084,'Tablas auxiliares'!$H$1:$Q$28,Calculadora!$J$2+1,FALSE)*IF(VLOOKUP($A4084,'Tablas auxiliares'!$B$2:$C$6,2,FALSE)-Calculadora!$K$2=0,1,0)*IF($L$2=2,IFERROR(VLOOKUP(B4084,'Tablas auxiliares'!$AB$2:$AH$27,7,FALSE),0),1)</f>
        <v>0</v>
      </c>
      <c r="H4084" s="9">
        <f t="shared" si="73"/>
        <v>0</v>
      </c>
      <c r="O4084" s="9"/>
      <c r="P4084"/>
    </row>
    <row r="4085" spans="1:16" x14ac:dyDescent="0.25">
      <c r="A4085" s="9">
        <v>2015</v>
      </c>
      <c r="B4085" t="s">
        <v>19</v>
      </c>
      <c r="C4085" t="s">
        <v>29</v>
      </c>
      <c r="D4085" s="9">
        <v>24</v>
      </c>
      <c r="E4085" s="100">
        <v>24</v>
      </c>
      <c r="F4085" s="9">
        <f>VLOOKUP(D4085,'Tablas auxiliares'!$H$1:$Q$28,Calculadora!$J$2+1,FALSE)*IF(VLOOKUP($A4085,'Tablas auxiliares'!$B$2:$C$6,2,FALSE)-Calculadora!$K$2=0,1,0)*IF($L$2=2,IFERROR(VLOOKUP(B4085,'Tablas auxiliares'!$AB$2:$AH$27,7,FALSE),0),1)</f>
        <v>0</v>
      </c>
      <c r="G4085" s="9">
        <f>VLOOKUP(E4085,'Tablas auxiliares'!$H$1:$Q$28,Calculadora!$J$2+1,FALSE)*IF(VLOOKUP($A4085,'Tablas auxiliares'!$B$2:$C$6,2,FALSE)-Calculadora!$K$2=0,1,0)*IF($L$2=2,IFERROR(VLOOKUP(B4085,'Tablas auxiliares'!$AB$2:$AH$27,7,FALSE),0),1)</f>
        <v>0</v>
      </c>
      <c r="H4085" s="9">
        <f t="shared" si="73"/>
        <v>0</v>
      </c>
      <c r="O4085" s="9"/>
      <c r="P4085"/>
    </row>
    <row r="4086" spans="1:16" x14ac:dyDescent="0.25">
      <c r="A4086" s="9">
        <v>2015</v>
      </c>
      <c r="B4086" t="s">
        <v>19</v>
      </c>
      <c r="C4086" t="s">
        <v>35</v>
      </c>
      <c r="D4086" s="9">
        <v>1</v>
      </c>
      <c r="E4086" s="100">
        <v>1</v>
      </c>
      <c r="F4086" s="9">
        <f>VLOOKUP(D4086,'Tablas auxiliares'!$H$1:$Q$28,Calculadora!$J$2+1,FALSE)*IF(VLOOKUP($A4086,'Tablas auxiliares'!$B$2:$C$6,2,FALSE)-Calculadora!$K$2=0,1,0)*IF($L$2=2,IFERROR(VLOOKUP(B4086,'Tablas auxiliares'!$AB$2:$AH$27,7,FALSE),0),1)</f>
        <v>0</v>
      </c>
      <c r="G4086" s="9">
        <f>VLOOKUP(E4086,'Tablas auxiliares'!$H$1:$Q$28,Calculadora!$J$2+1,FALSE)*IF(VLOOKUP($A4086,'Tablas auxiliares'!$B$2:$C$6,2,FALSE)-Calculadora!$K$2=0,1,0)*IF($L$2=2,IFERROR(VLOOKUP(B4086,'Tablas auxiliares'!$AB$2:$AH$27,7,FALSE),0),1)</f>
        <v>0</v>
      </c>
      <c r="H4086" s="9">
        <f t="shared" si="73"/>
        <v>0</v>
      </c>
      <c r="O4086" s="9"/>
      <c r="P4086"/>
    </row>
    <row r="4087" spans="1:16" x14ac:dyDescent="0.25">
      <c r="A4087" s="9">
        <v>2015</v>
      </c>
      <c r="B4087" t="s">
        <v>19</v>
      </c>
      <c r="C4087" t="s">
        <v>70</v>
      </c>
      <c r="D4087" s="9">
        <v>25</v>
      </c>
      <c r="E4087" s="100">
        <v>25</v>
      </c>
      <c r="F4087" s="9">
        <f>VLOOKUP(D4087,'Tablas auxiliares'!$H$1:$Q$28,Calculadora!$J$2+1,FALSE)*IF(VLOOKUP($A4087,'Tablas auxiliares'!$B$2:$C$6,2,FALSE)-Calculadora!$K$2=0,1,0)*IF($L$2=2,IFERROR(VLOOKUP(B4087,'Tablas auxiliares'!$AB$2:$AH$27,7,FALSE),0),1)</f>
        <v>0</v>
      </c>
      <c r="G4087" s="9">
        <f>VLOOKUP(E4087,'Tablas auxiliares'!$H$1:$Q$28,Calculadora!$J$2+1,FALSE)*IF(VLOOKUP($A4087,'Tablas auxiliares'!$B$2:$C$6,2,FALSE)-Calculadora!$K$2=0,1,0)*IF($L$2=2,IFERROR(VLOOKUP(B4087,'Tablas auxiliares'!$AB$2:$AH$27,7,FALSE),0),1)</f>
        <v>0</v>
      </c>
      <c r="H4087" s="9">
        <f t="shared" si="73"/>
        <v>0</v>
      </c>
      <c r="O4087" s="9"/>
      <c r="P4087"/>
    </row>
    <row r="4088" spans="1:16" x14ac:dyDescent="0.25">
      <c r="A4088" s="9">
        <v>2015</v>
      </c>
      <c r="B4088" t="s">
        <v>19</v>
      </c>
      <c r="C4088" t="s">
        <v>34</v>
      </c>
      <c r="D4088" s="9">
        <v>13</v>
      </c>
      <c r="E4088" s="100">
        <v>13</v>
      </c>
      <c r="F4088" s="9">
        <f>VLOOKUP(D4088,'Tablas auxiliares'!$H$1:$Q$28,Calculadora!$J$2+1,FALSE)*IF(VLOOKUP($A4088,'Tablas auxiliares'!$B$2:$C$6,2,FALSE)-Calculadora!$K$2=0,1,0)*IF($L$2=2,IFERROR(VLOOKUP(B4088,'Tablas auxiliares'!$AB$2:$AH$27,7,FALSE),0),1)</f>
        <v>0</v>
      </c>
      <c r="G4088" s="9">
        <f>VLOOKUP(E4088,'Tablas auxiliares'!$H$1:$Q$28,Calculadora!$J$2+1,FALSE)*IF(VLOOKUP($A4088,'Tablas auxiliares'!$B$2:$C$6,2,FALSE)-Calculadora!$K$2=0,1,0)*IF($L$2=2,IFERROR(VLOOKUP(B4088,'Tablas auxiliares'!$AB$2:$AH$27,7,FALSE),0),1)</f>
        <v>0</v>
      </c>
      <c r="H4088" s="9">
        <f t="shared" si="73"/>
        <v>0</v>
      </c>
      <c r="O4088" s="9"/>
      <c r="P4088"/>
    </row>
    <row r="4089" spans="1:16" x14ac:dyDescent="0.25">
      <c r="A4089" s="9">
        <v>2015</v>
      </c>
      <c r="B4089" t="s">
        <v>19</v>
      </c>
      <c r="C4089" t="s">
        <v>24</v>
      </c>
      <c r="D4089" s="9">
        <v>7</v>
      </c>
      <c r="E4089" s="100">
        <v>7</v>
      </c>
      <c r="F4089" s="9">
        <f>VLOOKUP(D4089,'Tablas auxiliares'!$H$1:$Q$28,Calculadora!$J$2+1,FALSE)*IF(VLOOKUP($A4089,'Tablas auxiliares'!$B$2:$C$6,2,FALSE)-Calculadora!$K$2=0,1,0)*IF($L$2=2,IFERROR(VLOOKUP(B4089,'Tablas auxiliares'!$AB$2:$AH$27,7,FALSE),0),1)</f>
        <v>0</v>
      </c>
      <c r="G4089" s="9">
        <f>VLOOKUP(E4089,'Tablas auxiliares'!$H$1:$Q$28,Calculadora!$J$2+1,FALSE)*IF(VLOOKUP($A4089,'Tablas auxiliares'!$B$2:$C$6,2,FALSE)-Calculadora!$K$2=0,1,0)*IF($L$2=2,IFERROR(VLOOKUP(B4089,'Tablas auxiliares'!$AB$2:$AH$27,7,FALSE),0),1)</f>
        <v>0</v>
      </c>
      <c r="H4089" s="9">
        <f t="shared" si="73"/>
        <v>0</v>
      </c>
      <c r="O4089" s="9"/>
      <c r="P4089"/>
    </row>
    <row r="4090" spans="1:16" x14ac:dyDescent="0.25">
      <c r="A4090" s="9">
        <v>2015</v>
      </c>
      <c r="B4090" t="s">
        <v>19</v>
      </c>
      <c r="C4090" t="s">
        <v>12</v>
      </c>
      <c r="D4090" s="9">
        <v>16</v>
      </c>
      <c r="E4090" s="100">
        <v>16</v>
      </c>
      <c r="F4090" s="9">
        <f>VLOOKUP(D4090,'Tablas auxiliares'!$H$1:$Q$28,Calculadora!$J$2+1,FALSE)*IF(VLOOKUP($A4090,'Tablas auxiliares'!$B$2:$C$6,2,FALSE)-Calculadora!$K$2=0,1,0)*IF($L$2=2,IFERROR(VLOOKUP(B4090,'Tablas auxiliares'!$AB$2:$AH$27,7,FALSE),0),1)</f>
        <v>0</v>
      </c>
      <c r="G4090" s="9">
        <f>VLOOKUP(E4090,'Tablas auxiliares'!$H$1:$Q$28,Calculadora!$J$2+1,FALSE)*IF(VLOOKUP($A4090,'Tablas auxiliares'!$B$2:$C$6,2,FALSE)-Calculadora!$K$2=0,1,0)*IF($L$2=2,IFERROR(VLOOKUP(B4090,'Tablas auxiliares'!$AB$2:$AH$27,7,FALSE),0),1)</f>
        <v>0</v>
      </c>
      <c r="H4090" s="9">
        <f t="shared" si="73"/>
        <v>0</v>
      </c>
      <c r="O4090" s="9"/>
      <c r="P4090"/>
    </row>
    <row r="4091" spans="1:16" x14ac:dyDescent="0.25">
      <c r="A4091" s="9">
        <v>2015</v>
      </c>
      <c r="B4091" t="s">
        <v>19</v>
      </c>
      <c r="C4091" t="s">
        <v>23</v>
      </c>
      <c r="D4091" s="9">
        <v>17</v>
      </c>
      <c r="E4091" s="100">
        <v>17</v>
      </c>
      <c r="F4091" s="9">
        <f>VLOOKUP(D4091,'Tablas auxiliares'!$H$1:$Q$28,Calculadora!$J$2+1,FALSE)*IF(VLOOKUP($A4091,'Tablas auxiliares'!$B$2:$C$6,2,FALSE)-Calculadora!$K$2=0,1,0)*IF($L$2=2,IFERROR(VLOOKUP(B4091,'Tablas auxiliares'!$AB$2:$AH$27,7,FALSE),0),1)</f>
        <v>0</v>
      </c>
      <c r="G4091" s="9">
        <f>VLOOKUP(E4091,'Tablas auxiliares'!$H$1:$Q$28,Calculadora!$J$2+1,FALSE)*IF(VLOOKUP($A4091,'Tablas auxiliares'!$B$2:$C$6,2,FALSE)-Calculadora!$K$2=0,1,0)*IF($L$2=2,IFERROR(VLOOKUP(B4091,'Tablas auxiliares'!$AB$2:$AH$27,7,FALSE),0),1)</f>
        <v>0</v>
      </c>
      <c r="H4091" s="9">
        <f t="shared" si="73"/>
        <v>0</v>
      </c>
      <c r="O4091" s="9"/>
      <c r="P4091"/>
    </row>
    <row r="4092" spans="1:16" x14ac:dyDescent="0.25">
      <c r="A4092" s="9">
        <v>2015</v>
      </c>
      <c r="B4092" t="s">
        <v>19</v>
      </c>
      <c r="C4092" t="s">
        <v>33</v>
      </c>
      <c r="D4092" s="9">
        <v>18</v>
      </c>
      <c r="E4092" s="100">
        <v>18</v>
      </c>
      <c r="F4092" s="9">
        <f>VLOOKUP(D4092,'Tablas auxiliares'!$H$1:$Q$28,Calculadora!$J$2+1,FALSE)*IF(VLOOKUP($A4092,'Tablas auxiliares'!$B$2:$C$6,2,FALSE)-Calculadora!$K$2=0,1,0)*IF($L$2=2,IFERROR(VLOOKUP(B4092,'Tablas auxiliares'!$AB$2:$AH$27,7,FALSE),0),1)</f>
        <v>0</v>
      </c>
      <c r="G4092" s="9">
        <f>VLOOKUP(E4092,'Tablas auxiliares'!$H$1:$Q$28,Calculadora!$J$2+1,FALSE)*IF(VLOOKUP($A4092,'Tablas auxiliares'!$B$2:$C$6,2,FALSE)-Calculadora!$K$2=0,1,0)*IF($L$2=2,IFERROR(VLOOKUP(B4092,'Tablas auxiliares'!$AB$2:$AH$27,7,FALSE),0),1)</f>
        <v>0</v>
      </c>
      <c r="H4092" s="9">
        <f t="shared" si="73"/>
        <v>0</v>
      </c>
      <c r="O4092" s="9"/>
      <c r="P4092"/>
    </row>
    <row r="4093" spans="1:16" x14ac:dyDescent="0.25">
      <c r="A4093" s="9">
        <v>2015</v>
      </c>
      <c r="B4093" t="s">
        <v>19</v>
      </c>
      <c r="C4093" t="s">
        <v>6</v>
      </c>
      <c r="D4093" s="9">
        <v>27</v>
      </c>
      <c r="E4093" s="100">
        <v>27</v>
      </c>
      <c r="F4093" s="9">
        <f>VLOOKUP(D4093,'Tablas auxiliares'!$H$1:$Q$28,Calculadora!$J$2+1,FALSE)*IF(VLOOKUP($A4093,'Tablas auxiliares'!$B$2:$C$6,2,FALSE)-Calculadora!$K$2=0,1,0)*IF($L$2=2,IFERROR(VLOOKUP(B4093,'Tablas auxiliares'!$AB$2:$AH$27,7,FALSE),0),1)</f>
        <v>0</v>
      </c>
      <c r="G4093" s="9">
        <f>VLOOKUP(E4093,'Tablas auxiliares'!$H$1:$Q$28,Calculadora!$J$2+1,FALSE)*IF(VLOOKUP($A4093,'Tablas auxiliares'!$B$2:$C$6,2,FALSE)-Calculadora!$K$2=0,1,0)*IF($L$2=2,IFERROR(VLOOKUP(B4093,'Tablas auxiliares'!$AB$2:$AH$27,7,FALSE),0),1)</f>
        <v>0</v>
      </c>
      <c r="H4093" s="9">
        <f t="shared" si="73"/>
        <v>0</v>
      </c>
      <c r="O4093" s="9"/>
      <c r="P4093"/>
    </row>
    <row r="4094" spans="1:16" x14ac:dyDescent="0.25">
      <c r="A4094" s="9">
        <v>2015</v>
      </c>
      <c r="B4094" t="s">
        <v>19</v>
      </c>
      <c r="C4094" t="s">
        <v>25</v>
      </c>
      <c r="D4094" s="9">
        <v>2</v>
      </c>
      <c r="E4094" s="100">
        <v>2</v>
      </c>
      <c r="F4094" s="9">
        <f>VLOOKUP(D4094,'Tablas auxiliares'!$H$1:$Q$28,Calculadora!$J$2+1,FALSE)*IF(VLOOKUP($A4094,'Tablas auxiliares'!$B$2:$C$6,2,FALSE)-Calculadora!$K$2=0,1,0)*IF($L$2=2,IFERROR(VLOOKUP(B4094,'Tablas auxiliares'!$AB$2:$AH$27,7,FALSE),0),1)</f>
        <v>0</v>
      </c>
      <c r="G4094" s="9">
        <f>VLOOKUP(E4094,'Tablas auxiliares'!$H$1:$Q$28,Calculadora!$J$2+1,FALSE)*IF(VLOOKUP($A4094,'Tablas auxiliares'!$B$2:$C$6,2,FALSE)-Calculadora!$K$2=0,1,0)*IF($L$2=2,IFERROR(VLOOKUP(B4094,'Tablas auxiliares'!$AB$2:$AH$27,7,FALSE),0),1)</f>
        <v>0</v>
      </c>
      <c r="H4094" s="9">
        <f t="shared" si="73"/>
        <v>0</v>
      </c>
      <c r="O4094" s="9"/>
      <c r="P4094"/>
    </row>
    <row r="4095" spans="1:16" x14ac:dyDescent="0.25">
      <c r="A4095" s="9">
        <v>2015</v>
      </c>
      <c r="B4095" t="s">
        <v>10</v>
      </c>
      <c r="C4095" t="s">
        <v>89</v>
      </c>
      <c r="D4095" s="9">
        <v>6</v>
      </c>
      <c r="E4095" s="9">
        <v>7</v>
      </c>
      <c r="F4095" s="9">
        <f>VLOOKUP(D4095,'Tablas auxiliares'!$H$1:$Q$28,Calculadora!$J$2+1,FALSE)*IF(VLOOKUP($A4095,'Tablas auxiliares'!$B$2:$C$6,2,FALSE)-Calculadora!$K$2=0,1,0)*IF($L$2=2,IFERROR(VLOOKUP(B4095,'Tablas auxiliares'!$AB$2:$AH$27,7,FALSE),0),1)</f>
        <v>0</v>
      </c>
      <c r="G4095" s="9">
        <f>VLOOKUP(E4095,'Tablas auxiliares'!$H$1:$Q$28,Calculadora!$J$2+1,FALSE)*IF(VLOOKUP($A4095,'Tablas auxiliares'!$B$2:$C$6,2,FALSE)-Calculadora!$K$2=0,1,0)*IF($L$2=2,IFERROR(VLOOKUP(B4095,'Tablas auxiliares'!$AB$2:$AH$27,7,FALSE),0),1)</f>
        <v>0</v>
      </c>
      <c r="H4095" s="9">
        <f t="shared" si="73"/>
        <v>0</v>
      </c>
      <c r="O4095" s="9"/>
      <c r="P4095"/>
    </row>
    <row r="4096" spans="1:16" x14ac:dyDescent="0.25">
      <c r="A4096" s="9">
        <v>2015</v>
      </c>
      <c r="B4096" t="s">
        <v>10</v>
      </c>
      <c r="C4096" t="s">
        <v>28</v>
      </c>
      <c r="D4096" s="9">
        <v>13</v>
      </c>
      <c r="E4096" s="9">
        <v>23</v>
      </c>
      <c r="F4096" s="9">
        <f>VLOOKUP(D4096,'Tablas auxiliares'!$H$1:$Q$28,Calculadora!$J$2+1,FALSE)*IF(VLOOKUP($A4096,'Tablas auxiliares'!$B$2:$C$6,2,FALSE)-Calculadora!$K$2=0,1,0)*IF($L$2=2,IFERROR(VLOOKUP(B4096,'Tablas auxiliares'!$AB$2:$AH$27,7,FALSE),0),1)</f>
        <v>0</v>
      </c>
      <c r="G4096" s="9">
        <f>VLOOKUP(E4096,'Tablas auxiliares'!$H$1:$Q$28,Calculadora!$J$2+1,FALSE)*IF(VLOOKUP($A4096,'Tablas auxiliares'!$B$2:$C$6,2,FALSE)-Calculadora!$K$2=0,1,0)*IF($L$2=2,IFERROR(VLOOKUP(B4096,'Tablas auxiliares'!$AB$2:$AH$27,7,FALSE),0),1)</f>
        <v>0</v>
      </c>
      <c r="H4096" s="9">
        <f t="shared" si="73"/>
        <v>0</v>
      </c>
      <c r="O4096" s="9"/>
      <c r="P4096"/>
    </row>
    <row r="4097" spans="1:16" x14ac:dyDescent="0.25">
      <c r="A4097" s="9">
        <v>2015</v>
      </c>
      <c r="B4097" t="s">
        <v>10</v>
      </c>
      <c r="C4097" t="s">
        <v>7</v>
      </c>
      <c r="D4097" s="9">
        <v>7</v>
      </c>
      <c r="E4097" s="9">
        <v>5</v>
      </c>
      <c r="F4097" s="9">
        <f>VLOOKUP(D4097,'Tablas auxiliares'!$H$1:$Q$28,Calculadora!$J$2+1,FALSE)*IF(VLOOKUP($A4097,'Tablas auxiliares'!$B$2:$C$6,2,FALSE)-Calculadora!$K$2=0,1,0)*IF($L$2=2,IFERROR(VLOOKUP(B4097,'Tablas auxiliares'!$AB$2:$AH$27,7,FALSE),0),1)</f>
        <v>0</v>
      </c>
      <c r="G4097" s="9">
        <f>VLOOKUP(E4097,'Tablas auxiliares'!$H$1:$Q$28,Calculadora!$J$2+1,FALSE)*IF(VLOOKUP($A4097,'Tablas auxiliares'!$B$2:$C$6,2,FALSE)-Calculadora!$K$2=0,1,0)*IF($L$2=2,IFERROR(VLOOKUP(B4097,'Tablas auxiliares'!$AB$2:$AH$27,7,FALSE),0),1)</f>
        <v>0</v>
      </c>
      <c r="H4097" s="9">
        <f t="shared" si="73"/>
        <v>0</v>
      </c>
      <c r="O4097" s="9"/>
      <c r="P4097"/>
    </row>
    <row r="4098" spans="1:16" x14ac:dyDescent="0.25">
      <c r="A4098" s="9">
        <v>2015</v>
      </c>
      <c r="B4098" t="s">
        <v>10</v>
      </c>
      <c r="C4098" t="s">
        <v>16</v>
      </c>
      <c r="D4098" s="9">
        <v>12</v>
      </c>
      <c r="E4098" s="9">
        <v>9</v>
      </c>
      <c r="F4098" s="9">
        <f>VLOOKUP(D4098,'Tablas auxiliares'!$H$1:$Q$28,Calculadora!$J$2+1,FALSE)*IF(VLOOKUP($A4098,'Tablas auxiliares'!$B$2:$C$6,2,FALSE)-Calculadora!$K$2=0,1,0)*IF($L$2=2,IFERROR(VLOOKUP(B4098,'Tablas auxiliares'!$AB$2:$AH$27,7,FALSE),0),1)</f>
        <v>0</v>
      </c>
      <c r="G4098" s="9">
        <f>VLOOKUP(E4098,'Tablas auxiliares'!$H$1:$Q$28,Calculadora!$J$2+1,FALSE)*IF(VLOOKUP($A4098,'Tablas auxiliares'!$B$2:$C$6,2,FALSE)-Calculadora!$K$2=0,1,0)*IF($L$2=2,IFERROR(VLOOKUP(B4098,'Tablas auxiliares'!$AB$2:$AH$27,7,FALSE),0),1)</f>
        <v>0</v>
      </c>
      <c r="H4098" s="9">
        <f t="shared" si="73"/>
        <v>0</v>
      </c>
      <c r="O4098" s="9"/>
      <c r="P4098"/>
    </row>
    <row r="4099" spans="1:16" x14ac:dyDescent="0.25">
      <c r="A4099" s="9">
        <v>2015</v>
      </c>
      <c r="B4099" t="s">
        <v>10</v>
      </c>
      <c r="C4099" t="s">
        <v>37</v>
      </c>
      <c r="D4099" s="9">
        <v>24</v>
      </c>
      <c r="E4099" s="9">
        <v>20</v>
      </c>
      <c r="F4099" s="9">
        <f>VLOOKUP(D4099,'Tablas auxiliares'!$H$1:$Q$28,Calculadora!$J$2+1,FALSE)*IF(VLOOKUP($A4099,'Tablas auxiliares'!$B$2:$C$6,2,FALSE)-Calculadora!$K$2=0,1,0)*IF($L$2=2,IFERROR(VLOOKUP(B4099,'Tablas auxiliares'!$AB$2:$AH$27,7,FALSE),0),1)</f>
        <v>0</v>
      </c>
      <c r="G4099" s="9">
        <f>VLOOKUP(E4099,'Tablas auxiliares'!$H$1:$Q$28,Calculadora!$J$2+1,FALSE)*IF(VLOOKUP($A4099,'Tablas auxiliares'!$B$2:$C$6,2,FALSE)-Calculadora!$K$2=0,1,0)*IF($L$2=2,IFERROR(VLOOKUP(B4099,'Tablas auxiliares'!$AB$2:$AH$27,7,FALSE),0),1)</f>
        <v>0</v>
      </c>
      <c r="H4099" s="9">
        <f t="shared" ref="H4099:H4162" si="74">IF($M$2=2,0,F4099)+IF($M$2=3,0,G4099)</f>
        <v>0</v>
      </c>
      <c r="O4099" s="9"/>
      <c r="P4099"/>
    </row>
    <row r="4100" spans="1:16" x14ac:dyDescent="0.25">
      <c r="A4100" s="9">
        <v>2015</v>
      </c>
      <c r="B4100" t="s">
        <v>10</v>
      </c>
      <c r="C4100" t="s">
        <v>14</v>
      </c>
      <c r="D4100" s="9">
        <v>26</v>
      </c>
      <c r="E4100" s="9">
        <v>26</v>
      </c>
      <c r="F4100" s="9">
        <f>VLOOKUP(D4100,'Tablas auxiliares'!$H$1:$Q$28,Calculadora!$J$2+1,FALSE)*IF(VLOOKUP($A4100,'Tablas auxiliares'!$B$2:$C$6,2,FALSE)-Calculadora!$K$2=0,1,0)*IF($L$2=2,IFERROR(VLOOKUP(B4100,'Tablas auxiliares'!$AB$2:$AH$27,7,FALSE),0),1)</f>
        <v>0</v>
      </c>
      <c r="G4100" s="9">
        <f>VLOOKUP(E4100,'Tablas auxiliares'!$H$1:$Q$28,Calculadora!$J$2+1,FALSE)*IF(VLOOKUP($A4100,'Tablas auxiliares'!$B$2:$C$6,2,FALSE)-Calculadora!$K$2=0,1,0)*IF($L$2=2,IFERROR(VLOOKUP(B4100,'Tablas auxiliares'!$AB$2:$AH$27,7,FALSE),0),1)</f>
        <v>0</v>
      </c>
      <c r="H4100" s="9">
        <f t="shared" si="74"/>
        <v>0</v>
      </c>
      <c r="O4100" s="9"/>
      <c r="P4100"/>
    </row>
    <row r="4101" spans="1:16" x14ac:dyDescent="0.25">
      <c r="A4101" s="9">
        <v>2015</v>
      </c>
      <c r="B4101" t="s">
        <v>10</v>
      </c>
      <c r="C4101" t="s">
        <v>31</v>
      </c>
      <c r="D4101" s="9">
        <v>23</v>
      </c>
      <c r="E4101" s="9">
        <v>19</v>
      </c>
      <c r="F4101" s="9">
        <f>VLOOKUP(D4101,'Tablas auxiliares'!$H$1:$Q$28,Calculadora!$J$2+1,FALSE)*IF(VLOOKUP($A4101,'Tablas auxiliares'!$B$2:$C$6,2,FALSE)-Calculadora!$K$2=0,1,0)*IF($L$2=2,IFERROR(VLOOKUP(B4101,'Tablas auxiliares'!$AB$2:$AH$27,7,FALSE),0),1)</f>
        <v>0</v>
      </c>
      <c r="G4101" s="9">
        <f>VLOOKUP(E4101,'Tablas auxiliares'!$H$1:$Q$28,Calculadora!$J$2+1,FALSE)*IF(VLOOKUP($A4101,'Tablas auxiliares'!$B$2:$C$6,2,FALSE)-Calculadora!$K$2=0,1,0)*IF($L$2=2,IFERROR(VLOOKUP(B4101,'Tablas auxiliares'!$AB$2:$AH$27,7,FALSE),0),1)</f>
        <v>0</v>
      </c>
      <c r="H4101" s="9">
        <f t="shared" si="74"/>
        <v>0</v>
      </c>
      <c r="O4101" s="9"/>
      <c r="P4101"/>
    </row>
    <row r="4102" spans="1:16" x14ac:dyDescent="0.25">
      <c r="A4102" s="9">
        <v>2015</v>
      </c>
      <c r="B4102" t="s">
        <v>10</v>
      </c>
      <c r="C4102" t="s">
        <v>69</v>
      </c>
      <c r="D4102" s="9">
        <v>21</v>
      </c>
      <c r="E4102" s="9">
        <v>21</v>
      </c>
      <c r="F4102" s="9">
        <f>VLOOKUP(D4102,'Tablas auxiliares'!$H$1:$Q$28,Calculadora!$J$2+1,FALSE)*IF(VLOOKUP($A4102,'Tablas auxiliares'!$B$2:$C$6,2,FALSE)-Calculadora!$K$2=0,1,0)*IF($L$2=2,IFERROR(VLOOKUP(B4102,'Tablas auxiliares'!$AB$2:$AH$27,7,FALSE),0),1)</f>
        <v>0</v>
      </c>
      <c r="G4102" s="9">
        <f>VLOOKUP(E4102,'Tablas auxiliares'!$H$1:$Q$28,Calculadora!$J$2+1,FALSE)*IF(VLOOKUP($A4102,'Tablas auxiliares'!$B$2:$C$6,2,FALSE)-Calculadora!$K$2=0,1,0)*IF($L$2=2,IFERROR(VLOOKUP(B4102,'Tablas auxiliares'!$AB$2:$AH$27,7,FALSE),0),1)</f>
        <v>0</v>
      </c>
      <c r="H4102" s="9">
        <f t="shared" si="74"/>
        <v>0</v>
      </c>
      <c r="O4102" s="9"/>
      <c r="P4102"/>
    </row>
    <row r="4103" spans="1:16" x14ac:dyDescent="0.25">
      <c r="A4103" s="9">
        <v>2015</v>
      </c>
      <c r="B4103" t="s">
        <v>10</v>
      </c>
      <c r="C4103" t="s">
        <v>26</v>
      </c>
      <c r="D4103" s="9">
        <v>3</v>
      </c>
      <c r="E4103" s="9">
        <v>4</v>
      </c>
      <c r="F4103" s="9">
        <f>VLOOKUP(D4103,'Tablas auxiliares'!$H$1:$Q$28,Calculadora!$J$2+1,FALSE)*IF(VLOOKUP($A4103,'Tablas auxiliares'!$B$2:$C$6,2,FALSE)-Calculadora!$K$2=0,1,0)*IF($L$2=2,IFERROR(VLOOKUP(B4103,'Tablas auxiliares'!$AB$2:$AH$27,7,FALSE),0),1)</f>
        <v>0</v>
      </c>
      <c r="G4103" s="9">
        <f>VLOOKUP(E4103,'Tablas auxiliares'!$H$1:$Q$28,Calculadora!$J$2+1,FALSE)*IF(VLOOKUP($A4103,'Tablas auxiliares'!$B$2:$C$6,2,FALSE)-Calculadora!$K$2=0,1,0)*IF($L$2=2,IFERROR(VLOOKUP(B4103,'Tablas auxiliares'!$AB$2:$AH$27,7,FALSE),0),1)</f>
        <v>0</v>
      </c>
      <c r="H4103" s="9">
        <f t="shared" si="74"/>
        <v>0</v>
      </c>
      <c r="O4103" s="9"/>
      <c r="P4103"/>
    </row>
    <row r="4104" spans="1:16" x14ac:dyDescent="0.25">
      <c r="A4104" s="9">
        <v>2015</v>
      </c>
      <c r="B4104" t="s">
        <v>10</v>
      </c>
      <c r="C4104" t="s">
        <v>30</v>
      </c>
      <c r="D4104" s="9">
        <v>16</v>
      </c>
      <c r="E4104" s="9">
        <v>22</v>
      </c>
      <c r="F4104" s="9">
        <f>VLOOKUP(D4104,'Tablas auxiliares'!$H$1:$Q$28,Calculadora!$J$2+1,FALSE)*IF(VLOOKUP($A4104,'Tablas auxiliares'!$B$2:$C$6,2,FALSE)-Calculadora!$K$2=0,1,0)*IF($L$2=2,IFERROR(VLOOKUP(B4104,'Tablas auxiliares'!$AB$2:$AH$27,7,FALSE),0),1)</f>
        <v>0</v>
      </c>
      <c r="G4104" s="9">
        <f>VLOOKUP(E4104,'Tablas auxiliares'!$H$1:$Q$28,Calculadora!$J$2+1,FALSE)*IF(VLOOKUP($A4104,'Tablas auxiliares'!$B$2:$C$6,2,FALSE)-Calculadora!$K$2=0,1,0)*IF($L$2=2,IFERROR(VLOOKUP(B4104,'Tablas auxiliares'!$AB$2:$AH$27,7,FALSE),0),1)</f>
        <v>0</v>
      </c>
      <c r="H4104" s="9">
        <f t="shared" si="74"/>
        <v>0</v>
      </c>
      <c r="O4104" s="9"/>
      <c r="P4104"/>
    </row>
    <row r="4105" spans="1:16" x14ac:dyDescent="0.25">
      <c r="A4105" s="9">
        <v>2015</v>
      </c>
      <c r="B4105" t="s">
        <v>10</v>
      </c>
      <c r="C4105" t="s">
        <v>9</v>
      </c>
      <c r="D4105" s="9">
        <v>4</v>
      </c>
      <c r="E4105" s="9">
        <v>11</v>
      </c>
      <c r="F4105" s="9">
        <f>VLOOKUP(D4105,'Tablas auxiliares'!$H$1:$Q$28,Calculadora!$J$2+1,FALSE)*IF(VLOOKUP($A4105,'Tablas auxiliares'!$B$2:$C$6,2,FALSE)-Calculadora!$K$2=0,1,0)*IF($L$2=2,IFERROR(VLOOKUP(B4105,'Tablas auxiliares'!$AB$2:$AH$27,7,FALSE),0),1)</f>
        <v>0</v>
      </c>
      <c r="G4105" s="9">
        <f>VLOOKUP(E4105,'Tablas auxiliares'!$H$1:$Q$28,Calculadora!$J$2+1,FALSE)*IF(VLOOKUP($A4105,'Tablas auxiliares'!$B$2:$C$6,2,FALSE)-Calculadora!$K$2=0,1,0)*IF($L$2=2,IFERROR(VLOOKUP(B4105,'Tablas auxiliares'!$AB$2:$AH$27,7,FALSE),0),1)</f>
        <v>0</v>
      </c>
      <c r="H4105" s="9">
        <f t="shared" si="74"/>
        <v>0</v>
      </c>
      <c r="O4105" s="9"/>
      <c r="P4105"/>
    </row>
    <row r="4106" spans="1:16" x14ac:dyDescent="0.25">
      <c r="A4106" s="9">
        <v>2015</v>
      </c>
      <c r="B4106" t="s">
        <v>10</v>
      </c>
      <c r="C4106" t="s">
        <v>20</v>
      </c>
      <c r="D4106" s="9">
        <v>5</v>
      </c>
      <c r="E4106" s="9">
        <v>8</v>
      </c>
      <c r="F4106" s="9">
        <f>VLOOKUP(D4106,'Tablas auxiliares'!$H$1:$Q$28,Calculadora!$J$2+1,FALSE)*IF(VLOOKUP($A4106,'Tablas auxiliares'!$B$2:$C$6,2,FALSE)-Calculadora!$K$2=0,1,0)*IF($L$2=2,IFERROR(VLOOKUP(B4106,'Tablas auxiliares'!$AB$2:$AH$27,7,FALSE),0),1)</f>
        <v>0</v>
      </c>
      <c r="G4106" s="9">
        <f>VLOOKUP(E4106,'Tablas auxiliares'!$H$1:$Q$28,Calculadora!$J$2+1,FALSE)*IF(VLOOKUP($A4106,'Tablas auxiliares'!$B$2:$C$6,2,FALSE)-Calculadora!$K$2=0,1,0)*IF($L$2=2,IFERROR(VLOOKUP(B4106,'Tablas auxiliares'!$AB$2:$AH$27,7,FALSE),0),1)</f>
        <v>0</v>
      </c>
      <c r="H4106" s="9">
        <f t="shared" si="74"/>
        <v>0</v>
      </c>
      <c r="O4106" s="9"/>
      <c r="P4106"/>
    </row>
    <row r="4107" spans="1:16" x14ac:dyDescent="0.25">
      <c r="A4107" s="9">
        <v>2015</v>
      </c>
      <c r="B4107" t="s">
        <v>10</v>
      </c>
      <c r="C4107" t="s">
        <v>13</v>
      </c>
      <c r="D4107" s="9">
        <v>18</v>
      </c>
      <c r="E4107" s="9">
        <v>24</v>
      </c>
      <c r="F4107" s="9">
        <f>VLOOKUP(D4107,'Tablas auxiliares'!$H$1:$Q$28,Calculadora!$J$2+1,FALSE)*IF(VLOOKUP($A4107,'Tablas auxiliares'!$B$2:$C$6,2,FALSE)-Calculadora!$K$2=0,1,0)*IF($L$2=2,IFERROR(VLOOKUP(B4107,'Tablas auxiliares'!$AB$2:$AH$27,7,FALSE),0),1)</f>
        <v>0</v>
      </c>
      <c r="G4107" s="9">
        <f>VLOOKUP(E4107,'Tablas auxiliares'!$H$1:$Q$28,Calculadora!$J$2+1,FALSE)*IF(VLOOKUP($A4107,'Tablas auxiliares'!$B$2:$C$6,2,FALSE)-Calculadora!$K$2=0,1,0)*IF($L$2=2,IFERROR(VLOOKUP(B4107,'Tablas auxiliares'!$AB$2:$AH$27,7,FALSE),0),1)</f>
        <v>0</v>
      </c>
      <c r="H4107" s="9">
        <f t="shared" si="74"/>
        <v>0</v>
      </c>
      <c r="O4107" s="9"/>
      <c r="P4107"/>
    </row>
    <row r="4108" spans="1:16" x14ac:dyDescent="0.25">
      <c r="A4108" s="9">
        <v>2015</v>
      </c>
      <c r="B4108" t="s">
        <v>10</v>
      </c>
      <c r="C4108" t="s">
        <v>68</v>
      </c>
      <c r="D4108" s="9">
        <v>20</v>
      </c>
      <c r="E4108" s="9">
        <v>15</v>
      </c>
      <c r="F4108" s="9">
        <f>VLOOKUP(D4108,'Tablas auxiliares'!$H$1:$Q$28,Calculadora!$J$2+1,FALSE)*IF(VLOOKUP($A4108,'Tablas auxiliares'!$B$2:$C$6,2,FALSE)-Calculadora!$K$2=0,1,0)*IF($L$2=2,IFERROR(VLOOKUP(B4108,'Tablas auxiliares'!$AB$2:$AH$27,7,FALSE),0),1)</f>
        <v>0</v>
      </c>
      <c r="G4108" s="9">
        <f>VLOOKUP(E4108,'Tablas auxiliares'!$H$1:$Q$28,Calculadora!$J$2+1,FALSE)*IF(VLOOKUP($A4108,'Tablas auxiliares'!$B$2:$C$6,2,FALSE)-Calculadora!$K$2=0,1,0)*IF($L$2=2,IFERROR(VLOOKUP(B4108,'Tablas auxiliares'!$AB$2:$AH$27,7,FALSE),0),1)</f>
        <v>0</v>
      </c>
      <c r="H4108" s="9">
        <f t="shared" si="74"/>
        <v>0</v>
      </c>
      <c r="O4108" s="9"/>
      <c r="P4108"/>
    </row>
    <row r="4109" spans="1:16" x14ac:dyDescent="0.25">
      <c r="A4109" s="9">
        <v>2015</v>
      </c>
      <c r="B4109" t="s">
        <v>10</v>
      </c>
      <c r="C4109" t="s">
        <v>18</v>
      </c>
      <c r="D4109" s="9">
        <v>1</v>
      </c>
      <c r="E4109" s="9">
        <v>1</v>
      </c>
      <c r="F4109" s="9">
        <f>VLOOKUP(D4109,'Tablas auxiliares'!$H$1:$Q$28,Calculadora!$J$2+1,FALSE)*IF(VLOOKUP($A4109,'Tablas auxiliares'!$B$2:$C$6,2,FALSE)-Calculadora!$K$2=0,1,0)*IF($L$2=2,IFERROR(VLOOKUP(B4109,'Tablas auxiliares'!$AB$2:$AH$27,7,FALSE),0),1)</f>
        <v>0</v>
      </c>
      <c r="G4109" s="9">
        <f>VLOOKUP(E4109,'Tablas auxiliares'!$H$1:$Q$28,Calculadora!$J$2+1,FALSE)*IF(VLOOKUP($A4109,'Tablas auxiliares'!$B$2:$C$6,2,FALSE)-Calculadora!$K$2=0,1,0)*IF($L$2=2,IFERROR(VLOOKUP(B4109,'Tablas auxiliares'!$AB$2:$AH$27,7,FALSE),0),1)</f>
        <v>0</v>
      </c>
      <c r="H4109" s="9">
        <f t="shared" si="74"/>
        <v>0</v>
      </c>
      <c r="O4109" s="9"/>
      <c r="P4109"/>
    </row>
    <row r="4110" spans="1:16" x14ac:dyDescent="0.25">
      <c r="A4110" s="9">
        <v>2015</v>
      </c>
      <c r="B4110" t="s">
        <v>10</v>
      </c>
      <c r="C4110" t="s">
        <v>27</v>
      </c>
      <c r="D4110" s="9">
        <v>9</v>
      </c>
      <c r="E4110" s="9">
        <v>16</v>
      </c>
      <c r="F4110" s="9">
        <f>VLOOKUP(D4110,'Tablas auxiliares'!$H$1:$Q$28,Calculadora!$J$2+1,FALSE)*IF(VLOOKUP($A4110,'Tablas auxiliares'!$B$2:$C$6,2,FALSE)-Calculadora!$K$2=0,1,0)*IF($L$2=2,IFERROR(VLOOKUP(B4110,'Tablas auxiliares'!$AB$2:$AH$27,7,FALSE),0),1)</f>
        <v>0</v>
      </c>
      <c r="G4110" s="9">
        <f>VLOOKUP(E4110,'Tablas auxiliares'!$H$1:$Q$28,Calculadora!$J$2+1,FALSE)*IF(VLOOKUP($A4110,'Tablas auxiliares'!$B$2:$C$6,2,FALSE)-Calculadora!$K$2=0,1,0)*IF($L$2=2,IFERROR(VLOOKUP(B4110,'Tablas auxiliares'!$AB$2:$AH$27,7,FALSE),0),1)</f>
        <v>0</v>
      </c>
      <c r="H4110" s="9">
        <f t="shared" si="74"/>
        <v>0</v>
      </c>
      <c r="O4110" s="9"/>
      <c r="P4110"/>
    </row>
    <row r="4111" spans="1:16" x14ac:dyDescent="0.25">
      <c r="A4111" s="9">
        <v>2015</v>
      </c>
      <c r="B4111" t="s">
        <v>10</v>
      </c>
      <c r="C4111" t="s">
        <v>29</v>
      </c>
      <c r="D4111" s="9">
        <v>19</v>
      </c>
      <c r="E4111" s="9">
        <v>18</v>
      </c>
      <c r="F4111" s="9">
        <f>VLOOKUP(D4111,'Tablas auxiliares'!$H$1:$Q$28,Calculadora!$J$2+1,FALSE)*IF(VLOOKUP($A4111,'Tablas auxiliares'!$B$2:$C$6,2,FALSE)-Calculadora!$K$2=0,1,0)*IF($L$2=2,IFERROR(VLOOKUP(B4111,'Tablas auxiliares'!$AB$2:$AH$27,7,FALSE),0),1)</f>
        <v>0</v>
      </c>
      <c r="G4111" s="9">
        <f>VLOOKUP(E4111,'Tablas auxiliares'!$H$1:$Q$28,Calculadora!$J$2+1,FALSE)*IF(VLOOKUP($A4111,'Tablas auxiliares'!$B$2:$C$6,2,FALSE)-Calculadora!$K$2=0,1,0)*IF($L$2=2,IFERROR(VLOOKUP(B4111,'Tablas auxiliares'!$AB$2:$AH$27,7,FALSE),0),1)</f>
        <v>0</v>
      </c>
      <c r="H4111" s="9">
        <f t="shared" si="74"/>
        <v>0</v>
      </c>
      <c r="O4111" s="9"/>
      <c r="P4111"/>
    </row>
    <row r="4112" spans="1:16" x14ac:dyDescent="0.25">
      <c r="A4112" s="9">
        <v>2015</v>
      </c>
      <c r="B4112" t="s">
        <v>10</v>
      </c>
      <c r="C4112" t="s">
        <v>35</v>
      </c>
      <c r="D4112" s="9">
        <v>10</v>
      </c>
      <c r="E4112" s="9">
        <v>13</v>
      </c>
      <c r="F4112" s="9">
        <f>VLOOKUP(D4112,'Tablas auxiliares'!$H$1:$Q$28,Calculadora!$J$2+1,FALSE)*IF(VLOOKUP($A4112,'Tablas auxiliares'!$B$2:$C$6,2,FALSE)-Calculadora!$K$2=0,1,0)*IF($L$2=2,IFERROR(VLOOKUP(B4112,'Tablas auxiliares'!$AB$2:$AH$27,7,FALSE),0),1)</f>
        <v>0</v>
      </c>
      <c r="G4112" s="9">
        <f>VLOOKUP(E4112,'Tablas auxiliares'!$H$1:$Q$28,Calculadora!$J$2+1,FALSE)*IF(VLOOKUP($A4112,'Tablas auxiliares'!$B$2:$C$6,2,FALSE)-Calculadora!$K$2=0,1,0)*IF($L$2=2,IFERROR(VLOOKUP(B4112,'Tablas auxiliares'!$AB$2:$AH$27,7,FALSE),0),1)</f>
        <v>0</v>
      </c>
      <c r="H4112" s="9">
        <f t="shared" si="74"/>
        <v>0</v>
      </c>
      <c r="O4112" s="9"/>
      <c r="P4112"/>
    </row>
    <row r="4113" spans="1:16" x14ac:dyDescent="0.25">
      <c r="A4113" s="9">
        <v>2015</v>
      </c>
      <c r="B4113" t="s">
        <v>10</v>
      </c>
      <c r="C4113" t="s">
        <v>70</v>
      </c>
      <c r="D4113" s="9">
        <v>11</v>
      </c>
      <c r="E4113" s="9">
        <v>17</v>
      </c>
      <c r="F4113" s="9">
        <f>VLOOKUP(D4113,'Tablas auxiliares'!$H$1:$Q$28,Calculadora!$J$2+1,FALSE)*IF(VLOOKUP($A4113,'Tablas auxiliares'!$B$2:$C$6,2,FALSE)-Calculadora!$K$2=0,1,0)*IF($L$2=2,IFERROR(VLOOKUP(B4113,'Tablas auxiliares'!$AB$2:$AH$27,7,FALSE),0),1)</f>
        <v>0</v>
      </c>
      <c r="G4113" s="9">
        <f>VLOOKUP(E4113,'Tablas auxiliares'!$H$1:$Q$28,Calculadora!$J$2+1,FALSE)*IF(VLOOKUP($A4113,'Tablas auxiliares'!$B$2:$C$6,2,FALSE)-Calculadora!$K$2=0,1,0)*IF($L$2=2,IFERROR(VLOOKUP(B4113,'Tablas auxiliares'!$AB$2:$AH$27,7,FALSE),0),1)</f>
        <v>0</v>
      </c>
      <c r="H4113" s="9">
        <f t="shared" si="74"/>
        <v>0</v>
      </c>
      <c r="O4113" s="9"/>
      <c r="P4113"/>
    </row>
    <row r="4114" spans="1:16" x14ac:dyDescent="0.25">
      <c r="A4114" s="9">
        <v>2015</v>
      </c>
      <c r="B4114" t="s">
        <v>10</v>
      </c>
      <c r="C4114" t="s">
        <v>34</v>
      </c>
      <c r="D4114" s="9">
        <v>17</v>
      </c>
      <c r="E4114" s="9">
        <v>14</v>
      </c>
      <c r="F4114" s="9">
        <f>VLOOKUP(D4114,'Tablas auxiliares'!$H$1:$Q$28,Calculadora!$J$2+1,FALSE)*IF(VLOOKUP($A4114,'Tablas auxiliares'!$B$2:$C$6,2,FALSE)-Calculadora!$K$2=0,1,0)*IF($L$2=2,IFERROR(VLOOKUP(B4114,'Tablas auxiliares'!$AB$2:$AH$27,7,FALSE),0),1)</f>
        <v>0</v>
      </c>
      <c r="G4114" s="9">
        <f>VLOOKUP(E4114,'Tablas auxiliares'!$H$1:$Q$28,Calculadora!$J$2+1,FALSE)*IF(VLOOKUP($A4114,'Tablas auxiliares'!$B$2:$C$6,2,FALSE)-Calculadora!$K$2=0,1,0)*IF($L$2=2,IFERROR(VLOOKUP(B4114,'Tablas auxiliares'!$AB$2:$AH$27,7,FALSE),0),1)</f>
        <v>0</v>
      </c>
      <c r="H4114" s="9">
        <f t="shared" si="74"/>
        <v>0</v>
      </c>
      <c r="O4114" s="9"/>
      <c r="P4114"/>
    </row>
    <row r="4115" spans="1:16" x14ac:dyDescent="0.25">
      <c r="A4115" s="9">
        <v>2015</v>
      </c>
      <c r="B4115" t="s">
        <v>10</v>
      </c>
      <c r="C4115" t="s">
        <v>24</v>
      </c>
      <c r="D4115" s="9">
        <v>14</v>
      </c>
      <c r="E4115" s="9">
        <v>10</v>
      </c>
      <c r="F4115" s="9">
        <f>VLOOKUP(D4115,'Tablas auxiliares'!$H$1:$Q$28,Calculadora!$J$2+1,FALSE)*IF(VLOOKUP($A4115,'Tablas auxiliares'!$B$2:$C$6,2,FALSE)-Calculadora!$K$2=0,1,0)*IF($L$2=2,IFERROR(VLOOKUP(B4115,'Tablas auxiliares'!$AB$2:$AH$27,7,FALSE),0),1)</f>
        <v>0</v>
      </c>
      <c r="G4115" s="9">
        <f>VLOOKUP(E4115,'Tablas auxiliares'!$H$1:$Q$28,Calculadora!$J$2+1,FALSE)*IF(VLOOKUP($A4115,'Tablas auxiliares'!$B$2:$C$6,2,FALSE)-Calculadora!$K$2=0,1,0)*IF($L$2=2,IFERROR(VLOOKUP(B4115,'Tablas auxiliares'!$AB$2:$AH$27,7,FALSE),0),1)</f>
        <v>0</v>
      </c>
      <c r="H4115" s="9">
        <f t="shared" si="74"/>
        <v>0</v>
      </c>
      <c r="O4115" s="9"/>
      <c r="P4115"/>
    </row>
    <row r="4116" spans="1:16" x14ac:dyDescent="0.25">
      <c r="A4116" s="9">
        <v>2015</v>
      </c>
      <c r="B4116" t="s">
        <v>10</v>
      </c>
      <c r="C4116" t="s">
        <v>12</v>
      </c>
      <c r="D4116" s="9">
        <v>15</v>
      </c>
      <c r="E4116" s="9">
        <v>12</v>
      </c>
      <c r="F4116" s="9">
        <f>VLOOKUP(D4116,'Tablas auxiliares'!$H$1:$Q$28,Calculadora!$J$2+1,FALSE)*IF(VLOOKUP($A4116,'Tablas auxiliares'!$B$2:$C$6,2,FALSE)-Calculadora!$K$2=0,1,0)*IF($L$2=2,IFERROR(VLOOKUP(B4116,'Tablas auxiliares'!$AB$2:$AH$27,7,FALSE),0),1)</f>
        <v>0</v>
      </c>
      <c r="G4116" s="9">
        <f>VLOOKUP(E4116,'Tablas auxiliares'!$H$1:$Q$28,Calculadora!$J$2+1,FALSE)*IF(VLOOKUP($A4116,'Tablas auxiliares'!$B$2:$C$6,2,FALSE)-Calculadora!$K$2=0,1,0)*IF($L$2=2,IFERROR(VLOOKUP(B4116,'Tablas auxiliares'!$AB$2:$AH$27,7,FALSE),0),1)</f>
        <v>0</v>
      </c>
      <c r="H4116" s="9">
        <f t="shared" si="74"/>
        <v>0</v>
      </c>
      <c r="O4116" s="9"/>
      <c r="P4116"/>
    </row>
    <row r="4117" spans="1:16" x14ac:dyDescent="0.25">
      <c r="A4117" s="9">
        <v>2015</v>
      </c>
      <c r="B4117" t="s">
        <v>10</v>
      </c>
      <c r="C4117" t="s">
        <v>23</v>
      </c>
      <c r="D4117" s="9">
        <v>22</v>
      </c>
      <c r="E4117" s="9">
        <v>25</v>
      </c>
      <c r="F4117" s="9">
        <f>VLOOKUP(D4117,'Tablas auxiliares'!$H$1:$Q$28,Calculadora!$J$2+1,FALSE)*IF(VLOOKUP($A4117,'Tablas auxiliares'!$B$2:$C$6,2,FALSE)-Calculadora!$K$2=0,1,0)*IF($L$2=2,IFERROR(VLOOKUP(B4117,'Tablas auxiliares'!$AB$2:$AH$27,7,FALSE),0),1)</f>
        <v>0</v>
      </c>
      <c r="G4117" s="9">
        <f>VLOOKUP(E4117,'Tablas auxiliares'!$H$1:$Q$28,Calculadora!$J$2+1,FALSE)*IF(VLOOKUP($A4117,'Tablas auxiliares'!$B$2:$C$6,2,FALSE)-Calculadora!$K$2=0,1,0)*IF($L$2=2,IFERROR(VLOOKUP(B4117,'Tablas auxiliares'!$AB$2:$AH$27,7,FALSE),0),1)</f>
        <v>0</v>
      </c>
      <c r="H4117" s="9">
        <f t="shared" si="74"/>
        <v>0</v>
      </c>
      <c r="O4117" s="9"/>
      <c r="P4117"/>
    </row>
    <row r="4118" spans="1:16" x14ac:dyDescent="0.25">
      <c r="A4118" s="9">
        <v>2015</v>
      </c>
      <c r="B4118" t="s">
        <v>10</v>
      </c>
      <c r="C4118" t="s">
        <v>33</v>
      </c>
      <c r="D4118" s="9">
        <v>2</v>
      </c>
      <c r="E4118" s="9">
        <v>2</v>
      </c>
      <c r="F4118" s="9">
        <f>VLOOKUP(D4118,'Tablas auxiliares'!$H$1:$Q$28,Calculadora!$J$2+1,FALSE)*IF(VLOOKUP($A4118,'Tablas auxiliares'!$B$2:$C$6,2,FALSE)-Calculadora!$K$2=0,1,0)*IF($L$2=2,IFERROR(VLOOKUP(B4118,'Tablas auxiliares'!$AB$2:$AH$27,7,FALSE),0),1)</f>
        <v>0</v>
      </c>
      <c r="G4118" s="9">
        <f>VLOOKUP(E4118,'Tablas auxiliares'!$H$1:$Q$28,Calculadora!$J$2+1,FALSE)*IF(VLOOKUP($A4118,'Tablas auxiliares'!$B$2:$C$6,2,FALSE)-Calculadora!$K$2=0,1,0)*IF($L$2=2,IFERROR(VLOOKUP(B4118,'Tablas auxiliares'!$AB$2:$AH$27,7,FALSE),0),1)</f>
        <v>0</v>
      </c>
      <c r="H4118" s="9">
        <f t="shared" si="74"/>
        <v>0</v>
      </c>
      <c r="O4118" s="9"/>
      <c r="P4118"/>
    </row>
    <row r="4119" spans="1:16" x14ac:dyDescent="0.25">
      <c r="A4119" s="9">
        <v>2015</v>
      </c>
      <c r="B4119" t="s">
        <v>10</v>
      </c>
      <c r="C4119" t="s">
        <v>6</v>
      </c>
      <c r="D4119" s="9">
        <v>25</v>
      </c>
      <c r="E4119" s="9">
        <v>6</v>
      </c>
      <c r="F4119" s="9">
        <f>VLOOKUP(D4119,'Tablas auxiliares'!$H$1:$Q$28,Calculadora!$J$2+1,FALSE)*IF(VLOOKUP($A4119,'Tablas auxiliares'!$B$2:$C$6,2,FALSE)-Calculadora!$K$2=0,1,0)*IF($L$2=2,IFERROR(VLOOKUP(B4119,'Tablas auxiliares'!$AB$2:$AH$27,7,FALSE),0),1)</f>
        <v>0</v>
      </c>
      <c r="G4119" s="9">
        <f>VLOOKUP(E4119,'Tablas auxiliares'!$H$1:$Q$28,Calculadora!$J$2+1,FALSE)*IF(VLOOKUP($A4119,'Tablas auxiliares'!$B$2:$C$6,2,FALSE)-Calculadora!$K$2=0,1,0)*IF($L$2=2,IFERROR(VLOOKUP(B4119,'Tablas auxiliares'!$AB$2:$AH$27,7,FALSE),0),1)</f>
        <v>0</v>
      </c>
      <c r="H4119" s="9">
        <f t="shared" si="74"/>
        <v>0</v>
      </c>
      <c r="O4119" s="9"/>
      <c r="P4119"/>
    </row>
    <row r="4120" spans="1:16" x14ac:dyDescent="0.25">
      <c r="A4120" s="9">
        <v>2015</v>
      </c>
      <c r="B4120" t="s">
        <v>10</v>
      </c>
      <c r="C4120" t="s">
        <v>25</v>
      </c>
      <c r="D4120" s="9">
        <v>8</v>
      </c>
      <c r="E4120" s="9">
        <v>3</v>
      </c>
      <c r="F4120" s="9">
        <f>VLOOKUP(D4120,'Tablas auxiliares'!$H$1:$Q$28,Calculadora!$J$2+1,FALSE)*IF(VLOOKUP($A4120,'Tablas auxiliares'!$B$2:$C$6,2,FALSE)-Calculadora!$K$2=0,1,0)*IF($L$2=2,IFERROR(VLOOKUP(B4120,'Tablas auxiliares'!$AB$2:$AH$27,7,FALSE),0),1)</f>
        <v>0</v>
      </c>
      <c r="G4120" s="9">
        <f>VLOOKUP(E4120,'Tablas auxiliares'!$H$1:$Q$28,Calculadora!$J$2+1,FALSE)*IF(VLOOKUP($A4120,'Tablas auxiliares'!$B$2:$C$6,2,FALSE)-Calculadora!$K$2=0,1,0)*IF($L$2=2,IFERROR(VLOOKUP(B4120,'Tablas auxiliares'!$AB$2:$AH$27,7,FALSE),0),1)</f>
        <v>0</v>
      </c>
      <c r="H4120" s="9">
        <f t="shared" si="74"/>
        <v>0</v>
      </c>
      <c r="O4120" s="9"/>
      <c r="P4120"/>
    </row>
    <row r="4121" spans="1:16" x14ac:dyDescent="0.25">
      <c r="A4121" s="9">
        <v>2015</v>
      </c>
      <c r="B4121" t="s">
        <v>89</v>
      </c>
      <c r="C4121" t="s">
        <v>28</v>
      </c>
      <c r="D4121" s="9">
        <v>20</v>
      </c>
      <c r="E4121" s="9">
        <v>24</v>
      </c>
      <c r="F4121" s="9">
        <f>VLOOKUP(D4121,'Tablas auxiliares'!$H$1:$Q$28,Calculadora!$J$2+1,FALSE)*IF(VLOOKUP($A4121,'Tablas auxiliares'!$B$2:$C$6,2,FALSE)-Calculadora!$K$2=0,1,0)*IF($L$2=2,IFERROR(VLOOKUP(B4121,'Tablas auxiliares'!$AB$2:$AH$27,7,FALSE),0),1)</f>
        <v>0</v>
      </c>
      <c r="G4121" s="9">
        <f>VLOOKUP(E4121,'Tablas auxiliares'!$H$1:$Q$28,Calculadora!$J$2+1,FALSE)*IF(VLOOKUP($A4121,'Tablas auxiliares'!$B$2:$C$6,2,FALSE)-Calculadora!$K$2=0,1,0)*IF($L$2=2,IFERROR(VLOOKUP(B4121,'Tablas auxiliares'!$AB$2:$AH$27,7,FALSE),0),1)</f>
        <v>0</v>
      </c>
      <c r="H4121" s="9">
        <f t="shared" si="74"/>
        <v>0</v>
      </c>
      <c r="O4121" s="9"/>
      <c r="P4121"/>
    </row>
    <row r="4122" spans="1:16" x14ac:dyDescent="0.25">
      <c r="A4122" s="9">
        <v>2015</v>
      </c>
      <c r="B4122" t="s">
        <v>89</v>
      </c>
      <c r="C4122" t="s">
        <v>7</v>
      </c>
      <c r="D4122" s="9">
        <v>14</v>
      </c>
      <c r="E4122" s="9">
        <v>9</v>
      </c>
      <c r="F4122" s="9">
        <f>VLOOKUP(D4122,'Tablas auxiliares'!$H$1:$Q$28,Calculadora!$J$2+1,FALSE)*IF(VLOOKUP($A4122,'Tablas auxiliares'!$B$2:$C$6,2,FALSE)-Calculadora!$K$2=0,1,0)*IF($L$2=2,IFERROR(VLOOKUP(B4122,'Tablas auxiliares'!$AB$2:$AH$27,7,FALSE),0),1)</f>
        <v>0</v>
      </c>
      <c r="G4122" s="9">
        <f>VLOOKUP(E4122,'Tablas auxiliares'!$H$1:$Q$28,Calculadora!$J$2+1,FALSE)*IF(VLOOKUP($A4122,'Tablas auxiliares'!$B$2:$C$6,2,FALSE)-Calculadora!$K$2=0,1,0)*IF($L$2=2,IFERROR(VLOOKUP(B4122,'Tablas auxiliares'!$AB$2:$AH$27,7,FALSE),0),1)</f>
        <v>0</v>
      </c>
      <c r="H4122" s="9">
        <f t="shared" si="74"/>
        <v>0</v>
      </c>
      <c r="O4122" s="9"/>
      <c r="P4122"/>
    </row>
    <row r="4123" spans="1:16" x14ac:dyDescent="0.25">
      <c r="A4123" s="9">
        <v>2015</v>
      </c>
      <c r="B4123" t="s">
        <v>89</v>
      </c>
      <c r="C4123" t="s">
        <v>16</v>
      </c>
      <c r="D4123" s="9">
        <v>15</v>
      </c>
      <c r="E4123" s="9">
        <v>8</v>
      </c>
      <c r="F4123" s="9">
        <f>VLOOKUP(D4123,'Tablas auxiliares'!$H$1:$Q$28,Calculadora!$J$2+1,FALSE)*IF(VLOOKUP($A4123,'Tablas auxiliares'!$B$2:$C$6,2,FALSE)-Calculadora!$K$2=0,1,0)*IF($L$2=2,IFERROR(VLOOKUP(B4123,'Tablas auxiliares'!$AB$2:$AH$27,7,FALSE),0),1)</f>
        <v>0</v>
      </c>
      <c r="G4123" s="9">
        <f>VLOOKUP(E4123,'Tablas auxiliares'!$H$1:$Q$28,Calculadora!$J$2+1,FALSE)*IF(VLOOKUP($A4123,'Tablas auxiliares'!$B$2:$C$6,2,FALSE)-Calculadora!$K$2=0,1,0)*IF($L$2=2,IFERROR(VLOOKUP(B4123,'Tablas auxiliares'!$AB$2:$AH$27,7,FALSE),0),1)</f>
        <v>0</v>
      </c>
      <c r="H4123" s="9">
        <f t="shared" si="74"/>
        <v>0</v>
      </c>
      <c r="O4123" s="9"/>
      <c r="P4123"/>
    </row>
    <row r="4124" spans="1:16" x14ac:dyDescent="0.25">
      <c r="A4124" s="9">
        <v>2015</v>
      </c>
      <c r="B4124" t="s">
        <v>89</v>
      </c>
      <c r="C4124" t="s">
        <v>37</v>
      </c>
      <c r="D4124" s="9">
        <v>10</v>
      </c>
      <c r="E4124" s="9">
        <v>21</v>
      </c>
      <c r="F4124" s="9">
        <f>VLOOKUP(D4124,'Tablas auxiliares'!$H$1:$Q$28,Calculadora!$J$2+1,FALSE)*IF(VLOOKUP($A4124,'Tablas auxiliares'!$B$2:$C$6,2,FALSE)-Calculadora!$K$2=0,1,0)*IF($L$2=2,IFERROR(VLOOKUP(B4124,'Tablas auxiliares'!$AB$2:$AH$27,7,FALSE),0),1)</f>
        <v>0</v>
      </c>
      <c r="G4124" s="9">
        <f>VLOOKUP(E4124,'Tablas auxiliares'!$H$1:$Q$28,Calculadora!$J$2+1,FALSE)*IF(VLOOKUP($A4124,'Tablas auxiliares'!$B$2:$C$6,2,FALSE)-Calculadora!$K$2=0,1,0)*IF($L$2=2,IFERROR(VLOOKUP(B4124,'Tablas auxiliares'!$AB$2:$AH$27,7,FALSE),0),1)</f>
        <v>0</v>
      </c>
      <c r="H4124" s="9">
        <f t="shared" si="74"/>
        <v>0</v>
      </c>
      <c r="O4124" s="9"/>
      <c r="P4124"/>
    </row>
    <row r="4125" spans="1:16" x14ac:dyDescent="0.25">
      <c r="A4125" s="9">
        <v>2015</v>
      </c>
      <c r="B4125" t="s">
        <v>89</v>
      </c>
      <c r="C4125" t="s">
        <v>14</v>
      </c>
      <c r="D4125" s="9">
        <v>25</v>
      </c>
      <c r="E4125" s="9">
        <v>26</v>
      </c>
      <c r="F4125" s="9">
        <f>VLOOKUP(D4125,'Tablas auxiliares'!$H$1:$Q$28,Calculadora!$J$2+1,FALSE)*IF(VLOOKUP($A4125,'Tablas auxiliares'!$B$2:$C$6,2,FALSE)-Calculadora!$K$2=0,1,0)*IF($L$2=2,IFERROR(VLOOKUP(B4125,'Tablas auxiliares'!$AB$2:$AH$27,7,FALSE),0),1)</f>
        <v>0</v>
      </c>
      <c r="G4125" s="9">
        <f>VLOOKUP(E4125,'Tablas auxiliares'!$H$1:$Q$28,Calculadora!$J$2+1,FALSE)*IF(VLOOKUP($A4125,'Tablas auxiliares'!$B$2:$C$6,2,FALSE)-Calculadora!$K$2=0,1,0)*IF($L$2=2,IFERROR(VLOOKUP(B4125,'Tablas auxiliares'!$AB$2:$AH$27,7,FALSE),0),1)</f>
        <v>0</v>
      </c>
      <c r="H4125" s="9">
        <f t="shared" si="74"/>
        <v>0</v>
      </c>
      <c r="O4125" s="9"/>
      <c r="P4125"/>
    </row>
    <row r="4126" spans="1:16" x14ac:dyDescent="0.25">
      <c r="A4126" s="9">
        <v>2015</v>
      </c>
      <c r="B4126" t="s">
        <v>89</v>
      </c>
      <c r="C4126" t="s">
        <v>31</v>
      </c>
      <c r="D4126" s="9">
        <v>18</v>
      </c>
      <c r="E4126" s="9">
        <v>19</v>
      </c>
      <c r="F4126" s="9">
        <f>VLOOKUP(D4126,'Tablas auxiliares'!$H$1:$Q$28,Calculadora!$J$2+1,FALSE)*IF(VLOOKUP($A4126,'Tablas auxiliares'!$B$2:$C$6,2,FALSE)-Calculadora!$K$2=0,1,0)*IF($L$2=2,IFERROR(VLOOKUP(B4126,'Tablas auxiliares'!$AB$2:$AH$27,7,FALSE),0),1)</f>
        <v>0</v>
      </c>
      <c r="G4126" s="9">
        <f>VLOOKUP(E4126,'Tablas auxiliares'!$H$1:$Q$28,Calculadora!$J$2+1,FALSE)*IF(VLOOKUP($A4126,'Tablas auxiliares'!$B$2:$C$6,2,FALSE)-Calculadora!$K$2=0,1,0)*IF($L$2=2,IFERROR(VLOOKUP(B4126,'Tablas auxiliares'!$AB$2:$AH$27,7,FALSE),0),1)</f>
        <v>0</v>
      </c>
      <c r="H4126" s="9">
        <f t="shared" si="74"/>
        <v>0</v>
      </c>
      <c r="O4126" s="9"/>
      <c r="P4126"/>
    </row>
    <row r="4127" spans="1:16" x14ac:dyDescent="0.25">
      <c r="A4127" s="9">
        <v>2015</v>
      </c>
      <c r="B4127" t="s">
        <v>89</v>
      </c>
      <c r="C4127" t="s">
        <v>10</v>
      </c>
      <c r="D4127" s="9">
        <v>12</v>
      </c>
      <c r="E4127" s="9">
        <v>1</v>
      </c>
      <c r="F4127" s="9">
        <f>VLOOKUP(D4127,'Tablas auxiliares'!$H$1:$Q$28,Calculadora!$J$2+1,FALSE)*IF(VLOOKUP($A4127,'Tablas auxiliares'!$B$2:$C$6,2,FALSE)-Calculadora!$K$2=0,1,0)*IF($L$2=2,IFERROR(VLOOKUP(B4127,'Tablas auxiliares'!$AB$2:$AH$27,7,FALSE),0),1)</f>
        <v>0</v>
      </c>
      <c r="G4127" s="9">
        <f>VLOOKUP(E4127,'Tablas auxiliares'!$H$1:$Q$28,Calculadora!$J$2+1,FALSE)*IF(VLOOKUP($A4127,'Tablas auxiliares'!$B$2:$C$6,2,FALSE)-Calculadora!$K$2=0,1,0)*IF($L$2=2,IFERROR(VLOOKUP(B4127,'Tablas auxiliares'!$AB$2:$AH$27,7,FALSE),0),1)</f>
        <v>0</v>
      </c>
      <c r="H4127" s="9">
        <f t="shared" si="74"/>
        <v>0</v>
      </c>
      <c r="O4127" s="9"/>
      <c r="P4127"/>
    </row>
    <row r="4128" spans="1:16" x14ac:dyDescent="0.25">
      <c r="A4128" s="9">
        <v>2015</v>
      </c>
      <c r="B4128" t="s">
        <v>89</v>
      </c>
      <c r="C4128" t="s">
        <v>69</v>
      </c>
      <c r="D4128" s="9">
        <v>3</v>
      </c>
      <c r="E4128" s="9">
        <v>12</v>
      </c>
      <c r="F4128" s="9">
        <f>VLOOKUP(D4128,'Tablas auxiliares'!$H$1:$Q$28,Calculadora!$J$2+1,FALSE)*IF(VLOOKUP($A4128,'Tablas auxiliares'!$B$2:$C$6,2,FALSE)-Calculadora!$K$2=0,1,0)*IF($L$2=2,IFERROR(VLOOKUP(B4128,'Tablas auxiliares'!$AB$2:$AH$27,7,FALSE),0),1)</f>
        <v>0</v>
      </c>
      <c r="G4128" s="9">
        <f>VLOOKUP(E4128,'Tablas auxiliares'!$H$1:$Q$28,Calculadora!$J$2+1,FALSE)*IF(VLOOKUP($A4128,'Tablas auxiliares'!$B$2:$C$6,2,FALSE)-Calculadora!$K$2=0,1,0)*IF($L$2=2,IFERROR(VLOOKUP(B4128,'Tablas auxiliares'!$AB$2:$AH$27,7,FALSE),0),1)</f>
        <v>0</v>
      </c>
      <c r="H4128" s="9">
        <f t="shared" si="74"/>
        <v>0</v>
      </c>
      <c r="O4128" s="9"/>
      <c r="P4128"/>
    </row>
    <row r="4129" spans="1:16" x14ac:dyDescent="0.25">
      <c r="A4129" s="9">
        <v>2015</v>
      </c>
      <c r="B4129" t="s">
        <v>89</v>
      </c>
      <c r="C4129" t="s">
        <v>26</v>
      </c>
      <c r="D4129" s="9">
        <v>2</v>
      </c>
      <c r="E4129" s="9">
        <v>5</v>
      </c>
      <c r="F4129" s="9">
        <f>VLOOKUP(D4129,'Tablas auxiliares'!$H$1:$Q$28,Calculadora!$J$2+1,FALSE)*IF(VLOOKUP($A4129,'Tablas auxiliares'!$B$2:$C$6,2,FALSE)-Calculadora!$K$2=0,1,0)*IF($L$2=2,IFERROR(VLOOKUP(B4129,'Tablas auxiliares'!$AB$2:$AH$27,7,FALSE),0),1)</f>
        <v>0</v>
      </c>
      <c r="G4129" s="9">
        <f>VLOOKUP(E4129,'Tablas auxiliares'!$H$1:$Q$28,Calculadora!$J$2+1,FALSE)*IF(VLOOKUP($A4129,'Tablas auxiliares'!$B$2:$C$6,2,FALSE)-Calculadora!$K$2=0,1,0)*IF($L$2=2,IFERROR(VLOOKUP(B4129,'Tablas auxiliares'!$AB$2:$AH$27,7,FALSE),0),1)</f>
        <v>0</v>
      </c>
      <c r="H4129" s="9">
        <f t="shared" si="74"/>
        <v>0</v>
      </c>
      <c r="O4129" s="9"/>
      <c r="P4129"/>
    </row>
    <row r="4130" spans="1:16" x14ac:dyDescent="0.25">
      <c r="A4130" s="9">
        <v>2015</v>
      </c>
      <c r="B4130" t="s">
        <v>89</v>
      </c>
      <c r="C4130" t="s">
        <v>30</v>
      </c>
      <c r="D4130" s="9">
        <v>4</v>
      </c>
      <c r="E4130" s="9">
        <v>15</v>
      </c>
      <c r="F4130" s="9">
        <f>VLOOKUP(D4130,'Tablas auxiliares'!$H$1:$Q$28,Calculadora!$J$2+1,FALSE)*IF(VLOOKUP($A4130,'Tablas auxiliares'!$B$2:$C$6,2,FALSE)-Calculadora!$K$2=0,1,0)*IF($L$2=2,IFERROR(VLOOKUP(B4130,'Tablas auxiliares'!$AB$2:$AH$27,7,FALSE),0),1)</f>
        <v>0</v>
      </c>
      <c r="G4130" s="9">
        <f>VLOOKUP(E4130,'Tablas auxiliares'!$H$1:$Q$28,Calculadora!$J$2+1,FALSE)*IF(VLOOKUP($A4130,'Tablas auxiliares'!$B$2:$C$6,2,FALSE)-Calculadora!$K$2=0,1,0)*IF($L$2=2,IFERROR(VLOOKUP(B4130,'Tablas auxiliares'!$AB$2:$AH$27,7,FALSE),0),1)</f>
        <v>0</v>
      </c>
      <c r="H4130" s="9">
        <f t="shared" si="74"/>
        <v>0</v>
      </c>
      <c r="O4130" s="9"/>
      <c r="P4130"/>
    </row>
    <row r="4131" spans="1:16" x14ac:dyDescent="0.25">
      <c r="A4131" s="9">
        <v>2015</v>
      </c>
      <c r="B4131" t="s">
        <v>89</v>
      </c>
      <c r="C4131" t="s">
        <v>9</v>
      </c>
      <c r="D4131" s="9">
        <v>6</v>
      </c>
      <c r="E4131" s="9">
        <v>11</v>
      </c>
      <c r="F4131" s="9">
        <f>VLOOKUP(D4131,'Tablas auxiliares'!$H$1:$Q$28,Calculadora!$J$2+1,FALSE)*IF(VLOOKUP($A4131,'Tablas auxiliares'!$B$2:$C$6,2,FALSE)-Calculadora!$K$2=0,1,0)*IF($L$2=2,IFERROR(VLOOKUP(B4131,'Tablas auxiliares'!$AB$2:$AH$27,7,FALSE),0),1)</f>
        <v>0</v>
      </c>
      <c r="G4131" s="9">
        <f>VLOOKUP(E4131,'Tablas auxiliares'!$H$1:$Q$28,Calculadora!$J$2+1,FALSE)*IF(VLOOKUP($A4131,'Tablas auxiliares'!$B$2:$C$6,2,FALSE)-Calculadora!$K$2=0,1,0)*IF($L$2=2,IFERROR(VLOOKUP(B4131,'Tablas auxiliares'!$AB$2:$AH$27,7,FALSE),0),1)</f>
        <v>0</v>
      </c>
      <c r="H4131" s="9">
        <f t="shared" si="74"/>
        <v>0</v>
      </c>
      <c r="O4131" s="9"/>
      <c r="P4131"/>
    </row>
    <row r="4132" spans="1:16" x14ac:dyDescent="0.25">
      <c r="A4132" s="9">
        <v>2015</v>
      </c>
      <c r="B4132" t="s">
        <v>89</v>
      </c>
      <c r="C4132" t="s">
        <v>20</v>
      </c>
      <c r="D4132" s="9">
        <v>9</v>
      </c>
      <c r="E4132" s="9">
        <v>7</v>
      </c>
      <c r="F4132" s="9">
        <f>VLOOKUP(D4132,'Tablas auxiliares'!$H$1:$Q$28,Calculadora!$J$2+1,FALSE)*IF(VLOOKUP($A4132,'Tablas auxiliares'!$B$2:$C$6,2,FALSE)-Calculadora!$K$2=0,1,0)*IF($L$2=2,IFERROR(VLOOKUP(B4132,'Tablas auxiliares'!$AB$2:$AH$27,7,FALSE),0),1)</f>
        <v>0</v>
      </c>
      <c r="G4132" s="9">
        <f>VLOOKUP(E4132,'Tablas auxiliares'!$H$1:$Q$28,Calculadora!$J$2+1,FALSE)*IF(VLOOKUP($A4132,'Tablas auxiliares'!$B$2:$C$6,2,FALSE)-Calculadora!$K$2=0,1,0)*IF($L$2=2,IFERROR(VLOOKUP(B4132,'Tablas auxiliares'!$AB$2:$AH$27,7,FALSE),0),1)</f>
        <v>0</v>
      </c>
      <c r="H4132" s="9">
        <f t="shared" si="74"/>
        <v>0</v>
      </c>
      <c r="O4132" s="9"/>
      <c r="P4132"/>
    </row>
    <row r="4133" spans="1:16" x14ac:dyDescent="0.25">
      <c r="A4133" s="9">
        <v>2015</v>
      </c>
      <c r="B4133" t="s">
        <v>89</v>
      </c>
      <c r="C4133" t="s">
        <v>13</v>
      </c>
      <c r="D4133" s="9">
        <v>13</v>
      </c>
      <c r="E4133" s="9">
        <v>16</v>
      </c>
      <c r="F4133" s="9">
        <f>VLOOKUP(D4133,'Tablas auxiliares'!$H$1:$Q$28,Calculadora!$J$2+1,FALSE)*IF(VLOOKUP($A4133,'Tablas auxiliares'!$B$2:$C$6,2,FALSE)-Calculadora!$K$2=0,1,0)*IF($L$2=2,IFERROR(VLOOKUP(B4133,'Tablas auxiliares'!$AB$2:$AH$27,7,FALSE),0),1)</f>
        <v>0</v>
      </c>
      <c r="G4133" s="9">
        <f>VLOOKUP(E4133,'Tablas auxiliares'!$H$1:$Q$28,Calculadora!$J$2+1,FALSE)*IF(VLOOKUP($A4133,'Tablas auxiliares'!$B$2:$C$6,2,FALSE)-Calculadora!$K$2=0,1,0)*IF($L$2=2,IFERROR(VLOOKUP(B4133,'Tablas auxiliares'!$AB$2:$AH$27,7,FALSE),0),1)</f>
        <v>0</v>
      </c>
      <c r="H4133" s="9">
        <f t="shared" si="74"/>
        <v>0</v>
      </c>
      <c r="O4133" s="9"/>
      <c r="P4133"/>
    </row>
    <row r="4134" spans="1:16" x14ac:dyDescent="0.25">
      <c r="A4134" s="9">
        <v>2015</v>
      </c>
      <c r="B4134" t="s">
        <v>89</v>
      </c>
      <c r="C4134" t="s">
        <v>68</v>
      </c>
      <c r="D4134" s="9">
        <v>21</v>
      </c>
      <c r="E4134" s="9">
        <v>25</v>
      </c>
      <c r="F4134" s="9">
        <f>VLOOKUP(D4134,'Tablas auxiliares'!$H$1:$Q$28,Calculadora!$J$2+1,FALSE)*IF(VLOOKUP($A4134,'Tablas auxiliares'!$B$2:$C$6,2,FALSE)-Calculadora!$K$2=0,1,0)*IF($L$2=2,IFERROR(VLOOKUP(B4134,'Tablas auxiliares'!$AB$2:$AH$27,7,FALSE),0),1)</f>
        <v>0</v>
      </c>
      <c r="G4134" s="9">
        <f>VLOOKUP(E4134,'Tablas auxiliares'!$H$1:$Q$28,Calculadora!$J$2+1,FALSE)*IF(VLOOKUP($A4134,'Tablas auxiliares'!$B$2:$C$6,2,FALSE)-Calculadora!$K$2=0,1,0)*IF($L$2=2,IFERROR(VLOOKUP(B4134,'Tablas auxiliares'!$AB$2:$AH$27,7,FALSE),0),1)</f>
        <v>0</v>
      </c>
      <c r="H4134" s="9">
        <f t="shared" si="74"/>
        <v>0</v>
      </c>
      <c r="O4134" s="9"/>
      <c r="P4134"/>
    </row>
    <row r="4135" spans="1:16" x14ac:dyDescent="0.25">
      <c r="A4135" s="9">
        <v>2015</v>
      </c>
      <c r="B4135" t="s">
        <v>89</v>
      </c>
      <c r="C4135" t="s">
        <v>18</v>
      </c>
      <c r="D4135" s="9">
        <v>5</v>
      </c>
      <c r="E4135" s="9">
        <v>3</v>
      </c>
      <c r="F4135" s="9">
        <f>VLOOKUP(D4135,'Tablas auxiliares'!$H$1:$Q$28,Calculadora!$J$2+1,FALSE)*IF(VLOOKUP($A4135,'Tablas auxiliares'!$B$2:$C$6,2,FALSE)-Calculadora!$K$2=0,1,0)*IF($L$2=2,IFERROR(VLOOKUP(B4135,'Tablas auxiliares'!$AB$2:$AH$27,7,FALSE),0),1)</f>
        <v>0</v>
      </c>
      <c r="G4135" s="9">
        <f>VLOOKUP(E4135,'Tablas auxiliares'!$H$1:$Q$28,Calculadora!$J$2+1,FALSE)*IF(VLOOKUP($A4135,'Tablas auxiliares'!$B$2:$C$6,2,FALSE)-Calculadora!$K$2=0,1,0)*IF($L$2=2,IFERROR(VLOOKUP(B4135,'Tablas auxiliares'!$AB$2:$AH$27,7,FALSE),0),1)</f>
        <v>0</v>
      </c>
      <c r="H4135" s="9">
        <f t="shared" si="74"/>
        <v>0</v>
      </c>
      <c r="O4135" s="9"/>
      <c r="P4135"/>
    </row>
    <row r="4136" spans="1:16" x14ac:dyDescent="0.25">
      <c r="A4136" s="9">
        <v>2015</v>
      </c>
      <c r="B4136" t="s">
        <v>89</v>
      </c>
      <c r="C4136" t="s">
        <v>27</v>
      </c>
      <c r="D4136" s="9">
        <v>17</v>
      </c>
      <c r="E4136" s="9">
        <v>20</v>
      </c>
      <c r="F4136" s="9">
        <f>VLOOKUP(D4136,'Tablas auxiliares'!$H$1:$Q$28,Calculadora!$J$2+1,FALSE)*IF(VLOOKUP($A4136,'Tablas auxiliares'!$B$2:$C$6,2,FALSE)-Calculadora!$K$2=0,1,0)*IF($L$2=2,IFERROR(VLOOKUP(B4136,'Tablas auxiliares'!$AB$2:$AH$27,7,FALSE),0),1)</f>
        <v>0</v>
      </c>
      <c r="G4136" s="9">
        <f>VLOOKUP(E4136,'Tablas auxiliares'!$H$1:$Q$28,Calculadora!$J$2+1,FALSE)*IF(VLOOKUP($A4136,'Tablas auxiliares'!$B$2:$C$6,2,FALSE)-Calculadora!$K$2=0,1,0)*IF($L$2=2,IFERROR(VLOOKUP(B4136,'Tablas auxiliares'!$AB$2:$AH$27,7,FALSE),0),1)</f>
        <v>0</v>
      </c>
      <c r="H4136" s="9">
        <f t="shared" si="74"/>
        <v>0</v>
      </c>
      <c r="O4136" s="9"/>
      <c r="P4136"/>
    </row>
    <row r="4137" spans="1:16" x14ac:dyDescent="0.25">
      <c r="A4137" s="9">
        <v>2015</v>
      </c>
      <c r="B4137" t="s">
        <v>89</v>
      </c>
      <c r="C4137" t="s">
        <v>29</v>
      </c>
      <c r="D4137" s="9">
        <v>22</v>
      </c>
      <c r="E4137" s="9">
        <v>22</v>
      </c>
      <c r="F4137" s="9">
        <f>VLOOKUP(D4137,'Tablas auxiliares'!$H$1:$Q$28,Calculadora!$J$2+1,FALSE)*IF(VLOOKUP($A4137,'Tablas auxiliares'!$B$2:$C$6,2,FALSE)-Calculadora!$K$2=0,1,0)*IF($L$2=2,IFERROR(VLOOKUP(B4137,'Tablas auxiliares'!$AB$2:$AH$27,7,FALSE),0),1)</f>
        <v>0</v>
      </c>
      <c r="G4137" s="9">
        <f>VLOOKUP(E4137,'Tablas auxiliares'!$H$1:$Q$28,Calculadora!$J$2+1,FALSE)*IF(VLOOKUP($A4137,'Tablas auxiliares'!$B$2:$C$6,2,FALSE)-Calculadora!$K$2=0,1,0)*IF($L$2=2,IFERROR(VLOOKUP(B4137,'Tablas auxiliares'!$AB$2:$AH$27,7,FALSE),0),1)</f>
        <v>0</v>
      </c>
      <c r="H4137" s="9">
        <f t="shared" si="74"/>
        <v>0</v>
      </c>
      <c r="O4137" s="9"/>
      <c r="P4137"/>
    </row>
    <row r="4138" spans="1:16" x14ac:dyDescent="0.25">
      <c r="A4138" s="9">
        <v>2015</v>
      </c>
      <c r="B4138" t="s">
        <v>89</v>
      </c>
      <c r="C4138" t="s">
        <v>35</v>
      </c>
      <c r="D4138" s="9">
        <v>1</v>
      </c>
      <c r="E4138" s="9">
        <v>10</v>
      </c>
      <c r="F4138" s="9">
        <f>VLOOKUP(D4138,'Tablas auxiliares'!$H$1:$Q$28,Calculadora!$J$2+1,FALSE)*IF(VLOOKUP($A4138,'Tablas auxiliares'!$B$2:$C$6,2,FALSE)-Calculadora!$K$2=0,1,0)*IF($L$2=2,IFERROR(VLOOKUP(B4138,'Tablas auxiliares'!$AB$2:$AH$27,7,FALSE),0),1)</f>
        <v>0</v>
      </c>
      <c r="G4138" s="9">
        <f>VLOOKUP(E4138,'Tablas auxiliares'!$H$1:$Q$28,Calculadora!$J$2+1,FALSE)*IF(VLOOKUP($A4138,'Tablas auxiliares'!$B$2:$C$6,2,FALSE)-Calculadora!$K$2=0,1,0)*IF($L$2=2,IFERROR(VLOOKUP(B4138,'Tablas auxiliares'!$AB$2:$AH$27,7,FALSE),0),1)</f>
        <v>0</v>
      </c>
      <c r="H4138" s="9">
        <f t="shared" si="74"/>
        <v>0</v>
      </c>
      <c r="O4138" s="9"/>
      <c r="P4138"/>
    </row>
    <row r="4139" spans="1:16" x14ac:dyDescent="0.25">
      <c r="A4139" s="9">
        <v>2015</v>
      </c>
      <c r="B4139" t="s">
        <v>89</v>
      </c>
      <c r="C4139" t="s">
        <v>70</v>
      </c>
      <c r="D4139" s="9">
        <v>19</v>
      </c>
      <c r="E4139" s="9">
        <v>18</v>
      </c>
      <c r="F4139" s="9">
        <f>VLOOKUP(D4139,'Tablas auxiliares'!$H$1:$Q$28,Calculadora!$J$2+1,FALSE)*IF(VLOOKUP($A4139,'Tablas auxiliares'!$B$2:$C$6,2,FALSE)-Calculadora!$K$2=0,1,0)*IF($L$2=2,IFERROR(VLOOKUP(B4139,'Tablas auxiliares'!$AB$2:$AH$27,7,FALSE),0),1)</f>
        <v>0</v>
      </c>
      <c r="G4139" s="9">
        <f>VLOOKUP(E4139,'Tablas auxiliares'!$H$1:$Q$28,Calculadora!$J$2+1,FALSE)*IF(VLOOKUP($A4139,'Tablas auxiliares'!$B$2:$C$6,2,FALSE)-Calculadora!$K$2=0,1,0)*IF($L$2=2,IFERROR(VLOOKUP(B4139,'Tablas auxiliares'!$AB$2:$AH$27,7,FALSE),0),1)</f>
        <v>0</v>
      </c>
      <c r="H4139" s="9">
        <f t="shared" si="74"/>
        <v>0</v>
      </c>
      <c r="O4139" s="9"/>
      <c r="P4139"/>
    </row>
    <row r="4140" spans="1:16" x14ac:dyDescent="0.25">
      <c r="A4140" s="9">
        <v>2015</v>
      </c>
      <c r="B4140" t="s">
        <v>89</v>
      </c>
      <c r="C4140" t="s">
        <v>34</v>
      </c>
      <c r="D4140" s="9">
        <v>23</v>
      </c>
      <c r="E4140" s="9">
        <v>17</v>
      </c>
      <c r="F4140" s="9">
        <f>VLOOKUP(D4140,'Tablas auxiliares'!$H$1:$Q$28,Calculadora!$J$2+1,FALSE)*IF(VLOOKUP($A4140,'Tablas auxiliares'!$B$2:$C$6,2,FALSE)-Calculadora!$K$2=0,1,0)*IF($L$2=2,IFERROR(VLOOKUP(B4140,'Tablas auxiliares'!$AB$2:$AH$27,7,FALSE),0),1)</f>
        <v>0</v>
      </c>
      <c r="G4140" s="9">
        <f>VLOOKUP(E4140,'Tablas auxiliares'!$H$1:$Q$28,Calculadora!$J$2+1,FALSE)*IF(VLOOKUP($A4140,'Tablas auxiliares'!$B$2:$C$6,2,FALSE)-Calculadora!$K$2=0,1,0)*IF($L$2=2,IFERROR(VLOOKUP(B4140,'Tablas auxiliares'!$AB$2:$AH$27,7,FALSE),0),1)</f>
        <v>0</v>
      </c>
      <c r="H4140" s="9">
        <f t="shared" si="74"/>
        <v>0</v>
      </c>
      <c r="O4140" s="9"/>
      <c r="P4140"/>
    </row>
    <row r="4141" spans="1:16" x14ac:dyDescent="0.25">
      <c r="A4141" s="9">
        <v>2015</v>
      </c>
      <c r="B4141" t="s">
        <v>89</v>
      </c>
      <c r="C4141" t="s">
        <v>24</v>
      </c>
      <c r="D4141" s="9">
        <v>24</v>
      </c>
      <c r="E4141" s="9">
        <v>13</v>
      </c>
      <c r="F4141" s="9">
        <f>VLOOKUP(D4141,'Tablas auxiliares'!$H$1:$Q$28,Calculadora!$J$2+1,FALSE)*IF(VLOOKUP($A4141,'Tablas auxiliares'!$B$2:$C$6,2,FALSE)-Calculadora!$K$2=0,1,0)*IF($L$2=2,IFERROR(VLOOKUP(B4141,'Tablas auxiliares'!$AB$2:$AH$27,7,FALSE),0),1)</f>
        <v>0</v>
      </c>
      <c r="G4141" s="9">
        <f>VLOOKUP(E4141,'Tablas auxiliares'!$H$1:$Q$28,Calculadora!$J$2+1,FALSE)*IF(VLOOKUP($A4141,'Tablas auxiliares'!$B$2:$C$6,2,FALSE)-Calculadora!$K$2=0,1,0)*IF($L$2=2,IFERROR(VLOOKUP(B4141,'Tablas auxiliares'!$AB$2:$AH$27,7,FALSE),0),1)</f>
        <v>0</v>
      </c>
      <c r="H4141" s="9">
        <f t="shared" si="74"/>
        <v>0</v>
      </c>
      <c r="O4141" s="9"/>
      <c r="P4141"/>
    </row>
    <row r="4142" spans="1:16" x14ac:dyDescent="0.25">
      <c r="A4142" s="9">
        <v>2015</v>
      </c>
      <c r="B4142" t="s">
        <v>89</v>
      </c>
      <c r="C4142" t="s">
        <v>12</v>
      </c>
      <c r="D4142" s="9">
        <v>16</v>
      </c>
      <c r="E4142" s="9">
        <v>23</v>
      </c>
      <c r="F4142" s="9">
        <f>VLOOKUP(D4142,'Tablas auxiliares'!$H$1:$Q$28,Calculadora!$J$2+1,FALSE)*IF(VLOOKUP($A4142,'Tablas auxiliares'!$B$2:$C$6,2,FALSE)-Calculadora!$K$2=0,1,0)*IF($L$2=2,IFERROR(VLOOKUP(B4142,'Tablas auxiliares'!$AB$2:$AH$27,7,FALSE),0),1)</f>
        <v>0</v>
      </c>
      <c r="G4142" s="9">
        <f>VLOOKUP(E4142,'Tablas auxiliares'!$H$1:$Q$28,Calculadora!$J$2+1,FALSE)*IF(VLOOKUP($A4142,'Tablas auxiliares'!$B$2:$C$6,2,FALSE)-Calculadora!$K$2=0,1,0)*IF($L$2=2,IFERROR(VLOOKUP(B4142,'Tablas auxiliares'!$AB$2:$AH$27,7,FALSE),0),1)</f>
        <v>0</v>
      </c>
      <c r="H4142" s="9">
        <f t="shared" si="74"/>
        <v>0</v>
      </c>
      <c r="O4142" s="9"/>
      <c r="P4142"/>
    </row>
    <row r="4143" spans="1:16" x14ac:dyDescent="0.25">
      <c r="A4143" s="9">
        <v>2015</v>
      </c>
      <c r="B4143" t="s">
        <v>89</v>
      </c>
      <c r="C4143" t="s">
        <v>23</v>
      </c>
      <c r="D4143" s="9">
        <v>11</v>
      </c>
      <c r="E4143" s="9">
        <v>14</v>
      </c>
      <c r="F4143" s="9">
        <f>VLOOKUP(D4143,'Tablas auxiliares'!$H$1:$Q$28,Calculadora!$J$2+1,FALSE)*IF(VLOOKUP($A4143,'Tablas auxiliares'!$B$2:$C$6,2,FALSE)-Calculadora!$K$2=0,1,0)*IF($L$2=2,IFERROR(VLOOKUP(B4143,'Tablas auxiliares'!$AB$2:$AH$27,7,FALSE),0),1)</f>
        <v>0</v>
      </c>
      <c r="G4143" s="9">
        <f>VLOOKUP(E4143,'Tablas auxiliares'!$H$1:$Q$28,Calculadora!$J$2+1,FALSE)*IF(VLOOKUP($A4143,'Tablas auxiliares'!$B$2:$C$6,2,FALSE)-Calculadora!$K$2=0,1,0)*IF($L$2=2,IFERROR(VLOOKUP(B4143,'Tablas auxiliares'!$AB$2:$AH$27,7,FALSE),0),1)</f>
        <v>0</v>
      </c>
      <c r="H4143" s="9">
        <f t="shared" si="74"/>
        <v>0</v>
      </c>
      <c r="O4143" s="9"/>
      <c r="P4143"/>
    </row>
    <row r="4144" spans="1:16" x14ac:dyDescent="0.25">
      <c r="A4144" s="9">
        <v>2015</v>
      </c>
      <c r="B4144" t="s">
        <v>89</v>
      </c>
      <c r="C4144" t="s">
        <v>33</v>
      </c>
      <c r="D4144" s="9">
        <v>8</v>
      </c>
      <c r="E4144" s="9">
        <v>6</v>
      </c>
      <c r="F4144" s="9">
        <f>VLOOKUP(D4144,'Tablas auxiliares'!$H$1:$Q$28,Calculadora!$J$2+1,FALSE)*IF(VLOOKUP($A4144,'Tablas auxiliares'!$B$2:$C$6,2,FALSE)-Calculadora!$K$2=0,1,0)*IF($L$2=2,IFERROR(VLOOKUP(B4144,'Tablas auxiliares'!$AB$2:$AH$27,7,FALSE),0),1)</f>
        <v>0</v>
      </c>
      <c r="G4144" s="9">
        <f>VLOOKUP(E4144,'Tablas auxiliares'!$H$1:$Q$28,Calculadora!$J$2+1,FALSE)*IF(VLOOKUP($A4144,'Tablas auxiliares'!$B$2:$C$6,2,FALSE)-Calculadora!$K$2=0,1,0)*IF($L$2=2,IFERROR(VLOOKUP(B4144,'Tablas auxiliares'!$AB$2:$AH$27,7,FALSE),0),1)</f>
        <v>0</v>
      </c>
      <c r="H4144" s="9">
        <f t="shared" si="74"/>
        <v>0</v>
      </c>
      <c r="O4144" s="9"/>
      <c r="P4144"/>
    </row>
    <row r="4145" spans="1:16" x14ac:dyDescent="0.25">
      <c r="A4145" s="9">
        <v>2015</v>
      </c>
      <c r="B4145" t="s">
        <v>89</v>
      </c>
      <c r="C4145" t="s">
        <v>6</v>
      </c>
      <c r="D4145" s="9">
        <v>26</v>
      </c>
      <c r="E4145" s="9">
        <v>4</v>
      </c>
      <c r="F4145" s="9">
        <f>VLOOKUP(D4145,'Tablas auxiliares'!$H$1:$Q$28,Calculadora!$J$2+1,FALSE)*IF(VLOOKUP($A4145,'Tablas auxiliares'!$B$2:$C$6,2,FALSE)-Calculadora!$K$2=0,1,0)*IF($L$2=2,IFERROR(VLOOKUP(B4145,'Tablas auxiliares'!$AB$2:$AH$27,7,FALSE),0),1)</f>
        <v>0</v>
      </c>
      <c r="G4145" s="9">
        <f>VLOOKUP(E4145,'Tablas auxiliares'!$H$1:$Q$28,Calculadora!$J$2+1,FALSE)*IF(VLOOKUP($A4145,'Tablas auxiliares'!$B$2:$C$6,2,FALSE)-Calculadora!$K$2=0,1,0)*IF($L$2=2,IFERROR(VLOOKUP(B4145,'Tablas auxiliares'!$AB$2:$AH$27,7,FALSE),0),1)</f>
        <v>0</v>
      </c>
      <c r="H4145" s="9">
        <f t="shared" si="74"/>
        <v>0</v>
      </c>
      <c r="O4145" s="9"/>
      <c r="P4145"/>
    </row>
    <row r="4146" spans="1:16" x14ac:dyDescent="0.25">
      <c r="A4146" s="9">
        <v>2015</v>
      </c>
      <c r="B4146" t="s">
        <v>89</v>
      </c>
      <c r="C4146" t="s">
        <v>25</v>
      </c>
      <c r="D4146" s="9">
        <v>7</v>
      </c>
      <c r="E4146" s="9">
        <v>2</v>
      </c>
      <c r="F4146" s="9">
        <f>VLOOKUP(D4146,'Tablas auxiliares'!$H$1:$Q$28,Calculadora!$J$2+1,FALSE)*IF(VLOOKUP($A4146,'Tablas auxiliares'!$B$2:$C$6,2,FALSE)-Calculadora!$K$2=0,1,0)*IF($L$2=2,IFERROR(VLOOKUP(B4146,'Tablas auxiliares'!$AB$2:$AH$27,7,FALSE),0),1)</f>
        <v>0</v>
      </c>
      <c r="G4146" s="9">
        <f>VLOOKUP(E4146,'Tablas auxiliares'!$H$1:$Q$28,Calculadora!$J$2+1,FALSE)*IF(VLOOKUP($A4146,'Tablas auxiliares'!$B$2:$C$6,2,FALSE)-Calculadora!$K$2=0,1,0)*IF($L$2=2,IFERROR(VLOOKUP(B4146,'Tablas auxiliares'!$AB$2:$AH$27,7,FALSE),0),1)</f>
        <v>0</v>
      </c>
      <c r="H4146" s="9">
        <f t="shared" si="74"/>
        <v>0</v>
      </c>
      <c r="O4146" s="9"/>
      <c r="P4146"/>
    </row>
    <row r="4147" spans="1:16" x14ac:dyDescent="0.25">
      <c r="A4147" s="9">
        <v>2015</v>
      </c>
      <c r="B4147" t="s">
        <v>34</v>
      </c>
      <c r="C4147" t="s">
        <v>89</v>
      </c>
      <c r="D4147" s="9">
        <v>13</v>
      </c>
      <c r="E4147" s="9">
        <v>21</v>
      </c>
      <c r="F4147" s="9">
        <f>VLOOKUP(D4147,'Tablas auxiliares'!$H$1:$Q$28,Calculadora!$J$2+1,FALSE)*IF(VLOOKUP($A4147,'Tablas auxiliares'!$B$2:$C$6,2,FALSE)-Calculadora!$K$2=0,1,0)*IF($L$2=2,IFERROR(VLOOKUP(B4147,'Tablas auxiliares'!$AB$2:$AH$27,7,FALSE),0),1)</f>
        <v>0</v>
      </c>
      <c r="G4147" s="9">
        <f>VLOOKUP(E4147,'Tablas auxiliares'!$H$1:$Q$28,Calculadora!$J$2+1,FALSE)*IF(VLOOKUP($A4147,'Tablas auxiliares'!$B$2:$C$6,2,FALSE)-Calculadora!$K$2=0,1,0)*IF($L$2=2,IFERROR(VLOOKUP(B4147,'Tablas auxiliares'!$AB$2:$AH$27,7,FALSE),0),1)</f>
        <v>0</v>
      </c>
      <c r="H4147" s="9">
        <f t="shared" si="74"/>
        <v>0</v>
      </c>
      <c r="O4147" s="9"/>
      <c r="P4147"/>
    </row>
    <row r="4148" spans="1:16" x14ac:dyDescent="0.25">
      <c r="A4148" s="9">
        <v>2015</v>
      </c>
      <c r="B4148" t="s">
        <v>34</v>
      </c>
      <c r="C4148" t="s">
        <v>28</v>
      </c>
      <c r="D4148" s="9">
        <v>10</v>
      </c>
      <c r="E4148" s="9">
        <v>19</v>
      </c>
      <c r="F4148" s="9">
        <f>VLOOKUP(D4148,'Tablas auxiliares'!$H$1:$Q$28,Calculadora!$J$2+1,FALSE)*IF(VLOOKUP($A4148,'Tablas auxiliares'!$B$2:$C$6,2,FALSE)-Calculadora!$K$2=0,1,0)*IF($L$2=2,IFERROR(VLOOKUP(B4148,'Tablas auxiliares'!$AB$2:$AH$27,7,FALSE),0),1)</f>
        <v>0</v>
      </c>
      <c r="G4148" s="9">
        <f>VLOOKUP(E4148,'Tablas auxiliares'!$H$1:$Q$28,Calculadora!$J$2+1,FALSE)*IF(VLOOKUP($A4148,'Tablas auxiliares'!$B$2:$C$6,2,FALSE)-Calculadora!$K$2=0,1,0)*IF($L$2=2,IFERROR(VLOOKUP(B4148,'Tablas auxiliares'!$AB$2:$AH$27,7,FALSE),0),1)</f>
        <v>0</v>
      </c>
      <c r="H4148" s="9">
        <f t="shared" si="74"/>
        <v>0</v>
      </c>
      <c r="O4148" s="9"/>
      <c r="P4148"/>
    </row>
    <row r="4149" spans="1:16" x14ac:dyDescent="0.25">
      <c r="A4149" s="9">
        <v>2015</v>
      </c>
      <c r="B4149" t="s">
        <v>34</v>
      </c>
      <c r="C4149" t="s">
        <v>7</v>
      </c>
      <c r="D4149" s="9">
        <v>15</v>
      </c>
      <c r="E4149" s="9">
        <v>7</v>
      </c>
      <c r="F4149" s="9">
        <f>VLOOKUP(D4149,'Tablas auxiliares'!$H$1:$Q$28,Calculadora!$J$2+1,FALSE)*IF(VLOOKUP($A4149,'Tablas auxiliares'!$B$2:$C$6,2,FALSE)-Calculadora!$K$2=0,1,0)*IF($L$2=2,IFERROR(VLOOKUP(B4149,'Tablas auxiliares'!$AB$2:$AH$27,7,FALSE),0),1)</f>
        <v>0</v>
      </c>
      <c r="G4149" s="9">
        <f>VLOOKUP(E4149,'Tablas auxiliares'!$H$1:$Q$28,Calculadora!$J$2+1,FALSE)*IF(VLOOKUP($A4149,'Tablas auxiliares'!$B$2:$C$6,2,FALSE)-Calculadora!$K$2=0,1,0)*IF($L$2=2,IFERROR(VLOOKUP(B4149,'Tablas auxiliares'!$AB$2:$AH$27,7,FALSE),0),1)</f>
        <v>0</v>
      </c>
      <c r="H4149" s="9">
        <f t="shared" si="74"/>
        <v>0</v>
      </c>
      <c r="O4149" s="9"/>
      <c r="P4149"/>
    </row>
    <row r="4150" spans="1:16" x14ac:dyDescent="0.25">
      <c r="A4150" s="9">
        <v>2015</v>
      </c>
      <c r="B4150" t="s">
        <v>34</v>
      </c>
      <c r="C4150" t="s">
        <v>16</v>
      </c>
      <c r="D4150" s="9">
        <v>8</v>
      </c>
      <c r="E4150" s="9">
        <v>10</v>
      </c>
      <c r="F4150" s="9">
        <f>VLOOKUP(D4150,'Tablas auxiliares'!$H$1:$Q$28,Calculadora!$J$2+1,FALSE)*IF(VLOOKUP($A4150,'Tablas auxiliares'!$B$2:$C$6,2,FALSE)-Calculadora!$K$2=0,1,0)*IF($L$2=2,IFERROR(VLOOKUP(B4150,'Tablas auxiliares'!$AB$2:$AH$27,7,FALSE),0),1)</f>
        <v>0</v>
      </c>
      <c r="G4150" s="9">
        <f>VLOOKUP(E4150,'Tablas auxiliares'!$H$1:$Q$28,Calculadora!$J$2+1,FALSE)*IF(VLOOKUP($A4150,'Tablas auxiliares'!$B$2:$C$6,2,FALSE)-Calculadora!$K$2=0,1,0)*IF($L$2=2,IFERROR(VLOOKUP(B4150,'Tablas auxiliares'!$AB$2:$AH$27,7,FALSE),0),1)</f>
        <v>0</v>
      </c>
      <c r="H4150" s="9">
        <f t="shared" si="74"/>
        <v>0</v>
      </c>
      <c r="O4150" s="9"/>
      <c r="P4150"/>
    </row>
    <row r="4151" spans="1:16" x14ac:dyDescent="0.25">
      <c r="A4151" s="9">
        <v>2015</v>
      </c>
      <c r="B4151" t="s">
        <v>34</v>
      </c>
      <c r="C4151" t="s">
        <v>37</v>
      </c>
      <c r="D4151" s="9">
        <v>25</v>
      </c>
      <c r="E4151" s="9">
        <v>11</v>
      </c>
      <c r="F4151" s="9">
        <f>VLOOKUP(D4151,'Tablas auxiliares'!$H$1:$Q$28,Calculadora!$J$2+1,FALSE)*IF(VLOOKUP($A4151,'Tablas auxiliares'!$B$2:$C$6,2,FALSE)-Calculadora!$K$2=0,1,0)*IF($L$2=2,IFERROR(VLOOKUP(B4151,'Tablas auxiliares'!$AB$2:$AH$27,7,FALSE),0),1)</f>
        <v>0</v>
      </c>
      <c r="G4151" s="9">
        <f>VLOOKUP(E4151,'Tablas auxiliares'!$H$1:$Q$28,Calculadora!$J$2+1,FALSE)*IF(VLOOKUP($A4151,'Tablas auxiliares'!$B$2:$C$6,2,FALSE)-Calculadora!$K$2=0,1,0)*IF($L$2=2,IFERROR(VLOOKUP(B4151,'Tablas auxiliares'!$AB$2:$AH$27,7,FALSE),0),1)</f>
        <v>0</v>
      </c>
      <c r="H4151" s="9">
        <f t="shared" si="74"/>
        <v>0</v>
      </c>
      <c r="O4151" s="9"/>
      <c r="P4151"/>
    </row>
    <row r="4152" spans="1:16" x14ac:dyDescent="0.25">
      <c r="A4152" s="9">
        <v>2015</v>
      </c>
      <c r="B4152" t="s">
        <v>34</v>
      </c>
      <c r="C4152" t="s">
        <v>14</v>
      </c>
      <c r="D4152" s="9">
        <v>23</v>
      </c>
      <c r="E4152" s="9">
        <v>12</v>
      </c>
      <c r="F4152" s="9">
        <f>VLOOKUP(D4152,'Tablas auxiliares'!$H$1:$Q$28,Calculadora!$J$2+1,FALSE)*IF(VLOOKUP($A4152,'Tablas auxiliares'!$B$2:$C$6,2,FALSE)-Calculadora!$K$2=0,1,0)*IF($L$2=2,IFERROR(VLOOKUP(B4152,'Tablas auxiliares'!$AB$2:$AH$27,7,FALSE),0),1)</f>
        <v>0</v>
      </c>
      <c r="G4152" s="9">
        <f>VLOOKUP(E4152,'Tablas auxiliares'!$H$1:$Q$28,Calculadora!$J$2+1,FALSE)*IF(VLOOKUP($A4152,'Tablas auxiliares'!$B$2:$C$6,2,FALSE)-Calculadora!$K$2=0,1,0)*IF($L$2=2,IFERROR(VLOOKUP(B4152,'Tablas auxiliares'!$AB$2:$AH$27,7,FALSE),0),1)</f>
        <v>0</v>
      </c>
      <c r="H4152" s="9">
        <f t="shared" si="74"/>
        <v>0</v>
      </c>
      <c r="O4152" s="9"/>
      <c r="P4152"/>
    </row>
    <row r="4153" spans="1:16" x14ac:dyDescent="0.25">
      <c r="A4153" s="9">
        <v>2015</v>
      </c>
      <c r="B4153" t="s">
        <v>34</v>
      </c>
      <c r="C4153" t="s">
        <v>31</v>
      </c>
      <c r="D4153" s="9">
        <v>20</v>
      </c>
      <c r="E4153" s="9">
        <v>14</v>
      </c>
      <c r="F4153" s="9">
        <f>VLOOKUP(D4153,'Tablas auxiliares'!$H$1:$Q$28,Calculadora!$J$2+1,FALSE)*IF(VLOOKUP($A4153,'Tablas auxiliares'!$B$2:$C$6,2,FALSE)-Calculadora!$K$2=0,1,0)*IF($L$2=2,IFERROR(VLOOKUP(B4153,'Tablas auxiliares'!$AB$2:$AH$27,7,FALSE),0),1)</f>
        <v>0</v>
      </c>
      <c r="G4153" s="9">
        <f>VLOOKUP(E4153,'Tablas auxiliares'!$H$1:$Q$28,Calculadora!$J$2+1,FALSE)*IF(VLOOKUP($A4153,'Tablas auxiliares'!$B$2:$C$6,2,FALSE)-Calculadora!$K$2=0,1,0)*IF($L$2=2,IFERROR(VLOOKUP(B4153,'Tablas auxiliares'!$AB$2:$AH$27,7,FALSE),0),1)</f>
        <v>0</v>
      </c>
      <c r="H4153" s="9">
        <f t="shared" si="74"/>
        <v>0</v>
      </c>
      <c r="O4153" s="9"/>
      <c r="P4153"/>
    </row>
    <row r="4154" spans="1:16" x14ac:dyDescent="0.25">
      <c r="A4154" s="9">
        <v>2015</v>
      </c>
      <c r="B4154" t="s">
        <v>34</v>
      </c>
      <c r="C4154" t="s">
        <v>10</v>
      </c>
      <c r="D4154" s="9">
        <v>24</v>
      </c>
      <c r="E4154" s="9">
        <v>16</v>
      </c>
      <c r="F4154" s="9">
        <f>VLOOKUP(D4154,'Tablas auxiliares'!$H$1:$Q$28,Calculadora!$J$2+1,FALSE)*IF(VLOOKUP($A4154,'Tablas auxiliares'!$B$2:$C$6,2,FALSE)-Calculadora!$K$2=0,1,0)*IF($L$2=2,IFERROR(VLOOKUP(B4154,'Tablas auxiliares'!$AB$2:$AH$27,7,FALSE),0),1)</f>
        <v>0</v>
      </c>
      <c r="G4154" s="9">
        <f>VLOOKUP(E4154,'Tablas auxiliares'!$H$1:$Q$28,Calculadora!$J$2+1,FALSE)*IF(VLOOKUP($A4154,'Tablas auxiliares'!$B$2:$C$6,2,FALSE)-Calculadora!$K$2=0,1,0)*IF($L$2=2,IFERROR(VLOOKUP(B4154,'Tablas auxiliares'!$AB$2:$AH$27,7,FALSE),0),1)</f>
        <v>0</v>
      </c>
      <c r="H4154" s="9">
        <f t="shared" si="74"/>
        <v>0</v>
      </c>
      <c r="O4154" s="9"/>
      <c r="P4154"/>
    </row>
    <row r="4155" spans="1:16" x14ac:dyDescent="0.25">
      <c r="A4155" s="9">
        <v>2015</v>
      </c>
      <c r="B4155" t="s">
        <v>34</v>
      </c>
      <c r="C4155" t="s">
        <v>69</v>
      </c>
      <c r="D4155" s="9">
        <v>7</v>
      </c>
      <c r="E4155" s="9">
        <v>13</v>
      </c>
      <c r="F4155" s="9">
        <f>VLOOKUP(D4155,'Tablas auxiliares'!$H$1:$Q$28,Calculadora!$J$2+1,FALSE)*IF(VLOOKUP($A4155,'Tablas auxiliares'!$B$2:$C$6,2,FALSE)-Calculadora!$K$2=0,1,0)*IF($L$2=2,IFERROR(VLOOKUP(B4155,'Tablas auxiliares'!$AB$2:$AH$27,7,FALSE),0),1)</f>
        <v>0</v>
      </c>
      <c r="G4155" s="9">
        <f>VLOOKUP(E4155,'Tablas auxiliares'!$H$1:$Q$28,Calculadora!$J$2+1,FALSE)*IF(VLOOKUP($A4155,'Tablas auxiliares'!$B$2:$C$6,2,FALSE)-Calculadora!$K$2=0,1,0)*IF($L$2=2,IFERROR(VLOOKUP(B4155,'Tablas auxiliares'!$AB$2:$AH$27,7,FALSE),0),1)</f>
        <v>0</v>
      </c>
      <c r="H4155" s="9">
        <f t="shared" si="74"/>
        <v>0</v>
      </c>
      <c r="O4155" s="9"/>
      <c r="P4155"/>
    </row>
    <row r="4156" spans="1:16" x14ac:dyDescent="0.25">
      <c r="A4156" s="9">
        <v>2015</v>
      </c>
      <c r="B4156" t="s">
        <v>34</v>
      </c>
      <c r="C4156" t="s">
        <v>26</v>
      </c>
      <c r="D4156" s="9">
        <v>5</v>
      </c>
      <c r="E4156" s="9">
        <v>3</v>
      </c>
      <c r="F4156" s="9">
        <f>VLOOKUP(D4156,'Tablas auxiliares'!$H$1:$Q$28,Calculadora!$J$2+1,FALSE)*IF(VLOOKUP($A4156,'Tablas auxiliares'!$B$2:$C$6,2,FALSE)-Calculadora!$K$2=0,1,0)*IF($L$2=2,IFERROR(VLOOKUP(B4156,'Tablas auxiliares'!$AB$2:$AH$27,7,FALSE),0),1)</f>
        <v>0</v>
      </c>
      <c r="G4156" s="9">
        <f>VLOOKUP(E4156,'Tablas auxiliares'!$H$1:$Q$28,Calculadora!$J$2+1,FALSE)*IF(VLOOKUP($A4156,'Tablas auxiliares'!$B$2:$C$6,2,FALSE)-Calculadora!$K$2=0,1,0)*IF($L$2=2,IFERROR(VLOOKUP(B4156,'Tablas auxiliares'!$AB$2:$AH$27,7,FALSE),0),1)</f>
        <v>0</v>
      </c>
      <c r="H4156" s="9">
        <f t="shared" si="74"/>
        <v>0</v>
      </c>
      <c r="O4156" s="9"/>
      <c r="P4156"/>
    </row>
    <row r="4157" spans="1:16" x14ac:dyDescent="0.25">
      <c r="A4157" s="9">
        <v>2015</v>
      </c>
      <c r="B4157" t="s">
        <v>34</v>
      </c>
      <c r="C4157" t="s">
        <v>30</v>
      </c>
      <c r="D4157" s="9">
        <v>11</v>
      </c>
      <c r="E4157" s="9">
        <v>18</v>
      </c>
      <c r="F4157" s="9">
        <f>VLOOKUP(D4157,'Tablas auxiliares'!$H$1:$Q$28,Calculadora!$J$2+1,FALSE)*IF(VLOOKUP($A4157,'Tablas auxiliares'!$B$2:$C$6,2,FALSE)-Calculadora!$K$2=0,1,0)*IF($L$2=2,IFERROR(VLOOKUP(B4157,'Tablas auxiliares'!$AB$2:$AH$27,7,FALSE),0),1)</f>
        <v>0</v>
      </c>
      <c r="G4157" s="9">
        <f>VLOOKUP(E4157,'Tablas auxiliares'!$H$1:$Q$28,Calculadora!$J$2+1,FALSE)*IF(VLOOKUP($A4157,'Tablas auxiliares'!$B$2:$C$6,2,FALSE)-Calculadora!$K$2=0,1,0)*IF($L$2=2,IFERROR(VLOOKUP(B4157,'Tablas auxiliares'!$AB$2:$AH$27,7,FALSE),0),1)</f>
        <v>0</v>
      </c>
      <c r="H4157" s="9">
        <f t="shared" si="74"/>
        <v>0</v>
      </c>
      <c r="O4157" s="9"/>
      <c r="P4157"/>
    </row>
    <row r="4158" spans="1:16" x14ac:dyDescent="0.25">
      <c r="A4158" s="9">
        <v>2015</v>
      </c>
      <c r="B4158" t="s">
        <v>34</v>
      </c>
      <c r="C4158" t="s">
        <v>9</v>
      </c>
      <c r="D4158" s="9">
        <v>4</v>
      </c>
      <c r="E4158" s="9">
        <v>4</v>
      </c>
      <c r="F4158" s="9">
        <f>VLOOKUP(D4158,'Tablas auxiliares'!$H$1:$Q$28,Calculadora!$J$2+1,FALSE)*IF(VLOOKUP($A4158,'Tablas auxiliares'!$B$2:$C$6,2,FALSE)-Calculadora!$K$2=0,1,0)*IF($L$2=2,IFERROR(VLOOKUP(B4158,'Tablas auxiliares'!$AB$2:$AH$27,7,FALSE),0),1)</f>
        <v>0</v>
      </c>
      <c r="G4158" s="9">
        <f>VLOOKUP(E4158,'Tablas auxiliares'!$H$1:$Q$28,Calculadora!$J$2+1,FALSE)*IF(VLOOKUP($A4158,'Tablas auxiliares'!$B$2:$C$6,2,FALSE)-Calculadora!$K$2=0,1,0)*IF($L$2=2,IFERROR(VLOOKUP(B4158,'Tablas auxiliares'!$AB$2:$AH$27,7,FALSE),0),1)</f>
        <v>0</v>
      </c>
      <c r="H4158" s="9">
        <f t="shared" si="74"/>
        <v>0</v>
      </c>
      <c r="O4158" s="9"/>
      <c r="P4158"/>
    </row>
    <row r="4159" spans="1:16" x14ac:dyDescent="0.25">
      <c r="A4159" s="9">
        <v>2015</v>
      </c>
      <c r="B4159" t="s">
        <v>34</v>
      </c>
      <c r="C4159" t="s">
        <v>20</v>
      </c>
      <c r="D4159" s="9">
        <v>2</v>
      </c>
      <c r="E4159" s="9">
        <v>6</v>
      </c>
      <c r="F4159" s="9">
        <f>VLOOKUP(D4159,'Tablas auxiliares'!$H$1:$Q$28,Calculadora!$J$2+1,FALSE)*IF(VLOOKUP($A4159,'Tablas auxiliares'!$B$2:$C$6,2,FALSE)-Calculadora!$K$2=0,1,0)*IF($L$2=2,IFERROR(VLOOKUP(B4159,'Tablas auxiliares'!$AB$2:$AH$27,7,FALSE),0),1)</f>
        <v>0</v>
      </c>
      <c r="G4159" s="9">
        <f>VLOOKUP(E4159,'Tablas auxiliares'!$H$1:$Q$28,Calculadora!$J$2+1,FALSE)*IF(VLOOKUP($A4159,'Tablas auxiliares'!$B$2:$C$6,2,FALSE)-Calculadora!$K$2=0,1,0)*IF($L$2=2,IFERROR(VLOOKUP(B4159,'Tablas auxiliares'!$AB$2:$AH$27,7,FALSE),0),1)</f>
        <v>0</v>
      </c>
      <c r="H4159" s="9">
        <f t="shared" si="74"/>
        <v>0</v>
      </c>
      <c r="O4159" s="9"/>
      <c r="P4159"/>
    </row>
    <row r="4160" spans="1:16" x14ac:dyDescent="0.25">
      <c r="A4160" s="9">
        <v>2015</v>
      </c>
      <c r="B4160" t="s">
        <v>34</v>
      </c>
      <c r="C4160" t="s">
        <v>13</v>
      </c>
      <c r="D4160" s="9">
        <v>9</v>
      </c>
      <c r="E4160" s="9">
        <v>23</v>
      </c>
      <c r="F4160" s="9">
        <f>VLOOKUP(D4160,'Tablas auxiliares'!$H$1:$Q$28,Calculadora!$J$2+1,FALSE)*IF(VLOOKUP($A4160,'Tablas auxiliares'!$B$2:$C$6,2,FALSE)-Calculadora!$K$2=0,1,0)*IF($L$2=2,IFERROR(VLOOKUP(B4160,'Tablas auxiliares'!$AB$2:$AH$27,7,FALSE),0),1)</f>
        <v>0</v>
      </c>
      <c r="G4160" s="9">
        <f>VLOOKUP(E4160,'Tablas auxiliares'!$H$1:$Q$28,Calculadora!$J$2+1,FALSE)*IF(VLOOKUP($A4160,'Tablas auxiliares'!$B$2:$C$6,2,FALSE)-Calculadora!$K$2=0,1,0)*IF($L$2=2,IFERROR(VLOOKUP(B4160,'Tablas auxiliares'!$AB$2:$AH$27,7,FALSE),0),1)</f>
        <v>0</v>
      </c>
      <c r="H4160" s="9">
        <f t="shared" si="74"/>
        <v>0</v>
      </c>
      <c r="O4160" s="9"/>
      <c r="P4160"/>
    </row>
    <row r="4161" spans="1:16" x14ac:dyDescent="0.25">
      <c r="A4161" s="9">
        <v>2015</v>
      </c>
      <c r="B4161" t="s">
        <v>34</v>
      </c>
      <c r="C4161" t="s">
        <v>68</v>
      </c>
      <c r="D4161" s="9">
        <v>14</v>
      </c>
      <c r="E4161" s="9">
        <v>25</v>
      </c>
      <c r="F4161" s="9">
        <f>VLOOKUP(D4161,'Tablas auxiliares'!$H$1:$Q$28,Calculadora!$J$2+1,FALSE)*IF(VLOOKUP($A4161,'Tablas auxiliares'!$B$2:$C$6,2,FALSE)-Calculadora!$K$2=0,1,0)*IF($L$2=2,IFERROR(VLOOKUP(B4161,'Tablas auxiliares'!$AB$2:$AH$27,7,FALSE),0),1)</f>
        <v>0</v>
      </c>
      <c r="G4161" s="9">
        <f>VLOOKUP(E4161,'Tablas auxiliares'!$H$1:$Q$28,Calculadora!$J$2+1,FALSE)*IF(VLOOKUP($A4161,'Tablas auxiliares'!$B$2:$C$6,2,FALSE)-Calculadora!$K$2=0,1,0)*IF($L$2=2,IFERROR(VLOOKUP(B4161,'Tablas auxiliares'!$AB$2:$AH$27,7,FALSE),0),1)</f>
        <v>0</v>
      </c>
      <c r="H4161" s="9">
        <f t="shared" si="74"/>
        <v>0</v>
      </c>
      <c r="O4161" s="9"/>
      <c r="P4161"/>
    </row>
    <row r="4162" spans="1:16" x14ac:dyDescent="0.25">
      <c r="A4162" s="9">
        <v>2015</v>
      </c>
      <c r="B4162" t="s">
        <v>34</v>
      </c>
      <c r="C4162" t="s">
        <v>18</v>
      </c>
      <c r="D4162" s="9">
        <v>22</v>
      </c>
      <c r="E4162" s="9">
        <v>24</v>
      </c>
      <c r="F4162" s="9">
        <f>VLOOKUP(D4162,'Tablas auxiliares'!$H$1:$Q$28,Calculadora!$J$2+1,FALSE)*IF(VLOOKUP($A4162,'Tablas auxiliares'!$B$2:$C$6,2,FALSE)-Calculadora!$K$2=0,1,0)*IF($L$2=2,IFERROR(VLOOKUP(B4162,'Tablas auxiliares'!$AB$2:$AH$27,7,FALSE),0),1)</f>
        <v>0</v>
      </c>
      <c r="G4162" s="9">
        <f>VLOOKUP(E4162,'Tablas auxiliares'!$H$1:$Q$28,Calculadora!$J$2+1,FALSE)*IF(VLOOKUP($A4162,'Tablas auxiliares'!$B$2:$C$6,2,FALSE)-Calculadora!$K$2=0,1,0)*IF($L$2=2,IFERROR(VLOOKUP(B4162,'Tablas auxiliares'!$AB$2:$AH$27,7,FALSE),0),1)</f>
        <v>0</v>
      </c>
      <c r="H4162" s="9">
        <f t="shared" si="74"/>
        <v>0</v>
      </c>
      <c r="O4162" s="9"/>
      <c r="P4162"/>
    </row>
    <row r="4163" spans="1:16" x14ac:dyDescent="0.25">
      <c r="A4163" s="9">
        <v>2015</v>
      </c>
      <c r="B4163" t="s">
        <v>34</v>
      </c>
      <c r="C4163" t="s">
        <v>27</v>
      </c>
      <c r="D4163" s="9">
        <v>21</v>
      </c>
      <c r="E4163" s="9">
        <v>17</v>
      </c>
      <c r="F4163" s="9">
        <f>VLOOKUP(D4163,'Tablas auxiliares'!$H$1:$Q$28,Calculadora!$J$2+1,FALSE)*IF(VLOOKUP($A4163,'Tablas auxiliares'!$B$2:$C$6,2,FALSE)-Calculadora!$K$2=0,1,0)*IF($L$2=2,IFERROR(VLOOKUP(B4163,'Tablas auxiliares'!$AB$2:$AH$27,7,FALSE),0),1)</f>
        <v>0</v>
      </c>
      <c r="G4163" s="9">
        <f>VLOOKUP(E4163,'Tablas auxiliares'!$H$1:$Q$28,Calculadora!$J$2+1,FALSE)*IF(VLOOKUP($A4163,'Tablas auxiliares'!$B$2:$C$6,2,FALSE)-Calculadora!$K$2=0,1,0)*IF($L$2=2,IFERROR(VLOOKUP(B4163,'Tablas auxiliares'!$AB$2:$AH$27,7,FALSE),0),1)</f>
        <v>0</v>
      </c>
      <c r="H4163" s="9">
        <f t="shared" ref="H4163:H4226" si="75">IF($M$2=2,0,F4163)+IF($M$2=3,0,G4163)</f>
        <v>0</v>
      </c>
      <c r="O4163" s="9"/>
      <c r="P4163"/>
    </row>
    <row r="4164" spans="1:16" x14ac:dyDescent="0.25">
      <c r="A4164" s="9">
        <v>2015</v>
      </c>
      <c r="B4164" t="s">
        <v>34</v>
      </c>
      <c r="C4164" t="s">
        <v>29</v>
      </c>
      <c r="D4164" s="9">
        <v>18</v>
      </c>
      <c r="E4164" s="9">
        <v>15</v>
      </c>
      <c r="F4164" s="9">
        <f>VLOOKUP(D4164,'Tablas auxiliares'!$H$1:$Q$28,Calculadora!$J$2+1,FALSE)*IF(VLOOKUP($A4164,'Tablas auxiliares'!$B$2:$C$6,2,FALSE)-Calculadora!$K$2=0,1,0)*IF($L$2=2,IFERROR(VLOOKUP(B4164,'Tablas auxiliares'!$AB$2:$AH$27,7,FALSE),0),1)</f>
        <v>0</v>
      </c>
      <c r="G4164" s="9">
        <f>VLOOKUP(E4164,'Tablas auxiliares'!$H$1:$Q$28,Calculadora!$J$2+1,FALSE)*IF(VLOOKUP($A4164,'Tablas auxiliares'!$B$2:$C$6,2,FALSE)-Calculadora!$K$2=0,1,0)*IF($L$2=2,IFERROR(VLOOKUP(B4164,'Tablas auxiliares'!$AB$2:$AH$27,7,FALSE),0),1)</f>
        <v>0</v>
      </c>
      <c r="H4164" s="9">
        <f t="shared" si="75"/>
        <v>0</v>
      </c>
      <c r="O4164" s="9"/>
      <c r="P4164"/>
    </row>
    <row r="4165" spans="1:16" x14ac:dyDescent="0.25">
      <c r="A4165" s="9">
        <v>2015</v>
      </c>
      <c r="B4165" t="s">
        <v>34</v>
      </c>
      <c r="C4165" t="s">
        <v>35</v>
      </c>
      <c r="D4165" s="9">
        <v>6</v>
      </c>
      <c r="E4165" s="9">
        <v>9</v>
      </c>
      <c r="F4165" s="9">
        <f>VLOOKUP(D4165,'Tablas auxiliares'!$H$1:$Q$28,Calculadora!$J$2+1,FALSE)*IF(VLOOKUP($A4165,'Tablas auxiliares'!$B$2:$C$6,2,FALSE)-Calculadora!$K$2=0,1,0)*IF($L$2=2,IFERROR(VLOOKUP(B4165,'Tablas auxiliares'!$AB$2:$AH$27,7,FALSE),0),1)</f>
        <v>0</v>
      </c>
      <c r="G4165" s="9">
        <f>VLOOKUP(E4165,'Tablas auxiliares'!$H$1:$Q$28,Calculadora!$J$2+1,FALSE)*IF(VLOOKUP($A4165,'Tablas auxiliares'!$B$2:$C$6,2,FALSE)-Calculadora!$K$2=0,1,0)*IF($L$2=2,IFERROR(VLOOKUP(B4165,'Tablas auxiliares'!$AB$2:$AH$27,7,FALSE),0),1)</f>
        <v>0</v>
      </c>
      <c r="H4165" s="9">
        <f t="shared" si="75"/>
        <v>0</v>
      </c>
      <c r="O4165" s="9"/>
      <c r="P4165"/>
    </row>
    <row r="4166" spans="1:16" x14ac:dyDescent="0.25">
      <c r="A4166" s="9">
        <v>2015</v>
      </c>
      <c r="B4166" t="s">
        <v>34</v>
      </c>
      <c r="C4166" t="s">
        <v>70</v>
      </c>
      <c r="D4166" s="9">
        <v>12</v>
      </c>
      <c r="E4166" s="9">
        <v>2</v>
      </c>
      <c r="F4166" s="9">
        <f>VLOOKUP(D4166,'Tablas auxiliares'!$H$1:$Q$28,Calculadora!$J$2+1,FALSE)*IF(VLOOKUP($A4166,'Tablas auxiliares'!$B$2:$C$6,2,FALSE)-Calculadora!$K$2=0,1,0)*IF($L$2=2,IFERROR(VLOOKUP(B4166,'Tablas auxiliares'!$AB$2:$AH$27,7,FALSE),0),1)</f>
        <v>0</v>
      </c>
      <c r="G4166" s="9">
        <f>VLOOKUP(E4166,'Tablas auxiliares'!$H$1:$Q$28,Calculadora!$J$2+1,FALSE)*IF(VLOOKUP($A4166,'Tablas auxiliares'!$B$2:$C$6,2,FALSE)-Calculadora!$K$2=0,1,0)*IF($L$2=2,IFERROR(VLOOKUP(B4166,'Tablas auxiliares'!$AB$2:$AH$27,7,FALSE),0),1)</f>
        <v>0</v>
      </c>
      <c r="H4166" s="9">
        <f t="shared" si="75"/>
        <v>0</v>
      </c>
      <c r="O4166" s="9"/>
      <c r="P4166"/>
    </row>
    <row r="4167" spans="1:16" x14ac:dyDescent="0.25">
      <c r="A4167" s="9">
        <v>2015</v>
      </c>
      <c r="B4167" t="s">
        <v>34</v>
      </c>
      <c r="C4167" t="s">
        <v>24</v>
      </c>
      <c r="D4167" s="9">
        <v>26</v>
      </c>
      <c r="E4167" s="9">
        <v>22</v>
      </c>
      <c r="F4167" s="9">
        <f>VLOOKUP(D4167,'Tablas auxiliares'!$H$1:$Q$28,Calculadora!$J$2+1,FALSE)*IF(VLOOKUP($A4167,'Tablas auxiliares'!$B$2:$C$6,2,FALSE)-Calculadora!$K$2=0,1,0)*IF($L$2=2,IFERROR(VLOOKUP(B4167,'Tablas auxiliares'!$AB$2:$AH$27,7,FALSE),0),1)</f>
        <v>0</v>
      </c>
      <c r="G4167" s="9">
        <f>VLOOKUP(E4167,'Tablas auxiliares'!$H$1:$Q$28,Calculadora!$J$2+1,FALSE)*IF(VLOOKUP($A4167,'Tablas auxiliares'!$B$2:$C$6,2,FALSE)-Calculadora!$K$2=0,1,0)*IF($L$2=2,IFERROR(VLOOKUP(B4167,'Tablas auxiliares'!$AB$2:$AH$27,7,FALSE),0),1)</f>
        <v>0</v>
      </c>
      <c r="H4167" s="9">
        <f t="shared" si="75"/>
        <v>0</v>
      </c>
      <c r="O4167" s="9"/>
      <c r="P4167"/>
    </row>
    <row r="4168" spans="1:16" x14ac:dyDescent="0.25">
      <c r="A4168" s="9">
        <v>2015</v>
      </c>
      <c r="B4168" t="s">
        <v>34</v>
      </c>
      <c r="C4168" t="s">
        <v>12</v>
      </c>
      <c r="D4168" s="9">
        <v>19</v>
      </c>
      <c r="E4168" s="9">
        <v>8</v>
      </c>
      <c r="F4168" s="9">
        <f>VLOOKUP(D4168,'Tablas auxiliares'!$H$1:$Q$28,Calculadora!$J$2+1,FALSE)*IF(VLOOKUP($A4168,'Tablas auxiliares'!$B$2:$C$6,2,FALSE)-Calculadora!$K$2=0,1,0)*IF($L$2=2,IFERROR(VLOOKUP(B4168,'Tablas auxiliares'!$AB$2:$AH$27,7,FALSE),0),1)</f>
        <v>0</v>
      </c>
      <c r="G4168" s="9">
        <f>VLOOKUP(E4168,'Tablas auxiliares'!$H$1:$Q$28,Calculadora!$J$2+1,FALSE)*IF(VLOOKUP($A4168,'Tablas auxiliares'!$B$2:$C$6,2,FALSE)-Calculadora!$K$2=0,1,0)*IF($L$2=2,IFERROR(VLOOKUP(B4168,'Tablas auxiliares'!$AB$2:$AH$27,7,FALSE),0),1)</f>
        <v>0</v>
      </c>
      <c r="H4168" s="9">
        <f t="shared" si="75"/>
        <v>0</v>
      </c>
      <c r="O4168" s="9"/>
      <c r="P4168"/>
    </row>
    <row r="4169" spans="1:16" x14ac:dyDescent="0.25">
      <c r="A4169" s="9">
        <v>2015</v>
      </c>
      <c r="B4169" t="s">
        <v>34</v>
      </c>
      <c r="C4169" t="s">
        <v>23</v>
      </c>
      <c r="D4169" s="9">
        <v>16</v>
      </c>
      <c r="E4169" s="9">
        <v>26</v>
      </c>
      <c r="F4169" s="9">
        <f>VLOOKUP(D4169,'Tablas auxiliares'!$H$1:$Q$28,Calculadora!$J$2+1,FALSE)*IF(VLOOKUP($A4169,'Tablas auxiliares'!$B$2:$C$6,2,FALSE)-Calculadora!$K$2=0,1,0)*IF($L$2=2,IFERROR(VLOOKUP(B4169,'Tablas auxiliares'!$AB$2:$AH$27,7,FALSE),0),1)</f>
        <v>0</v>
      </c>
      <c r="G4169" s="9">
        <f>VLOOKUP(E4169,'Tablas auxiliares'!$H$1:$Q$28,Calculadora!$J$2+1,FALSE)*IF(VLOOKUP($A4169,'Tablas auxiliares'!$B$2:$C$6,2,FALSE)-Calculadora!$K$2=0,1,0)*IF($L$2=2,IFERROR(VLOOKUP(B4169,'Tablas auxiliares'!$AB$2:$AH$27,7,FALSE),0),1)</f>
        <v>0</v>
      </c>
      <c r="H4169" s="9">
        <f t="shared" si="75"/>
        <v>0</v>
      </c>
      <c r="O4169" s="9"/>
      <c r="P4169"/>
    </row>
    <row r="4170" spans="1:16" x14ac:dyDescent="0.25">
      <c r="A4170" s="9">
        <v>2015</v>
      </c>
      <c r="B4170" t="s">
        <v>34</v>
      </c>
      <c r="C4170" t="s">
        <v>33</v>
      </c>
      <c r="D4170" s="9">
        <v>1</v>
      </c>
      <c r="E4170" s="9">
        <v>5</v>
      </c>
      <c r="F4170" s="9">
        <f>VLOOKUP(D4170,'Tablas auxiliares'!$H$1:$Q$28,Calculadora!$J$2+1,FALSE)*IF(VLOOKUP($A4170,'Tablas auxiliares'!$B$2:$C$6,2,FALSE)-Calculadora!$K$2=0,1,0)*IF($L$2=2,IFERROR(VLOOKUP(B4170,'Tablas auxiliares'!$AB$2:$AH$27,7,FALSE),0),1)</f>
        <v>0</v>
      </c>
      <c r="G4170" s="9">
        <f>VLOOKUP(E4170,'Tablas auxiliares'!$H$1:$Q$28,Calculadora!$J$2+1,FALSE)*IF(VLOOKUP($A4170,'Tablas auxiliares'!$B$2:$C$6,2,FALSE)-Calculadora!$K$2=0,1,0)*IF($L$2=2,IFERROR(VLOOKUP(B4170,'Tablas auxiliares'!$AB$2:$AH$27,7,FALSE),0),1)</f>
        <v>0</v>
      </c>
      <c r="H4170" s="9">
        <f t="shared" si="75"/>
        <v>0</v>
      </c>
      <c r="O4170" s="9"/>
      <c r="P4170"/>
    </row>
    <row r="4171" spans="1:16" x14ac:dyDescent="0.25">
      <c r="A4171" s="9">
        <v>2015</v>
      </c>
      <c r="B4171" t="s">
        <v>34</v>
      </c>
      <c r="C4171" t="s">
        <v>6</v>
      </c>
      <c r="D4171" s="9">
        <v>17</v>
      </c>
      <c r="E4171" s="9">
        <v>20</v>
      </c>
      <c r="F4171" s="9">
        <f>VLOOKUP(D4171,'Tablas auxiliares'!$H$1:$Q$28,Calculadora!$J$2+1,FALSE)*IF(VLOOKUP($A4171,'Tablas auxiliares'!$B$2:$C$6,2,FALSE)-Calculadora!$K$2=0,1,0)*IF($L$2=2,IFERROR(VLOOKUP(B4171,'Tablas auxiliares'!$AB$2:$AH$27,7,FALSE),0),1)</f>
        <v>0</v>
      </c>
      <c r="G4171" s="9">
        <f>VLOOKUP(E4171,'Tablas auxiliares'!$H$1:$Q$28,Calculadora!$J$2+1,FALSE)*IF(VLOOKUP($A4171,'Tablas auxiliares'!$B$2:$C$6,2,FALSE)-Calculadora!$K$2=0,1,0)*IF($L$2=2,IFERROR(VLOOKUP(B4171,'Tablas auxiliares'!$AB$2:$AH$27,7,FALSE),0),1)</f>
        <v>0</v>
      </c>
      <c r="H4171" s="9">
        <f t="shared" si="75"/>
        <v>0</v>
      </c>
      <c r="O4171" s="9"/>
      <c r="P4171"/>
    </row>
    <row r="4172" spans="1:16" x14ac:dyDescent="0.25">
      <c r="A4172" s="9">
        <v>2015</v>
      </c>
      <c r="B4172" t="s">
        <v>34</v>
      </c>
      <c r="C4172" t="s">
        <v>25</v>
      </c>
      <c r="D4172" s="9">
        <v>3</v>
      </c>
      <c r="E4172" s="9">
        <v>1</v>
      </c>
      <c r="F4172" s="9">
        <f>VLOOKUP(D4172,'Tablas auxiliares'!$H$1:$Q$28,Calculadora!$J$2+1,FALSE)*IF(VLOOKUP($A4172,'Tablas auxiliares'!$B$2:$C$6,2,FALSE)-Calculadora!$K$2=0,1,0)*IF($L$2=2,IFERROR(VLOOKUP(B4172,'Tablas auxiliares'!$AB$2:$AH$27,7,FALSE),0),1)</f>
        <v>0</v>
      </c>
      <c r="G4172" s="9">
        <f>VLOOKUP(E4172,'Tablas auxiliares'!$H$1:$Q$28,Calculadora!$J$2+1,FALSE)*IF(VLOOKUP($A4172,'Tablas auxiliares'!$B$2:$C$6,2,FALSE)-Calculadora!$K$2=0,1,0)*IF($L$2=2,IFERROR(VLOOKUP(B4172,'Tablas auxiliares'!$AB$2:$AH$27,7,FALSE),0),1)</f>
        <v>0</v>
      </c>
      <c r="H4172" s="9">
        <f t="shared" si="75"/>
        <v>0</v>
      </c>
      <c r="O4172" s="9"/>
      <c r="P4172"/>
    </row>
    <row r="4173" spans="1:16" x14ac:dyDescent="0.25">
      <c r="A4173" s="9">
        <v>2015</v>
      </c>
      <c r="B4173" t="s">
        <v>26</v>
      </c>
      <c r="C4173" t="s">
        <v>89</v>
      </c>
      <c r="D4173" s="9">
        <v>11</v>
      </c>
      <c r="E4173" s="9">
        <v>13</v>
      </c>
      <c r="F4173" s="9">
        <f>VLOOKUP(D4173,'Tablas auxiliares'!$H$1:$Q$28,Calculadora!$J$2+1,FALSE)*IF(VLOOKUP($A4173,'Tablas auxiliares'!$B$2:$C$6,2,FALSE)-Calculadora!$K$2=0,1,0)*IF($L$2=2,IFERROR(VLOOKUP(B4173,'Tablas auxiliares'!$AB$2:$AH$27,7,FALSE),0),1)</f>
        <v>0</v>
      </c>
      <c r="G4173" s="9">
        <f>VLOOKUP(E4173,'Tablas auxiliares'!$H$1:$Q$28,Calculadora!$J$2+1,FALSE)*IF(VLOOKUP($A4173,'Tablas auxiliares'!$B$2:$C$6,2,FALSE)-Calculadora!$K$2=0,1,0)*IF($L$2=2,IFERROR(VLOOKUP(B4173,'Tablas auxiliares'!$AB$2:$AH$27,7,FALSE),0),1)</f>
        <v>0</v>
      </c>
      <c r="H4173" s="9">
        <f t="shared" si="75"/>
        <v>0</v>
      </c>
      <c r="O4173" s="9"/>
      <c r="P4173"/>
    </row>
    <row r="4174" spans="1:16" x14ac:dyDescent="0.25">
      <c r="A4174" s="9">
        <v>2015</v>
      </c>
      <c r="B4174" t="s">
        <v>26</v>
      </c>
      <c r="C4174" t="s">
        <v>28</v>
      </c>
      <c r="D4174" s="9">
        <v>15</v>
      </c>
      <c r="E4174" s="9">
        <v>26</v>
      </c>
      <c r="F4174" s="9">
        <f>VLOOKUP(D4174,'Tablas auxiliares'!$H$1:$Q$28,Calculadora!$J$2+1,FALSE)*IF(VLOOKUP($A4174,'Tablas auxiliares'!$B$2:$C$6,2,FALSE)-Calculadora!$K$2=0,1,0)*IF($L$2=2,IFERROR(VLOOKUP(B4174,'Tablas auxiliares'!$AB$2:$AH$27,7,FALSE),0),1)</f>
        <v>0</v>
      </c>
      <c r="G4174" s="9">
        <f>VLOOKUP(E4174,'Tablas auxiliares'!$H$1:$Q$28,Calculadora!$J$2+1,FALSE)*IF(VLOOKUP($A4174,'Tablas auxiliares'!$B$2:$C$6,2,FALSE)-Calculadora!$K$2=0,1,0)*IF($L$2=2,IFERROR(VLOOKUP(B4174,'Tablas auxiliares'!$AB$2:$AH$27,7,FALSE),0),1)</f>
        <v>0</v>
      </c>
      <c r="H4174" s="9">
        <f t="shared" si="75"/>
        <v>0</v>
      </c>
      <c r="O4174" s="9"/>
      <c r="P4174"/>
    </row>
    <row r="4175" spans="1:16" x14ac:dyDescent="0.25">
      <c r="A4175" s="9">
        <v>2015</v>
      </c>
      <c r="B4175" t="s">
        <v>26</v>
      </c>
      <c r="C4175" t="s">
        <v>7</v>
      </c>
      <c r="D4175" s="9">
        <v>7</v>
      </c>
      <c r="E4175" s="9">
        <v>8</v>
      </c>
      <c r="F4175" s="9">
        <f>VLOOKUP(D4175,'Tablas auxiliares'!$H$1:$Q$28,Calculadora!$J$2+1,FALSE)*IF(VLOOKUP($A4175,'Tablas auxiliares'!$B$2:$C$6,2,FALSE)-Calculadora!$K$2=0,1,0)*IF($L$2=2,IFERROR(VLOOKUP(B4175,'Tablas auxiliares'!$AB$2:$AH$27,7,FALSE),0),1)</f>
        <v>0</v>
      </c>
      <c r="G4175" s="9">
        <f>VLOOKUP(E4175,'Tablas auxiliares'!$H$1:$Q$28,Calculadora!$J$2+1,FALSE)*IF(VLOOKUP($A4175,'Tablas auxiliares'!$B$2:$C$6,2,FALSE)-Calculadora!$K$2=0,1,0)*IF($L$2=2,IFERROR(VLOOKUP(B4175,'Tablas auxiliares'!$AB$2:$AH$27,7,FALSE),0),1)</f>
        <v>0</v>
      </c>
      <c r="H4175" s="9">
        <f t="shared" si="75"/>
        <v>0</v>
      </c>
      <c r="O4175" s="9"/>
      <c r="P4175"/>
    </row>
    <row r="4176" spans="1:16" x14ac:dyDescent="0.25">
      <c r="A4176" s="9">
        <v>2015</v>
      </c>
      <c r="B4176" t="s">
        <v>26</v>
      </c>
      <c r="C4176" t="s">
        <v>16</v>
      </c>
      <c r="D4176" s="9">
        <v>13</v>
      </c>
      <c r="E4176" s="9">
        <v>5</v>
      </c>
      <c r="F4176" s="9">
        <f>VLOOKUP(D4176,'Tablas auxiliares'!$H$1:$Q$28,Calculadora!$J$2+1,FALSE)*IF(VLOOKUP($A4176,'Tablas auxiliares'!$B$2:$C$6,2,FALSE)-Calculadora!$K$2=0,1,0)*IF($L$2=2,IFERROR(VLOOKUP(B4176,'Tablas auxiliares'!$AB$2:$AH$27,7,FALSE),0),1)</f>
        <v>0</v>
      </c>
      <c r="G4176" s="9">
        <f>VLOOKUP(E4176,'Tablas auxiliares'!$H$1:$Q$28,Calculadora!$J$2+1,FALSE)*IF(VLOOKUP($A4176,'Tablas auxiliares'!$B$2:$C$6,2,FALSE)-Calculadora!$K$2=0,1,0)*IF($L$2=2,IFERROR(VLOOKUP(B4176,'Tablas auxiliares'!$AB$2:$AH$27,7,FALSE),0),1)</f>
        <v>0</v>
      </c>
      <c r="H4176" s="9">
        <f t="shared" si="75"/>
        <v>0</v>
      </c>
      <c r="O4176" s="9"/>
      <c r="P4176"/>
    </row>
    <row r="4177" spans="1:16" x14ac:dyDescent="0.25">
      <c r="A4177" s="9">
        <v>2015</v>
      </c>
      <c r="B4177" t="s">
        <v>26</v>
      </c>
      <c r="C4177" t="s">
        <v>37</v>
      </c>
      <c r="D4177" s="9">
        <v>25</v>
      </c>
      <c r="E4177" s="9">
        <v>20</v>
      </c>
      <c r="F4177" s="9">
        <f>VLOOKUP(D4177,'Tablas auxiliares'!$H$1:$Q$28,Calculadora!$J$2+1,FALSE)*IF(VLOOKUP($A4177,'Tablas auxiliares'!$B$2:$C$6,2,FALSE)-Calculadora!$K$2=0,1,0)*IF($L$2=2,IFERROR(VLOOKUP(B4177,'Tablas auxiliares'!$AB$2:$AH$27,7,FALSE),0),1)</f>
        <v>0</v>
      </c>
      <c r="G4177" s="9">
        <f>VLOOKUP(E4177,'Tablas auxiliares'!$H$1:$Q$28,Calculadora!$J$2+1,FALSE)*IF(VLOOKUP($A4177,'Tablas auxiliares'!$B$2:$C$6,2,FALSE)-Calculadora!$K$2=0,1,0)*IF($L$2=2,IFERROR(VLOOKUP(B4177,'Tablas auxiliares'!$AB$2:$AH$27,7,FALSE),0),1)</f>
        <v>0</v>
      </c>
      <c r="H4177" s="9">
        <f t="shared" si="75"/>
        <v>0</v>
      </c>
      <c r="O4177" s="9"/>
      <c r="P4177"/>
    </row>
    <row r="4178" spans="1:16" x14ac:dyDescent="0.25">
      <c r="A4178" s="9">
        <v>2015</v>
      </c>
      <c r="B4178" t="s">
        <v>26</v>
      </c>
      <c r="C4178" t="s">
        <v>14</v>
      </c>
      <c r="D4178" s="9">
        <v>26</v>
      </c>
      <c r="E4178" s="9">
        <v>18</v>
      </c>
      <c r="F4178" s="9">
        <f>VLOOKUP(D4178,'Tablas auxiliares'!$H$1:$Q$28,Calculadora!$J$2+1,FALSE)*IF(VLOOKUP($A4178,'Tablas auxiliares'!$B$2:$C$6,2,FALSE)-Calculadora!$K$2=0,1,0)*IF($L$2=2,IFERROR(VLOOKUP(B4178,'Tablas auxiliares'!$AB$2:$AH$27,7,FALSE),0),1)</f>
        <v>0</v>
      </c>
      <c r="G4178" s="9">
        <f>VLOOKUP(E4178,'Tablas auxiliares'!$H$1:$Q$28,Calculadora!$J$2+1,FALSE)*IF(VLOOKUP($A4178,'Tablas auxiliares'!$B$2:$C$6,2,FALSE)-Calculadora!$K$2=0,1,0)*IF($L$2=2,IFERROR(VLOOKUP(B4178,'Tablas auxiliares'!$AB$2:$AH$27,7,FALSE),0),1)</f>
        <v>0</v>
      </c>
      <c r="H4178" s="9">
        <f t="shared" si="75"/>
        <v>0</v>
      </c>
      <c r="O4178" s="9"/>
      <c r="P4178"/>
    </row>
    <row r="4179" spans="1:16" x14ac:dyDescent="0.25">
      <c r="A4179" s="9">
        <v>2015</v>
      </c>
      <c r="B4179" t="s">
        <v>26</v>
      </c>
      <c r="C4179" t="s">
        <v>31</v>
      </c>
      <c r="D4179" s="9">
        <v>18</v>
      </c>
      <c r="E4179" s="9">
        <v>16</v>
      </c>
      <c r="F4179" s="9">
        <f>VLOOKUP(D4179,'Tablas auxiliares'!$H$1:$Q$28,Calculadora!$J$2+1,FALSE)*IF(VLOOKUP($A4179,'Tablas auxiliares'!$B$2:$C$6,2,FALSE)-Calculadora!$K$2=0,1,0)*IF($L$2=2,IFERROR(VLOOKUP(B4179,'Tablas auxiliares'!$AB$2:$AH$27,7,FALSE),0),1)</f>
        <v>0</v>
      </c>
      <c r="G4179" s="9">
        <f>VLOOKUP(E4179,'Tablas auxiliares'!$H$1:$Q$28,Calculadora!$J$2+1,FALSE)*IF(VLOOKUP($A4179,'Tablas auxiliares'!$B$2:$C$6,2,FALSE)-Calculadora!$K$2=0,1,0)*IF($L$2=2,IFERROR(VLOOKUP(B4179,'Tablas auxiliares'!$AB$2:$AH$27,7,FALSE),0),1)</f>
        <v>0</v>
      </c>
      <c r="H4179" s="9">
        <f t="shared" si="75"/>
        <v>0</v>
      </c>
      <c r="O4179" s="9"/>
      <c r="P4179"/>
    </row>
    <row r="4180" spans="1:16" x14ac:dyDescent="0.25">
      <c r="A4180" s="9">
        <v>2015</v>
      </c>
      <c r="B4180" t="s">
        <v>26</v>
      </c>
      <c r="C4180" t="s">
        <v>10</v>
      </c>
      <c r="D4180" s="9">
        <v>17</v>
      </c>
      <c r="E4180" s="9">
        <v>10</v>
      </c>
      <c r="F4180" s="9">
        <f>VLOOKUP(D4180,'Tablas auxiliares'!$H$1:$Q$28,Calculadora!$J$2+1,FALSE)*IF(VLOOKUP($A4180,'Tablas auxiliares'!$B$2:$C$6,2,FALSE)-Calculadora!$K$2=0,1,0)*IF($L$2=2,IFERROR(VLOOKUP(B4180,'Tablas auxiliares'!$AB$2:$AH$27,7,FALSE),0),1)</f>
        <v>0</v>
      </c>
      <c r="G4180" s="9">
        <f>VLOOKUP(E4180,'Tablas auxiliares'!$H$1:$Q$28,Calculadora!$J$2+1,FALSE)*IF(VLOOKUP($A4180,'Tablas auxiliares'!$B$2:$C$6,2,FALSE)-Calculadora!$K$2=0,1,0)*IF($L$2=2,IFERROR(VLOOKUP(B4180,'Tablas auxiliares'!$AB$2:$AH$27,7,FALSE),0),1)</f>
        <v>0</v>
      </c>
      <c r="H4180" s="9">
        <f t="shared" si="75"/>
        <v>0</v>
      </c>
      <c r="O4180" s="9"/>
      <c r="P4180"/>
    </row>
    <row r="4181" spans="1:16" x14ac:dyDescent="0.25">
      <c r="A4181" s="9">
        <v>2015</v>
      </c>
      <c r="B4181" t="s">
        <v>26</v>
      </c>
      <c r="C4181" t="s">
        <v>69</v>
      </c>
      <c r="D4181" s="9">
        <v>4</v>
      </c>
      <c r="E4181" s="9">
        <v>4</v>
      </c>
      <c r="F4181" s="9">
        <f>VLOOKUP(D4181,'Tablas auxiliares'!$H$1:$Q$28,Calculadora!$J$2+1,FALSE)*IF(VLOOKUP($A4181,'Tablas auxiliares'!$B$2:$C$6,2,FALSE)-Calculadora!$K$2=0,1,0)*IF($L$2=2,IFERROR(VLOOKUP(B4181,'Tablas auxiliares'!$AB$2:$AH$27,7,FALSE),0),1)</f>
        <v>0</v>
      </c>
      <c r="G4181" s="9">
        <f>VLOOKUP(E4181,'Tablas auxiliares'!$H$1:$Q$28,Calculadora!$J$2+1,FALSE)*IF(VLOOKUP($A4181,'Tablas auxiliares'!$B$2:$C$6,2,FALSE)-Calculadora!$K$2=0,1,0)*IF($L$2=2,IFERROR(VLOOKUP(B4181,'Tablas auxiliares'!$AB$2:$AH$27,7,FALSE),0),1)</f>
        <v>0</v>
      </c>
      <c r="H4181" s="9">
        <f t="shared" si="75"/>
        <v>0</v>
      </c>
      <c r="O4181" s="9"/>
      <c r="P4181"/>
    </row>
    <row r="4182" spans="1:16" x14ac:dyDescent="0.25">
      <c r="A4182" s="9">
        <v>2015</v>
      </c>
      <c r="B4182" t="s">
        <v>26</v>
      </c>
      <c r="C4182" t="s">
        <v>30</v>
      </c>
      <c r="D4182" s="9">
        <v>16</v>
      </c>
      <c r="E4182" s="9">
        <v>17</v>
      </c>
      <c r="F4182" s="9">
        <f>VLOOKUP(D4182,'Tablas auxiliares'!$H$1:$Q$28,Calculadora!$J$2+1,FALSE)*IF(VLOOKUP($A4182,'Tablas auxiliares'!$B$2:$C$6,2,FALSE)-Calculadora!$K$2=0,1,0)*IF($L$2=2,IFERROR(VLOOKUP(B4182,'Tablas auxiliares'!$AB$2:$AH$27,7,FALSE),0),1)</f>
        <v>0</v>
      </c>
      <c r="G4182" s="9">
        <f>VLOOKUP(E4182,'Tablas auxiliares'!$H$1:$Q$28,Calculadora!$J$2+1,FALSE)*IF(VLOOKUP($A4182,'Tablas auxiliares'!$B$2:$C$6,2,FALSE)-Calculadora!$K$2=0,1,0)*IF($L$2=2,IFERROR(VLOOKUP(B4182,'Tablas auxiliares'!$AB$2:$AH$27,7,FALSE),0),1)</f>
        <v>0</v>
      </c>
      <c r="H4182" s="9">
        <f t="shared" si="75"/>
        <v>0</v>
      </c>
      <c r="O4182" s="9"/>
      <c r="P4182"/>
    </row>
    <row r="4183" spans="1:16" x14ac:dyDescent="0.25">
      <c r="A4183" s="9">
        <v>2015</v>
      </c>
      <c r="B4183" t="s">
        <v>26</v>
      </c>
      <c r="C4183" t="s">
        <v>9</v>
      </c>
      <c r="D4183" s="9">
        <v>1</v>
      </c>
      <c r="E4183" s="9">
        <v>1</v>
      </c>
      <c r="F4183" s="9">
        <f>VLOOKUP(D4183,'Tablas auxiliares'!$H$1:$Q$28,Calculadora!$J$2+1,FALSE)*IF(VLOOKUP($A4183,'Tablas auxiliares'!$B$2:$C$6,2,FALSE)-Calculadora!$K$2=0,1,0)*IF($L$2=2,IFERROR(VLOOKUP(B4183,'Tablas auxiliares'!$AB$2:$AH$27,7,FALSE),0),1)</f>
        <v>0</v>
      </c>
      <c r="G4183" s="9">
        <f>VLOOKUP(E4183,'Tablas auxiliares'!$H$1:$Q$28,Calculadora!$J$2+1,FALSE)*IF(VLOOKUP($A4183,'Tablas auxiliares'!$B$2:$C$6,2,FALSE)-Calculadora!$K$2=0,1,0)*IF($L$2=2,IFERROR(VLOOKUP(B4183,'Tablas auxiliares'!$AB$2:$AH$27,7,FALSE),0),1)</f>
        <v>0</v>
      </c>
      <c r="H4183" s="9">
        <f t="shared" si="75"/>
        <v>0</v>
      </c>
      <c r="O4183" s="9"/>
      <c r="P4183"/>
    </row>
    <row r="4184" spans="1:16" x14ac:dyDescent="0.25">
      <c r="A4184" s="9">
        <v>2015</v>
      </c>
      <c r="B4184" t="s">
        <v>26</v>
      </c>
      <c r="C4184" t="s">
        <v>20</v>
      </c>
      <c r="D4184" s="9">
        <v>3</v>
      </c>
      <c r="E4184" s="9">
        <v>2</v>
      </c>
      <c r="F4184" s="9">
        <f>VLOOKUP(D4184,'Tablas auxiliares'!$H$1:$Q$28,Calculadora!$J$2+1,FALSE)*IF(VLOOKUP($A4184,'Tablas auxiliares'!$B$2:$C$6,2,FALSE)-Calculadora!$K$2=0,1,0)*IF($L$2=2,IFERROR(VLOOKUP(B4184,'Tablas auxiliares'!$AB$2:$AH$27,7,FALSE),0),1)</f>
        <v>0</v>
      </c>
      <c r="G4184" s="9">
        <f>VLOOKUP(E4184,'Tablas auxiliares'!$H$1:$Q$28,Calculadora!$J$2+1,FALSE)*IF(VLOOKUP($A4184,'Tablas auxiliares'!$B$2:$C$6,2,FALSE)-Calculadora!$K$2=0,1,0)*IF($L$2=2,IFERROR(VLOOKUP(B4184,'Tablas auxiliares'!$AB$2:$AH$27,7,FALSE),0),1)</f>
        <v>0</v>
      </c>
      <c r="H4184" s="9">
        <f t="shared" si="75"/>
        <v>0</v>
      </c>
      <c r="O4184" s="9"/>
      <c r="P4184"/>
    </row>
    <row r="4185" spans="1:16" x14ac:dyDescent="0.25">
      <c r="A4185" s="9">
        <v>2015</v>
      </c>
      <c r="B4185" t="s">
        <v>26</v>
      </c>
      <c r="C4185" t="s">
        <v>13</v>
      </c>
      <c r="D4185" s="9">
        <v>12</v>
      </c>
      <c r="E4185" s="9">
        <v>24</v>
      </c>
      <c r="F4185" s="9">
        <f>VLOOKUP(D4185,'Tablas auxiliares'!$H$1:$Q$28,Calculadora!$J$2+1,FALSE)*IF(VLOOKUP($A4185,'Tablas auxiliares'!$B$2:$C$6,2,FALSE)-Calculadora!$K$2=0,1,0)*IF($L$2=2,IFERROR(VLOOKUP(B4185,'Tablas auxiliares'!$AB$2:$AH$27,7,FALSE),0),1)</f>
        <v>0</v>
      </c>
      <c r="G4185" s="9">
        <f>VLOOKUP(E4185,'Tablas auxiliares'!$H$1:$Q$28,Calculadora!$J$2+1,FALSE)*IF(VLOOKUP($A4185,'Tablas auxiliares'!$B$2:$C$6,2,FALSE)-Calculadora!$K$2=0,1,0)*IF($L$2=2,IFERROR(VLOOKUP(B4185,'Tablas auxiliares'!$AB$2:$AH$27,7,FALSE),0),1)</f>
        <v>0</v>
      </c>
      <c r="H4185" s="9">
        <f t="shared" si="75"/>
        <v>0</v>
      </c>
      <c r="O4185" s="9"/>
      <c r="P4185"/>
    </row>
    <row r="4186" spans="1:16" x14ac:dyDescent="0.25">
      <c r="A4186" s="9">
        <v>2015</v>
      </c>
      <c r="B4186" t="s">
        <v>26</v>
      </c>
      <c r="C4186" t="s">
        <v>68</v>
      </c>
      <c r="D4186" s="9">
        <v>19</v>
      </c>
      <c r="E4186" s="9">
        <v>25</v>
      </c>
      <c r="F4186" s="9">
        <f>VLOOKUP(D4186,'Tablas auxiliares'!$H$1:$Q$28,Calculadora!$J$2+1,FALSE)*IF(VLOOKUP($A4186,'Tablas auxiliares'!$B$2:$C$6,2,FALSE)-Calculadora!$K$2=0,1,0)*IF($L$2=2,IFERROR(VLOOKUP(B4186,'Tablas auxiliares'!$AB$2:$AH$27,7,FALSE),0),1)</f>
        <v>0</v>
      </c>
      <c r="G4186" s="9">
        <f>VLOOKUP(E4186,'Tablas auxiliares'!$H$1:$Q$28,Calculadora!$J$2+1,FALSE)*IF(VLOOKUP($A4186,'Tablas auxiliares'!$B$2:$C$6,2,FALSE)-Calculadora!$K$2=0,1,0)*IF($L$2=2,IFERROR(VLOOKUP(B4186,'Tablas auxiliares'!$AB$2:$AH$27,7,FALSE),0),1)</f>
        <v>0</v>
      </c>
      <c r="H4186" s="9">
        <f t="shared" si="75"/>
        <v>0</v>
      </c>
      <c r="O4186" s="9"/>
      <c r="P4186"/>
    </row>
    <row r="4187" spans="1:16" x14ac:dyDescent="0.25">
      <c r="A4187" s="9">
        <v>2015</v>
      </c>
      <c r="B4187" t="s">
        <v>26</v>
      </c>
      <c r="C4187" t="s">
        <v>18</v>
      </c>
      <c r="D4187" s="9">
        <v>9</v>
      </c>
      <c r="E4187" s="9">
        <v>12</v>
      </c>
      <c r="F4187" s="9">
        <f>VLOOKUP(D4187,'Tablas auxiliares'!$H$1:$Q$28,Calculadora!$J$2+1,FALSE)*IF(VLOOKUP($A4187,'Tablas auxiliares'!$B$2:$C$6,2,FALSE)-Calculadora!$K$2=0,1,0)*IF($L$2=2,IFERROR(VLOOKUP(B4187,'Tablas auxiliares'!$AB$2:$AH$27,7,FALSE),0),1)</f>
        <v>0</v>
      </c>
      <c r="G4187" s="9">
        <f>VLOOKUP(E4187,'Tablas auxiliares'!$H$1:$Q$28,Calculadora!$J$2+1,FALSE)*IF(VLOOKUP($A4187,'Tablas auxiliares'!$B$2:$C$6,2,FALSE)-Calculadora!$K$2=0,1,0)*IF($L$2=2,IFERROR(VLOOKUP(B4187,'Tablas auxiliares'!$AB$2:$AH$27,7,FALSE),0),1)</f>
        <v>0</v>
      </c>
      <c r="H4187" s="9">
        <f t="shared" si="75"/>
        <v>0</v>
      </c>
      <c r="O4187" s="9"/>
      <c r="P4187"/>
    </row>
    <row r="4188" spans="1:16" x14ac:dyDescent="0.25">
      <c r="A4188" s="9">
        <v>2015</v>
      </c>
      <c r="B4188" t="s">
        <v>26</v>
      </c>
      <c r="C4188" t="s">
        <v>27</v>
      </c>
      <c r="D4188" s="9">
        <v>14</v>
      </c>
      <c r="E4188" s="9">
        <v>21</v>
      </c>
      <c r="F4188" s="9">
        <f>VLOOKUP(D4188,'Tablas auxiliares'!$H$1:$Q$28,Calculadora!$J$2+1,FALSE)*IF(VLOOKUP($A4188,'Tablas auxiliares'!$B$2:$C$6,2,FALSE)-Calculadora!$K$2=0,1,0)*IF($L$2=2,IFERROR(VLOOKUP(B4188,'Tablas auxiliares'!$AB$2:$AH$27,7,FALSE),0),1)</f>
        <v>0</v>
      </c>
      <c r="G4188" s="9">
        <f>VLOOKUP(E4188,'Tablas auxiliares'!$H$1:$Q$28,Calculadora!$J$2+1,FALSE)*IF(VLOOKUP($A4188,'Tablas auxiliares'!$B$2:$C$6,2,FALSE)-Calculadora!$K$2=0,1,0)*IF($L$2=2,IFERROR(VLOOKUP(B4188,'Tablas auxiliares'!$AB$2:$AH$27,7,FALSE),0),1)</f>
        <v>0</v>
      </c>
      <c r="H4188" s="9">
        <f t="shared" si="75"/>
        <v>0</v>
      </c>
      <c r="O4188" s="9"/>
      <c r="P4188"/>
    </row>
    <row r="4189" spans="1:16" x14ac:dyDescent="0.25">
      <c r="A4189" s="9">
        <v>2015</v>
      </c>
      <c r="B4189" t="s">
        <v>26</v>
      </c>
      <c r="C4189" t="s">
        <v>29</v>
      </c>
      <c r="D4189" s="9">
        <v>22</v>
      </c>
      <c r="E4189" s="9">
        <v>9</v>
      </c>
      <c r="F4189" s="9">
        <f>VLOOKUP(D4189,'Tablas auxiliares'!$H$1:$Q$28,Calculadora!$J$2+1,FALSE)*IF(VLOOKUP($A4189,'Tablas auxiliares'!$B$2:$C$6,2,FALSE)-Calculadora!$K$2=0,1,0)*IF($L$2=2,IFERROR(VLOOKUP(B4189,'Tablas auxiliares'!$AB$2:$AH$27,7,FALSE),0),1)</f>
        <v>0</v>
      </c>
      <c r="G4189" s="9">
        <f>VLOOKUP(E4189,'Tablas auxiliares'!$H$1:$Q$28,Calculadora!$J$2+1,FALSE)*IF(VLOOKUP($A4189,'Tablas auxiliares'!$B$2:$C$6,2,FALSE)-Calculadora!$K$2=0,1,0)*IF($L$2=2,IFERROR(VLOOKUP(B4189,'Tablas auxiliares'!$AB$2:$AH$27,7,FALSE),0),1)</f>
        <v>0</v>
      </c>
      <c r="H4189" s="9">
        <f t="shared" si="75"/>
        <v>0</v>
      </c>
      <c r="O4189" s="9"/>
      <c r="P4189"/>
    </row>
    <row r="4190" spans="1:16" x14ac:dyDescent="0.25">
      <c r="A4190" s="9">
        <v>2015</v>
      </c>
      <c r="B4190" t="s">
        <v>26</v>
      </c>
      <c r="C4190" t="s">
        <v>35</v>
      </c>
      <c r="D4190" s="9">
        <v>2</v>
      </c>
      <c r="E4190" s="9">
        <v>11</v>
      </c>
      <c r="F4190" s="9">
        <f>VLOOKUP(D4190,'Tablas auxiliares'!$H$1:$Q$28,Calculadora!$J$2+1,FALSE)*IF(VLOOKUP($A4190,'Tablas auxiliares'!$B$2:$C$6,2,FALSE)-Calculadora!$K$2=0,1,0)*IF($L$2=2,IFERROR(VLOOKUP(B4190,'Tablas auxiliares'!$AB$2:$AH$27,7,FALSE),0),1)</f>
        <v>0</v>
      </c>
      <c r="G4190" s="9">
        <f>VLOOKUP(E4190,'Tablas auxiliares'!$H$1:$Q$28,Calculadora!$J$2+1,FALSE)*IF(VLOOKUP($A4190,'Tablas auxiliares'!$B$2:$C$6,2,FALSE)-Calculadora!$K$2=0,1,0)*IF($L$2=2,IFERROR(VLOOKUP(B4190,'Tablas auxiliares'!$AB$2:$AH$27,7,FALSE),0),1)</f>
        <v>0</v>
      </c>
      <c r="H4190" s="9">
        <f t="shared" si="75"/>
        <v>0</v>
      </c>
      <c r="O4190" s="9"/>
      <c r="P4190"/>
    </row>
    <row r="4191" spans="1:16" x14ac:dyDescent="0.25">
      <c r="A4191" s="9">
        <v>2015</v>
      </c>
      <c r="B4191" t="s">
        <v>26</v>
      </c>
      <c r="C4191" t="s">
        <v>70</v>
      </c>
      <c r="D4191" s="9">
        <v>20</v>
      </c>
      <c r="E4191" s="9">
        <v>15</v>
      </c>
      <c r="F4191" s="9">
        <f>VLOOKUP(D4191,'Tablas auxiliares'!$H$1:$Q$28,Calculadora!$J$2+1,FALSE)*IF(VLOOKUP($A4191,'Tablas auxiliares'!$B$2:$C$6,2,FALSE)-Calculadora!$K$2=0,1,0)*IF($L$2=2,IFERROR(VLOOKUP(B4191,'Tablas auxiliares'!$AB$2:$AH$27,7,FALSE),0),1)</f>
        <v>0</v>
      </c>
      <c r="G4191" s="9">
        <f>VLOOKUP(E4191,'Tablas auxiliares'!$H$1:$Q$28,Calculadora!$J$2+1,FALSE)*IF(VLOOKUP($A4191,'Tablas auxiliares'!$B$2:$C$6,2,FALSE)-Calculadora!$K$2=0,1,0)*IF($L$2=2,IFERROR(VLOOKUP(B4191,'Tablas auxiliares'!$AB$2:$AH$27,7,FALSE),0),1)</f>
        <v>0</v>
      </c>
      <c r="H4191" s="9">
        <f t="shared" si="75"/>
        <v>0</v>
      </c>
      <c r="O4191" s="9"/>
      <c r="P4191"/>
    </row>
    <row r="4192" spans="1:16" x14ac:dyDescent="0.25">
      <c r="A4192" s="9">
        <v>2015</v>
      </c>
      <c r="B4192" t="s">
        <v>26</v>
      </c>
      <c r="C4192" t="s">
        <v>34</v>
      </c>
      <c r="D4192" s="9">
        <v>10</v>
      </c>
      <c r="E4192" s="9">
        <v>14</v>
      </c>
      <c r="F4192" s="9">
        <f>VLOOKUP(D4192,'Tablas auxiliares'!$H$1:$Q$28,Calculadora!$J$2+1,FALSE)*IF(VLOOKUP($A4192,'Tablas auxiliares'!$B$2:$C$6,2,FALSE)-Calculadora!$K$2=0,1,0)*IF($L$2=2,IFERROR(VLOOKUP(B4192,'Tablas auxiliares'!$AB$2:$AH$27,7,FALSE),0),1)</f>
        <v>0</v>
      </c>
      <c r="G4192" s="9">
        <f>VLOOKUP(E4192,'Tablas auxiliares'!$H$1:$Q$28,Calculadora!$J$2+1,FALSE)*IF(VLOOKUP($A4192,'Tablas auxiliares'!$B$2:$C$6,2,FALSE)-Calculadora!$K$2=0,1,0)*IF($L$2=2,IFERROR(VLOOKUP(B4192,'Tablas auxiliares'!$AB$2:$AH$27,7,FALSE),0),1)</f>
        <v>0</v>
      </c>
      <c r="H4192" s="9">
        <f t="shared" si="75"/>
        <v>0</v>
      </c>
      <c r="O4192" s="9"/>
      <c r="P4192"/>
    </row>
    <row r="4193" spans="1:16" x14ac:dyDescent="0.25">
      <c r="A4193" s="9">
        <v>2015</v>
      </c>
      <c r="B4193" t="s">
        <v>26</v>
      </c>
      <c r="C4193" t="s">
        <v>24</v>
      </c>
      <c r="D4193" s="9">
        <v>23</v>
      </c>
      <c r="E4193" s="9">
        <v>22</v>
      </c>
      <c r="F4193" s="9">
        <f>VLOOKUP(D4193,'Tablas auxiliares'!$H$1:$Q$28,Calculadora!$J$2+1,FALSE)*IF(VLOOKUP($A4193,'Tablas auxiliares'!$B$2:$C$6,2,FALSE)-Calculadora!$K$2=0,1,0)*IF($L$2=2,IFERROR(VLOOKUP(B4193,'Tablas auxiliares'!$AB$2:$AH$27,7,FALSE),0),1)</f>
        <v>0</v>
      </c>
      <c r="G4193" s="9">
        <f>VLOOKUP(E4193,'Tablas auxiliares'!$H$1:$Q$28,Calculadora!$J$2+1,FALSE)*IF(VLOOKUP($A4193,'Tablas auxiliares'!$B$2:$C$6,2,FALSE)-Calculadora!$K$2=0,1,0)*IF($L$2=2,IFERROR(VLOOKUP(B4193,'Tablas auxiliares'!$AB$2:$AH$27,7,FALSE),0),1)</f>
        <v>0</v>
      </c>
      <c r="H4193" s="9">
        <f t="shared" si="75"/>
        <v>0</v>
      </c>
      <c r="O4193" s="9"/>
      <c r="P4193"/>
    </row>
    <row r="4194" spans="1:16" x14ac:dyDescent="0.25">
      <c r="A4194" s="9">
        <v>2015</v>
      </c>
      <c r="B4194" t="s">
        <v>26</v>
      </c>
      <c r="C4194" t="s">
        <v>12</v>
      </c>
      <c r="D4194" s="9">
        <v>21</v>
      </c>
      <c r="E4194" s="9">
        <v>19</v>
      </c>
      <c r="F4194" s="9">
        <f>VLOOKUP(D4194,'Tablas auxiliares'!$H$1:$Q$28,Calculadora!$J$2+1,FALSE)*IF(VLOOKUP($A4194,'Tablas auxiliares'!$B$2:$C$6,2,FALSE)-Calculadora!$K$2=0,1,0)*IF($L$2=2,IFERROR(VLOOKUP(B4194,'Tablas auxiliares'!$AB$2:$AH$27,7,FALSE),0),1)</f>
        <v>0</v>
      </c>
      <c r="G4194" s="9">
        <f>VLOOKUP(E4194,'Tablas auxiliares'!$H$1:$Q$28,Calculadora!$J$2+1,FALSE)*IF(VLOOKUP($A4194,'Tablas auxiliares'!$B$2:$C$6,2,FALSE)-Calculadora!$K$2=0,1,0)*IF($L$2=2,IFERROR(VLOOKUP(B4194,'Tablas auxiliares'!$AB$2:$AH$27,7,FALSE),0),1)</f>
        <v>0</v>
      </c>
      <c r="H4194" s="9">
        <f t="shared" si="75"/>
        <v>0</v>
      </c>
      <c r="O4194" s="9"/>
      <c r="P4194"/>
    </row>
    <row r="4195" spans="1:16" x14ac:dyDescent="0.25">
      <c r="A4195" s="9">
        <v>2015</v>
      </c>
      <c r="B4195" t="s">
        <v>26</v>
      </c>
      <c r="C4195" t="s">
        <v>23</v>
      </c>
      <c r="D4195" s="9">
        <v>8</v>
      </c>
      <c r="E4195" s="9">
        <v>23</v>
      </c>
      <c r="F4195" s="9">
        <f>VLOOKUP(D4195,'Tablas auxiliares'!$H$1:$Q$28,Calculadora!$J$2+1,FALSE)*IF(VLOOKUP($A4195,'Tablas auxiliares'!$B$2:$C$6,2,FALSE)-Calculadora!$K$2=0,1,0)*IF($L$2=2,IFERROR(VLOOKUP(B4195,'Tablas auxiliares'!$AB$2:$AH$27,7,FALSE),0),1)</f>
        <v>0</v>
      </c>
      <c r="G4195" s="9">
        <f>VLOOKUP(E4195,'Tablas auxiliares'!$H$1:$Q$28,Calculadora!$J$2+1,FALSE)*IF(VLOOKUP($A4195,'Tablas auxiliares'!$B$2:$C$6,2,FALSE)-Calculadora!$K$2=0,1,0)*IF($L$2=2,IFERROR(VLOOKUP(B4195,'Tablas auxiliares'!$AB$2:$AH$27,7,FALSE),0),1)</f>
        <v>0</v>
      </c>
      <c r="H4195" s="9">
        <f t="shared" si="75"/>
        <v>0</v>
      </c>
      <c r="O4195" s="9"/>
      <c r="P4195"/>
    </row>
    <row r="4196" spans="1:16" x14ac:dyDescent="0.25">
      <c r="A4196" s="9">
        <v>2015</v>
      </c>
      <c r="B4196" t="s">
        <v>26</v>
      </c>
      <c r="C4196" t="s">
        <v>33</v>
      </c>
      <c r="D4196" s="9">
        <v>6</v>
      </c>
      <c r="E4196" s="9">
        <v>7</v>
      </c>
      <c r="F4196" s="9">
        <f>VLOOKUP(D4196,'Tablas auxiliares'!$H$1:$Q$28,Calculadora!$J$2+1,FALSE)*IF(VLOOKUP($A4196,'Tablas auxiliares'!$B$2:$C$6,2,FALSE)-Calculadora!$K$2=0,1,0)*IF($L$2=2,IFERROR(VLOOKUP(B4196,'Tablas auxiliares'!$AB$2:$AH$27,7,FALSE),0),1)</f>
        <v>0</v>
      </c>
      <c r="G4196" s="9">
        <f>VLOOKUP(E4196,'Tablas auxiliares'!$H$1:$Q$28,Calculadora!$J$2+1,FALSE)*IF(VLOOKUP($A4196,'Tablas auxiliares'!$B$2:$C$6,2,FALSE)-Calculadora!$K$2=0,1,0)*IF($L$2=2,IFERROR(VLOOKUP(B4196,'Tablas auxiliares'!$AB$2:$AH$27,7,FALSE),0),1)</f>
        <v>0</v>
      </c>
      <c r="H4196" s="9">
        <f t="shared" si="75"/>
        <v>0</v>
      </c>
      <c r="O4196" s="9"/>
      <c r="P4196"/>
    </row>
    <row r="4197" spans="1:16" x14ac:dyDescent="0.25">
      <c r="A4197" s="9">
        <v>2015</v>
      </c>
      <c r="B4197" t="s">
        <v>26</v>
      </c>
      <c r="C4197" t="s">
        <v>6</v>
      </c>
      <c r="D4197" s="9">
        <v>24</v>
      </c>
      <c r="E4197" s="9">
        <v>6</v>
      </c>
      <c r="F4197" s="9">
        <f>VLOOKUP(D4197,'Tablas auxiliares'!$H$1:$Q$28,Calculadora!$J$2+1,FALSE)*IF(VLOOKUP($A4197,'Tablas auxiliares'!$B$2:$C$6,2,FALSE)-Calculadora!$K$2=0,1,0)*IF($L$2=2,IFERROR(VLOOKUP(B4197,'Tablas auxiliares'!$AB$2:$AH$27,7,FALSE),0),1)</f>
        <v>0</v>
      </c>
      <c r="G4197" s="9">
        <f>VLOOKUP(E4197,'Tablas auxiliares'!$H$1:$Q$28,Calculadora!$J$2+1,FALSE)*IF(VLOOKUP($A4197,'Tablas auxiliares'!$B$2:$C$6,2,FALSE)-Calculadora!$K$2=0,1,0)*IF($L$2=2,IFERROR(VLOOKUP(B4197,'Tablas auxiliares'!$AB$2:$AH$27,7,FALSE),0),1)</f>
        <v>0</v>
      </c>
      <c r="H4197" s="9">
        <f t="shared" si="75"/>
        <v>0</v>
      </c>
      <c r="O4197" s="9"/>
      <c r="P4197"/>
    </row>
    <row r="4198" spans="1:16" x14ac:dyDescent="0.25">
      <c r="A4198" s="9">
        <v>2015</v>
      </c>
      <c r="B4198" t="s">
        <v>26</v>
      </c>
      <c r="C4198" t="s">
        <v>25</v>
      </c>
      <c r="D4198" s="9">
        <v>5</v>
      </c>
      <c r="E4198" s="9">
        <v>3</v>
      </c>
      <c r="F4198" s="9">
        <f>VLOOKUP(D4198,'Tablas auxiliares'!$H$1:$Q$28,Calculadora!$J$2+1,FALSE)*IF(VLOOKUP($A4198,'Tablas auxiliares'!$B$2:$C$6,2,FALSE)-Calculadora!$K$2=0,1,0)*IF($L$2=2,IFERROR(VLOOKUP(B4198,'Tablas auxiliares'!$AB$2:$AH$27,7,FALSE),0),1)</f>
        <v>0</v>
      </c>
      <c r="G4198" s="9">
        <f>VLOOKUP(E4198,'Tablas auxiliares'!$H$1:$Q$28,Calculadora!$J$2+1,FALSE)*IF(VLOOKUP($A4198,'Tablas auxiliares'!$B$2:$C$6,2,FALSE)-Calculadora!$K$2=0,1,0)*IF($L$2=2,IFERROR(VLOOKUP(B4198,'Tablas auxiliares'!$AB$2:$AH$27,7,FALSE),0),1)</f>
        <v>0</v>
      </c>
      <c r="H4198" s="9">
        <f t="shared" si="75"/>
        <v>0</v>
      </c>
      <c r="O4198" s="9"/>
      <c r="P4198"/>
    </row>
    <row r="4199" spans="1:16" x14ac:dyDescent="0.25">
      <c r="A4199" s="9">
        <v>2015</v>
      </c>
      <c r="B4199" t="s">
        <v>91</v>
      </c>
      <c r="C4199" t="s">
        <v>89</v>
      </c>
      <c r="D4199" s="9">
        <v>11</v>
      </c>
      <c r="E4199" s="9">
        <v>22</v>
      </c>
      <c r="F4199" s="9">
        <f>VLOOKUP(D4199,'Tablas auxiliares'!$H$1:$Q$28,Calculadora!$J$2+1,FALSE)*IF(VLOOKUP($A4199,'Tablas auxiliares'!$B$2:$C$6,2,FALSE)-Calculadora!$K$2=0,1,0)*IF($L$2=2,IFERROR(VLOOKUP(B4199,'Tablas auxiliares'!$AB$2:$AH$27,7,FALSE),0),1)</f>
        <v>0</v>
      </c>
      <c r="G4199" s="9">
        <f>VLOOKUP(E4199,'Tablas auxiliares'!$H$1:$Q$28,Calculadora!$J$2+1,FALSE)*IF(VLOOKUP($A4199,'Tablas auxiliares'!$B$2:$C$6,2,FALSE)-Calculadora!$K$2=0,1,0)*IF($L$2=2,IFERROR(VLOOKUP(B4199,'Tablas auxiliares'!$AB$2:$AH$27,7,FALSE),0),1)</f>
        <v>0</v>
      </c>
      <c r="H4199" s="9">
        <f t="shared" si="75"/>
        <v>0</v>
      </c>
      <c r="O4199" s="9"/>
      <c r="P4199"/>
    </row>
    <row r="4200" spans="1:16" x14ac:dyDescent="0.25">
      <c r="A4200" s="9">
        <v>2015</v>
      </c>
      <c r="B4200" t="s">
        <v>91</v>
      </c>
      <c r="C4200" t="s">
        <v>28</v>
      </c>
      <c r="D4200" s="9">
        <v>9</v>
      </c>
      <c r="E4200" s="9">
        <v>21</v>
      </c>
      <c r="F4200" s="9">
        <f>VLOOKUP(D4200,'Tablas auxiliares'!$H$1:$Q$28,Calculadora!$J$2+1,FALSE)*IF(VLOOKUP($A4200,'Tablas auxiliares'!$B$2:$C$6,2,FALSE)-Calculadora!$K$2=0,1,0)*IF($L$2=2,IFERROR(VLOOKUP(B4200,'Tablas auxiliares'!$AB$2:$AH$27,7,FALSE),0),1)</f>
        <v>0</v>
      </c>
      <c r="G4200" s="9">
        <f>VLOOKUP(E4200,'Tablas auxiliares'!$H$1:$Q$28,Calculadora!$J$2+1,FALSE)*IF(VLOOKUP($A4200,'Tablas auxiliares'!$B$2:$C$6,2,FALSE)-Calculadora!$K$2=0,1,0)*IF($L$2=2,IFERROR(VLOOKUP(B4200,'Tablas auxiliares'!$AB$2:$AH$27,7,FALSE),0),1)</f>
        <v>0</v>
      </c>
      <c r="H4200" s="9">
        <f t="shared" si="75"/>
        <v>0</v>
      </c>
      <c r="O4200" s="9"/>
      <c r="P4200"/>
    </row>
    <row r="4201" spans="1:16" x14ac:dyDescent="0.25">
      <c r="A4201" s="9">
        <v>2015</v>
      </c>
      <c r="B4201" t="s">
        <v>91</v>
      </c>
      <c r="C4201" t="s">
        <v>7</v>
      </c>
      <c r="D4201" s="9">
        <v>10</v>
      </c>
      <c r="E4201" s="9">
        <v>10</v>
      </c>
      <c r="F4201" s="9">
        <f>VLOOKUP(D4201,'Tablas auxiliares'!$H$1:$Q$28,Calculadora!$J$2+1,FALSE)*IF(VLOOKUP($A4201,'Tablas auxiliares'!$B$2:$C$6,2,FALSE)-Calculadora!$K$2=0,1,0)*IF($L$2=2,IFERROR(VLOOKUP(B4201,'Tablas auxiliares'!$AB$2:$AH$27,7,FALSE),0),1)</f>
        <v>0</v>
      </c>
      <c r="G4201" s="9">
        <f>VLOOKUP(E4201,'Tablas auxiliares'!$H$1:$Q$28,Calculadora!$J$2+1,FALSE)*IF(VLOOKUP($A4201,'Tablas auxiliares'!$B$2:$C$6,2,FALSE)-Calculadora!$K$2=0,1,0)*IF($L$2=2,IFERROR(VLOOKUP(B4201,'Tablas auxiliares'!$AB$2:$AH$27,7,FALSE),0),1)</f>
        <v>0</v>
      </c>
      <c r="H4201" s="9">
        <f t="shared" si="75"/>
        <v>0</v>
      </c>
      <c r="O4201" s="9"/>
      <c r="P4201"/>
    </row>
    <row r="4202" spans="1:16" x14ac:dyDescent="0.25">
      <c r="A4202" s="9">
        <v>2015</v>
      </c>
      <c r="B4202" t="s">
        <v>91</v>
      </c>
      <c r="C4202" t="s">
        <v>16</v>
      </c>
      <c r="D4202" s="9">
        <v>13</v>
      </c>
      <c r="E4202" s="9">
        <v>15</v>
      </c>
      <c r="F4202" s="9">
        <f>VLOOKUP(D4202,'Tablas auxiliares'!$H$1:$Q$28,Calculadora!$J$2+1,FALSE)*IF(VLOOKUP($A4202,'Tablas auxiliares'!$B$2:$C$6,2,FALSE)-Calculadora!$K$2=0,1,0)*IF($L$2=2,IFERROR(VLOOKUP(B4202,'Tablas auxiliares'!$AB$2:$AH$27,7,FALSE),0),1)</f>
        <v>0</v>
      </c>
      <c r="G4202" s="9">
        <f>VLOOKUP(E4202,'Tablas auxiliares'!$H$1:$Q$28,Calculadora!$J$2+1,FALSE)*IF(VLOOKUP($A4202,'Tablas auxiliares'!$B$2:$C$6,2,FALSE)-Calculadora!$K$2=0,1,0)*IF($L$2=2,IFERROR(VLOOKUP(B4202,'Tablas auxiliares'!$AB$2:$AH$27,7,FALSE),0),1)</f>
        <v>0</v>
      </c>
      <c r="H4202" s="9">
        <f t="shared" si="75"/>
        <v>0</v>
      </c>
      <c r="O4202" s="9"/>
      <c r="P4202"/>
    </row>
    <row r="4203" spans="1:16" x14ac:dyDescent="0.25">
      <c r="A4203" s="9">
        <v>2015</v>
      </c>
      <c r="B4203" t="s">
        <v>91</v>
      </c>
      <c r="C4203" t="s">
        <v>37</v>
      </c>
      <c r="D4203" s="9">
        <v>8</v>
      </c>
      <c r="E4203" s="9">
        <v>25</v>
      </c>
      <c r="F4203" s="9">
        <f>VLOOKUP(D4203,'Tablas auxiliares'!$H$1:$Q$28,Calculadora!$J$2+1,FALSE)*IF(VLOOKUP($A4203,'Tablas auxiliares'!$B$2:$C$6,2,FALSE)-Calculadora!$K$2=0,1,0)*IF($L$2=2,IFERROR(VLOOKUP(B4203,'Tablas auxiliares'!$AB$2:$AH$27,7,FALSE),0),1)</f>
        <v>0</v>
      </c>
      <c r="G4203" s="9">
        <f>VLOOKUP(E4203,'Tablas auxiliares'!$H$1:$Q$28,Calculadora!$J$2+1,FALSE)*IF(VLOOKUP($A4203,'Tablas auxiliares'!$B$2:$C$6,2,FALSE)-Calculadora!$K$2=0,1,0)*IF($L$2=2,IFERROR(VLOOKUP(B4203,'Tablas auxiliares'!$AB$2:$AH$27,7,FALSE),0),1)</f>
        <v>0</v>
      </c>
      <c r="H4203" s="9">
        <f t="shared" si="75"/>
        <v>0</v>
      </c>
      <c r="O4203" s="9"/>
      <c r="P4203"/>
    </row>
    <row r="4204" spans="1:16" x14ac:dyDescent="0.25">
      <c r="A4204" s="9">
        <v>2015</v>
      </c>
      <c r="B4204" t="s">
        <v>91</v>
      </c>
      <c r="C4204" t="s">
        <v>14</v>
      </c>
      <c r="D4204" s="9">
        <v>27</v>
      </c>
      <c r="E4204" s="9">
        <v>23</v>
      </c>
      <c r="F4204" s="9">
        <f>VLOOKUP(D4204,'Tablas auxiliares'!$H$1:$Q$28,Calculadora!$J$2+1,FALSE)*IF(VLOOKUP($A4204,'Tablas auxiliares'!$B$2:$C$6,2,FALSE)-Calculadora!$K$2=0,1,0)*IF($L$2=2,IFERROR(VLOOKUP(B4204,'Tablas auxiliares'!$AB$2:$AH$27,7,FALSE),0),1)</f>
        <v>0</v>
      </c>
      <c r="G4204" s="9">
        <f>VLOOKUP(E4204,'Tablas auxiliares'!$H$1:$Q$28,Calculadora!$J$2+1,FALSE)*IF(VLOOKUP($A4204,'Tablas auxiliares'!$B$2:$C$6,2,FALSE)-Calculadora!$K$2=0,1,0)*IF($L$2=2,IFERROR(VLOOKUP(B4204,'Tablas auxiliares'!$AB$2:$AH$27,7,FALSE),0),1)</f>
        <v>0</v>
      </c>
      <c r="H4204" s="9">
        <f t="shared" si="75"/>
        <v>0</v>
      </c>
      <c r="O4204" s="9"/>
      <c r="P4204"/>
    </row>
    <row r="4205" spans="1:16" x14ac:dyDescent="0.25">
      <c r="A4205" s="9">
        <v>2015</v>
      </c>
      <c r="B4205" t="s">
        <v>91</v>
      </c>
      <c r="C4205" t="s">
        <v>31</v>
      </c>
      <c r="D4205" s="9">
        <v>4</v>
      </c>
      <c r="E4205" s="9">
        <v>26</v>
      </c>
      <c r="F4205" s="9">
        <f>VLOOKUP(D4205,'Tablas auxiliares'!$H$1:$Q$28,Calculadora!$J$2+1,FALSE)*IF(VLOOKUP($A4205,'Tablas auxiliares'!$B$2:$C$6,2,FALSE)-Calculadora!$K$2=0,1,0)*IF($L$2=2,IFERROR(VLOOKUP(B4205,'Tablas auxiliares'!$AB$2:$AH$27,7,FALSE),0),1)</f>
        <v>0</v>
      </c>
      <c r="G4205" s="9">
        <f>VLOOKUP(E4205,'Tablas auxiliares'!$H$1:$Q$28,Calculadora!$J$2+1,FALSE)*IF(VLOOKUP($A4205,'Tablas auxiliares'!$B$2:$C$6,2,FALSE)-Calculadora!$K$2=0,1,0)*IF($L$2=2,IFERROR(VLOOKUP(B4205,'Tablas auxiliares'!$AB$2:$AH$27,7,FALSE),0),1)</f>
        <v>0</v>
      </c>
      <c r="H4205" s="9">
        <f t="shared" si="75"/>
        <v>0</v>
      </c>
      <c r="O4205" s="9"/>
      <c r="P4205"/>
    </row>
    <row r="4206" spans="1:16" x14ac:dyDescent="0.25">
      <c r="A4206" s="9">
        <v>2015</v>
      </c>
      <c r="B4206" t="s">
        <v>91</v>
      </c>
      <c r="C4206" t="s">
        <v>10</v>
      </c>
      <c r="D4206" s="9">
        <v>16</v>
      </c>
      <c r="E4206" s="9">
        <v>3</v>
      </c>
      <c r="F4206" s="9">
        <f>VLOOKUP(D4206,'Tablas auxiliares'!$H$1:$Q$28,Calculadora!$J$2+1,FALSE)*IF(VLOOKUP($A4206,'Tablas auxiliares'!$B$2:$C$6,2,FALSE)-Calculadora!$K$2=0,1,0)*IF($L$2=2,IFERROR(VLOOKUP(B4206,'Tablas auxiliares'!$AB$2:$AH$27,7,FALSE),0),1)</f>
        <v>0</v>
      </c>
      <c r="G4206" s="9">
        <f>VLOOKUP(E4206,'Tablas auxiliares'!$H$1:$Q$28,Calculadora!$J$2+1,FALSE)*IF(VLOOKUP($A4206,'Tablas auxiliares'!$B$2:$C$6,2,FALSE)-Calculadora!$K$2=0,1,0)*IF($L$2=2,IFERROR(VLOOKUP(B4206,'Tablas auxiliares'!$AB$2:$AH$27,7,FALSE),0),1)</f>
        <v>0</v>
      </c>
      <c r="H4206" s="9">
        <f t="shared" si="75"/>
        <v>0</v>
      </c>
      <c r="O4206" s="9"/>
      <c r="P4206"/>
    </row>
    <row r="4207" spans="1:16" x14ac:dyDescent="0.25">
      <c r="A4207" s="9">
        <v>2015</v>
      </c>
      <c r="B4207" t="s">
        <v>91</v>
      </c>
      <c r="C4207" t="s">
        <v>69</v>
      </c>
      <c r="D4207" s="9">
        <v>1</v>
      </c>
      <c r="E4207" s="9">
        <v>6</v>
      </c>
      <c r="F4207" s="9">
        <f>VLOOKUP(D4207,'Tablas auxiliares'!$H$1:$Q$28,Calculadora!$J$2+1,FALSE)*IF(VLOOKUP($A4207,'Tablas auxiliares'!$B$2:$C$6,2,FALSE)-Calculadora!$K$2=0,1,0)*IF($L$2=2,IFERROR(VLOOKUP(B4207,'Tablas auxiliares'!$AB$2:$AH$27,7,FALSE),0),1)</f>
        <v>0</v>
      </c>
      <c r="G4207" s="9">
        <f>VLOOKUP(E4207,'Tablas auxiliares'!$H$1:$Q$28,Calculadora!$J$2+1,FALSE)*IF(VLOOKUP($A4207,'Tablas auxiliares'!$B$2:$C$6,2,FALSE)-Calculadora!$K$2=0,1,0)*IF($L$2=2,IFERROR(VLOOKUP(B4207,'Tablas auxiliares'!$AB$2:$AH$27,7,FALSE),0),1)</f>
        <v>0</v>
      </c>
      <c r="H4207" s="9">
        <f t="shared" si="75"/>
        <v>0</v>
      </c>
      <c r="O4207" s="9"/>
      <c r="P4207"/>
    </row>
    <row r="4208" spans="1:16" x14ac:dyDescent="0.25">
      <c r="A4208" s="9">
        <v>2015</v>
      </c>
      <c r="B4208" t="s">
        <v>91</v>
      </c>
      <c r="C4208" t="s">
        <v>26</v>
      </c>
      <c r="D4208" s="9">
        <v>3</v>
      </c>
      <c r="E4208" s="9">
        <v>4</v>
      </c>
      <c r="F4208" s="9">
        <f>VLOOKUP(D4208,'Tablas auxiliares'!$H$1:$Q$28,Calculadora!$J$2+1,FALSE)*IF(VLOOKUP($A4208,'Tablas auxiliares'!$B$2:$C$6,2,FALSE)-Calculadora!$K$2=0,1,0)*IF($L$2=2,IFERROR(VLOOKUP(B4208,'Tablas auxiliares'!$AB$2:$AH$27,7,FALSE),0),1)</f>
        <v>0</v>
      </c>
      <c r="G4208" s="9">
        <f>VLOOKUP(E4208,'Tablas auxiliares'!$H$1:$Q$28,Calculadora!$J$2+1,FALSE)*IF(VLOOKUP($A4208,'Tablas auxiliares'!$B$2:$C$6,2,FALSE)-Calculadora!$K$2=0,1,0)*IF($L$2=2,IFERROR(VLOOKUP(B4208,'Tablas auxiliares'!$AB$2:$AH$27,7,FALSE),0),1)</f>
        <v>0</v>
      </c>
      <c r="H4208" s="9">
        <f t="shared" si="75"/>
        <v>0</v>
      </c>
      <c r="O4208" s="9"/>
      <c r="P4208"/>
    </row>
    <row r="4209" spans="1:16" x14ac:dyDescent="0.25">
      <c r="A4209" s="9">
        <v>2015</v>
      </c>
      <c r="B4209" t="s">
        <v>91</v>
      </c>
      <c r="C4209" t="s">
        <v>30</v>
      </c>
      <c r="D4209" s="9">
        <v>19</v>
      </c>
      <c r="E4209" s="9">
        <v>24</v>
      </c>
      <c r="F4209" s="9">
        <f>VLOOKUP(D4209,'Tablas auxiliares'!$H$1:$Q$28,Calculadora!$J$2+1,FALSE)*IF(VLOOKUP($A4209,'Tablas auxiliares'!$B$2:$C$6,2,FALSE)-Calculadora!$K$2=0,1,0)*IF($L$2=2,IFERROR(VLOOKUP(B4209,'Tablas auxiliares'!$AB$2:$AH$27,7,FALSE),0),1)</f>
        <v>0</v>
      </c>
      <c r="G4209" s="9">
        <f>VLOOKUP(E4209,'Tablas auxiliares'!$H$1:$Q$28,Calculadora!$J$2+1,FALSE)*IF(VLOOKUP($A4209,'Tablas auxiliares'!$B$2:$C$6,2,FALSE)-Calculadora!$K$2=0,1,0)*IF($L$2=2,IFERROR(VLOOKUP(B4209,'Tablas auxiliares'!$AB$2:$AH$27,7,FALSE),0),1)</f>
        <v>0</v>
      </c>
      <c r="H4209" s="9">
        <f t="shared" si="75"/>
        <v>0</v>
      </c>
      <c r="O4209" s="9"/>
      <c r="P4209"/>
    </row>
    <row r="4210" spans="1:16" x14ac:dyDescent="0.25">
      <c r="A4210" s="9">
        <v>2015</v>
      </c>
      <c r="B4210" t="s">
        <v>91</v>
      </c>
      <c r="C4210" t="s">
        <v>9</v>
      </c>
      <c r="D4210" s="9">
        <v>6</v>
      </c>
      <c r="E4210" s="9">
        <v>5</v>
      </c>
      <c r="F4210" s="9">
        <f>VLOOKUP(D4210,'Tablas auxiliares'!$H$1:$Q$28,Calculadora!$J$2+1,FALSE)*IF(VLOOKUP($A4210,'Tablas auxiliares'!$B$2:$C$6,2,FALSE)-Calculadora!$K$2=0,1,0)*IF($L$2=2,IFERROR(VLOOKUP(B4210,'Tablas auxiliares'!$AB$2:$AH$27,7,FALSE),0),1)</f>
        <v>0</v>
      </c>
      <c r="G4210" s="9">
        <f>VLOOKUP(E4210,'Tablas auxiliares'!$H$1:$Q$28,Calculadora!$J$2+1,FALSE)*IF(VLOOKUP($A4210,'Tablas auxiliares'!$B$2:$C$6,2,FALSE)-Calculadora!$K$2=0,1,0)*IF($L$2=2,IFERROR(VLOOKUP(B4210,'Tablas auxiliares'!$AB$2:$AH$27,7,FALSE),0),1)</f>
        <v>0</v>
      </c>
      <c r="H4210" s="9">
        <f t="shared" si="75"/>
        <v>0</v>
      </c>
      <c r="O4210" s="9"/>
      <c r="P4210"/>
    </row>
    <row r="4211" spans="1:16" x14ac:dyDescent="0.25">
      <c r="A4211" s="9">
        <v>2015</v>
      </c>
      <c r="B4211" t="s">
        <v>91</v>
      </c>
      <c r="C4211" t="s">
        <v>20</v>
      </c>
      <c r="D4211" s="9">
        <v>12</v>
      </c>
      <c r="E4211" s="9">
        <v>9</v>
      </c>
      <c r="F4211" s="9">
        <f>VLOOKUP(D4211,'Tablas auxiliares'!$H$1:$Q$28,Calculadora!$J$2+1,FALSE)*IF(VLOOKUP($A4211,'Tablas auxiliares'!$B$2:$C$6,2,FALSE)-Calculadora!$K$2=0,1,0)*IF($L$2=2,IFERROR(VLOOKUP(B4211,'Tablas auxiliares'!$AB$2:$AH$27,7,FALSE),0),1)</f>
        <v>0</v>
      </c>
      <c r="G4211" s="9">
        <f>VLOOKUP(E4211,'Tablas auxiliares'!$H$1:$Q$28,Calculadora!$J$2+1,FALSE)*IF(VLOOKUP($A4211,'Tablas auxiliares'!$B$2:$C$6,2,FALSE)-Calculadora!$K$2=0,1,0)*IF($L$2=2,IFERROR(VLOOKUP(B4211,'Tablas auxiliares'!$AB$2:$AH$27,7,FALSE),0),1)</f>
        <v>0</v>
      </c>
      <c r="H4211" s="9">
        <f t="shared" si="75"/>
        <v>0</v>
      </c>
      <c r="O4211" s="9"/>
      <c r="P4211"/>
    </row>
    <row r="4212" spans="1:16" x14ac:dyDescent="0.25">
      <c r="A4212" s="9">
        <v>2015</v>
      </c>
      <c r="B4212" t="s">
        <v>91</v>
      </c>
      <c r="C4212" t="s">
        <v>13</v>
      </c>
      <c r="D4212" s="9">
        <v>7</v>
      </c>
      <c r="E4212" s="9">
        <v>16</v>
      </c>
      <c r="F4212" s="9">
        <f>VLOOKUP(D4212,'Tablas auxiliares'!$H$1:$Q$28,Calculadora!$J$2+1,FALSE)*IF(VLOOKUP($A4212,'Tablas auxiliares'!$B$2:$C$6,2,FALSE)-Calculadora!$K$2=0,1,0)*IF($L$2=2,IFERROR(VLOOKUP(B4212,'Tablas auxiliares'!$AB$2:$AH$27,7,FALSE),0),1)</f>
        <v>0</v>
      </c>
      <c r="G4212" s="9">
        <f>VLOOKUP(E4212,'Tablas auxiliares'!$H$1:$Q$28,Calculadora!$J$2+1,FALSE)*IF(VLOOKUP($A4212,'Tablas auxiliares'!$B$2:$C$6,2,FALSE)-Calculadora!$K$2=0,1,0)*IF($L$2=2,IFERROR(VLOOKUP(B4212,'Tablas auxiliares'!$AB$2:$AH$27,7,FALSE),0),1)</f>
        <v>0</v>
      </c>
      <c r="H4212" s="9">
        <f t="shared" si="75"/>
        <v>0</v>
      </c>
      <c r="O4212" s="9"/>
      <c r="P4212"/>
    </row>
    <row r="4213" spans="1:16" x14ac:dyDescent="0.25">
      <c r="A4213" s="9">
        <v>2015</v>
      </c>
      <c r="B4213" t="s">
        <v>91</v>
      </c>
      <c r="C4213" t="s">
        <v>68</v>
      </c>
      <c r="D4213" s="9">
        <v>23</v>
      </c>
      <c r="E4213" s="9">
        <v>19</v>
      </c>
      <c r="F4213" s="9">
        <f>VLOOKUP(D4213,'Tablas auxiliares'!$H$1:$Q$28,Calculadora!$J$2+1,FALSE)*IF(VLOOKUP($A4213,'Tablas auxiliares'!$B$2:$C$6,2,FALSE)-Calculadora!$K$2=0,1,0)*IF($L$2=2,IFERROR(VLOOKUP(B4213,'Tablas auxiliares'!$AB$2:$AH$27,7,FALSE),0),1)</f>
        <v>0</v>
      </c>
      <c r="G4213" s="9">
        <f>VLOOKUP(E4213,'Tablas auxiliares'!$H$1:$Q$28,Calculadora!$J$2+1,FALSE)*IF(VLOOKUP($A4213,'Tablas auxiliares'!$B$2:$C$6,2,FALSE)-Calculadora!$K$2=0,1,0)*IF($L$2=2,IFERROR(VLOOKUP(B4213,'Tablas auxiliares'!$AB$2:$AH$27,7,FALSE),0),1)</f>
        <v>0</v>
      </c>
      <c r="H4213" s="9">
        <f t="shared" si="75"/>
        <v>0</v>
      </c>
      <c r="O4213" s="9"/>
      <c r="P4213"/>
    </row>
    <row r="4214" spans="1:16" x14ac:dyDescent="0.25">
      <c r="A4214" s="9">
        <v>2015</v>
      </c>
      <c r="B4214" t="s">
        <v>91</v>
      </c>
      <c r="C4214" t="s">
        <v>18</v>
      </c>
      <c r="D4214" s="9">
        <v>24</v>
      </c>
      <c r="E4214" s="9">
        <v>13</v>
      </c>
      <c r="F4214" s="9">
        <f>VLOOKUP(D4214,'Tablas auxiliares'!$H$1:$Q$28,Calculadora!$J$2+1,FALSE)*IF(VLOOKUP($A4214,'Tablas auxiliares'!$B$2:$C$6,2,FALSE)-Calculadora!$K$2=0,1,0)*IF($L$2=2,IFERROR(VLOOKUP(B4214,'Tablas auxiliares'!$AB$2:$AH$27,7,FALSE),0),1)</f>
        <v>0</v>
      </c>
      <c r="G4214" s="9">
        <f>VLOOKUP(E4214,'Tablas auxiliares'!$H$1:$Q$28,Calculadora!$J$2+1,FALSE)*IF(VLOOKUP($A4214,'Tablas auxiliares'!$B$2:$C$6,2,FALSE)-Calculadora!$K$2=0,1,0)*IF($L$2=2,IFERROR(VLOOKUP(B4214,'Tablas auxiliares'!$AB$2:$AH$27,7,FALSE),0),1)</f>
        <v>0</v>
      </c>
      <c r="H4214" s="9">
        <f t="shared" si="75"/>
        <v>0</v>
      </c>
      <c r="O4214" s="9"/>
      <c r="P4214"/>
    </row>
    <row r="4215" spans="1:16" x14ac:dyDescent="0.25">
      <c r="A4215" s="9">
        <v>2015</v>
      </c>
      <c r="B4215" t="s">
        <v>91</v>
      </c>
      <c r="C4215" t="s">
        <v>27</v>
      </c>
      <c r="D4215" s="9">
        <v>21</v>
      </c>
      <c r="E4215" s="9">
        <v>11</v>
      </c>
      <c r="F4215" s="9">
        <f>VLOOKUP(D4215,'Tablas auxiliares'!$H$1:$Q$28,Calculadora!$J$2+1,FALSE)*IF(VLOOKUP($A4215,'Tablas auxiliares'!$B$2:$C$6,2,FALSE)-Calculadora!$K$2=0,1,0)*IF($L$2=2,IFERROR(VLOOKUP(B4215,'Tablas auxiliares'!$AB$2:$AH$27,7,FALSE),0),1)</f>
        <v>0</v>
      </c>
      <c r="G4215" s="9">
        <f>VLOOKUP(E4215,'Tablas auxiliares'!$H$1:$Q$28,Calculadora!$J$2+1,FALSE)*IF(VLOOKUP($A4215,'Tablas auxiliares'!$B$2:$C$6,2,FALSE)-Calculadora!$K$2=0,1,0)*IF($L$2=2,IFERROR(VLOOKUP(B4215,'Tablas auxiliares'!$AB$2:$AH$27,7,FALSE),0),1)</f>
        <v>0</v>
      </c>
      <c r="H4215" s="9">
        <f t="shared" si="75"/>
        <v>0</v>
      </c>
      <c r="O4215" s="9"/>
      <c r="P4215"/>
    </row>
    <row r="4216" spans="1:16" x14ac:dyDescent="0.25">
      <c r="A4216" s="9">
        <v>2015</v>
      </c>
      <c r="B4216" t="s">
        <v>91</v>
      </c>
      <c r="C4216" t="s">
        <v>29</v>
      </c>
      <c r="D4216" s="9">
        <v>25</v>
      </c>
      <c r="E4216" s="9">
        <v>18</v>
      </c>
      <c r="F4216" s="9">
        <f>VLOOKUP(D4216,'Tablas auxiliares'!$H$1:$Q$28,Calculadora!$J$2+1,FALSE)*IF(VLOOKUP($A4216,'Tablas auxiliares'!$B$2:$C$6,2,FALSE)-Calculadora!$K$2=0,1,0)*IF($L$2=2,IFERROR(VLOOKUP(B4216,'Tablas auxiliares'!$AB$2:$AH$27,7,FALSE),0),1)</f>
        <v>0</v>
      </c>
      <c r="G4216" s="9">
        <f>VLOOKUP(E4216,'Tablas auxiliares'!$H$1:$Q$28,Calculadora!$J$2+1,FALSE)*IF(VLOOKUP($A4216,'Tablas auxiliares'!$B$2:$C$6,2,FALSE)-Calculadora!$K$2=0,1,0)*IF($L$2=2,IFERROR(VLOOKUP(B4216,'Tablas auxiliares'!$AB$2:$AH$27,7,FALSE),0),1)</f>
        <v>0</v>
      </c>
      <c r="H4216" s="9">
        <f t="shared" si="75"/>
        <v>0</v>
      </c>
      <c r="O4216" s="9"/>
      <c r="P4216"/>
    </row>
    <row r="4217" spans="1:16" x14ac:dyDescent="0.25">
      <c r="A4217" s="9">
        <v>2015</v>
      </c>
      <c r="B4217" t="s">
        <v>91</v>
      </c>
      <c r="C4217" t="s">
        <v>35</v>
      </c>
      <c r="D4217" s="9">
        <v>2</v>
      </c>
      <c r="E4217" s="9">
        <v>17</v>
      </c>
      <c r="F4217" s="9">
        <f>VLOOKUP(D4217,'Tablas auxiliares'!$H$1:$Q$28,Calculadora!$J$2+1,FALSE)*IF(VLOOKUP($A4217,'Tablas auxiliares'!$B$2:$C$6,2,FALSE)-Calculadora!$K$2=0,1,0)*IF($L$2=2,IFERROR(VLOOKUP(B4217,'Tablas auxiliares'!$AB$2:$AH$27,7,FALSE),0),1)</f>
        <v>0</v>
      </c>
      <c r="G4217" s="9">
        <f>VLOOKUP(E4217,'Tablas auxiliares'!$H$1:$Q$28,Calculadora!$J$2+1,FALSE)*IF(VLOOKUP($A4217,'Tablas auxiliares'!$B$2:$C$6,2,FALSE)-Calculadora!$K$2=0,1,0)*IF($L$2=2,IFERROR(VLOOKUP(B4217,'Tablas auxiliares'!$AB$2:$AH$27,7,FALSE),0),1)</f>
        <v>0</v>
      </c>
      <c r="H4217" s="9">
        <f t="shared" si="75"/>
        <v>0</v>
      </c>
      <c r="O4217" s="9"/>
      <c r="P4217"/>
    </row>
    <row r="4218" spans="1:16" x14ac:dyDescent="0.25">
      <c r="A4218" s="9">
        <v>2015</v>
      </c>
      <c r="B4218" t="s">
        <v>91</v>
      </c>
      <c r="C4218" t="s">
        <v>70</v>
      </c>
      <c r="D4218" s="9">
        <v>20</v>
      </c>
      <c r="E4218" s="9">
        <v>14</v>
      </c>
      <c r="F4218" s="9">
        <f>VLOOKUP(D4218,'Tablas auxiliares'!$H$1:$Q$28,Calculadora!$J$2+1,FALSE)*IF(VLOOKUP($A4218,'Tablas auxiliares'!$B$2:$C$6,2,FALSE)-Calculadora!$K$2=0,1,0)*IF($L$2=2,IFERROR(VLOOKUP(B4218,'Tablas auxiliares'!$AB$2:$AH$27,7,FALSE),0),1)</f>
        <v>0</v>
      </c>
      <c r="G4218" s="9">
        <f>VLOOKUP(E4218,'Tablas auxiliares'!$H$1:$Q$28,Calculadora!$J$2+1,FALSE)*IF(VLOOKUP($A4218,'Tablas auxiliares'!$B$2:$C$6,2,FALSE)-Calculadora!$K$2=0,1,0)*IF($L$2=2,IFERROR(VLOOKUP(B4218,'Tablas auxiliares'!$AB$2:$AH$27,7,FALSE),0),1)</f>
        <v>0</v>
      </c>
      <c r="H4218" s="9">
        <f t="shared" si="75"/>
        <v>0</v>
      </c>
      <c r="O4218" s="9"/>
      <c r="P4218"/>
    </row>
    <row r="4219" spans="1:16" x14ac:dyDescent="0.25">
      <c r="A4219" s="9">
        <v>2015</v>
      </c>
      <c r="B4219" t="s">
        <v>91</v>
      </c>
      <c r="C4219" t="s">
        <v>34</v>
      </c>
      <c r="D4219" s="9">
        <v>15</v>
      </c>
      <c r="E4219" s="9">
        <v>8</v>
      </c>
      <c r="F4219" s="9">
        <f>VLOOKUP(D4219,'Tablas auxiliares'!$H$1:$Q$28,Calculadora!$J$2+1,FALSE)*IF(VLOOKUP($A4219,'Tablas auxiliares'!$B$2:$C$6,2,FALSE)-Calculadora!$K$2=0,1,0)*IF($L$2=2,IFERROR(VLOOKUP(B4219,'Tablas auxiliares'!$AB$2:$AH$27,7,FALSE),0),1)</f>
        <v>0</v>
      </c>
      <c r="G4219" s="9">
        <f>VLOOKUP(E4219,'Tablas auxiliares'!$H$1:$Q$28,Calculadora!$J$2+1,FALSE)*IF(VLOOKUP($A4219,'Tablas auxiliares'!$B$2:$C$6,2,FALSE)-Calculadora!$K$2=0,1,0)*IF($L$2=2,IFERROR(VLOOKUP(B4219,'Tablas auxiliares'!$AB$2:$AH$27,7,FALSE),0),1)</f>
        <v>0</v>
      </c>
      <c r="H4219" s="9">
        <f t="shared" si="75"/>
        <v>0</v>
      </c>
      <c r="O4219" s="9"/>
      <c r="P4219"/>
    </row>
    <row r="4220" spans="1:16" x14ac:dyDescent="0.25">
      <c r="A4220" s="9">
        <v>2015</v>
      </c>
      <c r="B4220" t="s">
        <v>91</v>
      </c>
      <c r="C4220" t="s">
        <v>24</v>
      </c>
      <c r="D4220" s="9">
        <v>17</v>
      </c>
      <c r="E4220" s="9">
        <v>12</v>
      </c>
      <c r="F4220" s="9">
        <f>VLOOKUP(D4220,'Tablas auxiliares'!$H$1:$Q$28,Calculadora!$J$2+1,FALSE)*IF(VLOOKUP($A4220,'Tablas auxiliares'!$B$2:$C$6,2,FALSE)-Calculadora!$K$2=0,1,0)*IF($L$2=2,IFERROR(VLOOKUP(B4220,'Tablas auxiliares'!$AB$2:$AH$27,7,FALSE),0),1)</f>
        <v>0</v>
      </c>
      <c r="G4220" s="9">
        <f>VLOOKUP(E4220,'Tablas auxiliares'!$H$1:$Q$28,Calculadora!$J$2+1,FALSE)*IF(VLOOKUP($A4220,'Tablas auxiliares'!$B$2:$C$6,2,FALSE)-Calculadora!$K$2=0,1,0)*IF($L$2=2,IFERROR(VLOOKUP(B4220,'Tablas auxiliares'!$AB$2:$AH$27,7,FALSE),0),1)</f>
        <v>0</v>
      </c>
      <c r="H4220" s="9">
        <f t="shared" si="75"/>
        <v>0</v>
      </c>
      <c r="O4220" s="9"/>
      <c r="P4220"/>
    </row>
    <row r="4221" spans="1:16" x14ac:dyDescent="0.25">
      <c r="A4221" s="9">
        <v>2015</v>
      </c>
      <c r="B4221" t="s">
        <v>91</v>
      </c>
      <c r="C4221" t="s">
        <v>12</v>
      </c>
      <c r="D4221" s="9">
        <v>18</v>
      </c>
      <c r="E4221" s="9">
        <v>27</v>
      </c>
      <c r="F4221" s="9">
        <f>VLOOKUP(D4221,'Tablas auxiliares'!$H$1:$Q$28,Calculadora!$J$2+1,FALSE)*IF(VLOOKUP($A4221,'Tablas auxiliares'!$B$2:$C$6,2,FALSE)-Calculadora!$K$2=0,1,0)*IF($L$2=2,IFERROR(VLOOKUP(B4221,'Tablas auxiliares'!$AB$2:$AH$27,7,FALSE),0),1)</f>
        <v>0</v>
      </c>
      <c r="G4221" s="9">
        <f>VLOOKUP(E4221,'Tablas auxiliares'!$H$1:$Q$28,Calculadora!$J$2+1,FALSE)*IF(VLOOKUP($A4221,'Tablas auxiliares'!$B$2:$C$6,2,FALSE)-Calculadora!$K$2=0,1,0)*IF($L$2=2,IFERROR(VLOOKUP(B4221,'Tablas auxiliares'!$AB$2:$AH$27,7,FALSE),0),1)</f>
        <v>0</v>
      </c>
      <c r="H4221" s="9">
        <f t="shared" si="75"/>
        <v>0</v>
      </c>
      <c r="O4221" s="9"/>
      <c r="P4221"/>
    </row>
    <row r="4222" spans="1:16" x14ac:dyDescent="0.25">
      <c r="A4222" s="9">
        <v>2015</v>
      </c>
      <c r="B4222" t="s">
        <v>91</v>
      </c>
      <c r="C4222" t="s">
        <v>23</v>
      </c>
      <c r="D4222" s="9">
        <v>22</v>
      </c>
      <c r="E4222" s="9">
        <v>20</v>
      </c>
      <c r="F4222" s="9">
        <f>VLOOKUP(D4222,'Tablas auxiliares'!$H$1:$Q$28,Calculadora!$J$2+1,FALSE)*IF(VLOOKUP($A4222,'Tablas auxiliares'!$B$2:$C$6,2,FALSE)-Calculadora!$K$2=0,1,0)*IF($L$2=2,IFERROR(VLOOKUP(B4222,'Tablas auxiliares'!$AB$2:$AH$27,7,FALSE),0),1)</f>
        <v>0</v>
      </c>
      <c r="G4222" s="9">
        <f>VLOOKUP(E4222,'Tablas auxiliares'!$H$1:$Q$28,Calculadora!$J$2+1,FALSE)*IF(VLOOKUP($A4222,'Tablas auxiliares'!$B$2:$C$6,2,FALSE)-Calculadora!$K$2=0,1,0)*IF($L$2=2,IFERROR(VLOOKUP(B4222,'Tablas auxiliares'!$AB$2:$AH$27,7,FALSE),0),1)</f>
        <v>0</v>
      </c>
      <c r="H4222" s="9">
        <f t="shared" si="75"/>
        <v>0</v>
      </c>
      <c r="O4222" s="9"/>
      <c r="P4222"/>
    </row>
    <row r="4223" spans="1:16" x14ac:dyDescent="0.25">
      <c r="A4223" s="9">
        <v>2015</v>
      </c>
      <c r="B4223" t="s">
        <v>91</v>
      </c>
      <c r="C4223" t="s">
        <v>33</v>
      </c>
      <c r="D4223" s="9">
        <v>5</v>
      </c>
      <c r="E4223" s="9">
        <v>7</v>
      </c>
      <c r="F4223" s="9">
        <f>VLOOKUP(D4223,'Tablas auxiliares'!$H$1:$Q$28,Calculadora!$J$2+1,FALSE)*IF(VLOOKUP($A4223,'Tablas auxiliares'!$B$2:$C$6,2,FALSE)-Calculadora!$K$2=0,1,0)*IF($L$2=2,IFERROR(VLOOKUP(B4223,'Tablas auxiliares'!$AB$2:$AH$27,7,FALSE),0),1)</f>
        <v>0</v>
      </c>
      <c r="G4223" s="9">
        <f>VLOOKUP(E4223,'Tablas auxiliares'!$H$1:$Q$28,Calculadora!$J$2+1,FALSE)*IF(VLOOKUP($A4223,'Tablas auxiliares'!$B$2:$C$6,2,FALSE)-Calculadora!$K$2=0,1,0)*IF($L$2=2,IFERROR(VLOOKUP(B4223,'Tablas auxiliares'!$AB$2:$AH$27,7,FALSE),0),1)</f>
        <v>0</v>
      </c>
      <c r="H4223" s="9">
        <f t="shared" si="75"/>
        <v>0</v>
      </c>
      <c r="O4223" s="9"/>
      <c r="P4223"/>
    </row>
    <row r="4224" spans="1:16" x14ac:dyDescent="0.25">
      <c r="A4224" s="9">
        <v>2015</v>
      </c>
      <c r="B4224" t="s">
        <v>91</v>
      </c>
      <c r="C4224" t="s">
        <v>6</v>
      </c>
      <c r="D4224" s="9">
        <v>26</v>
      </c>
      <c r="E4224" s="9">
        <v>1</v>
      </c>
      <c r="F4224" s="9">
        <f>VLOOKUP(D4224,'Tablas auxiliares'!$H$1:$Q$28,Calculadora!$J$2+1,FALSE)*IF(VLOOKUP($A4224,'Tablas auxiliares'!$B$2:$C$6,2,FALSE)-Calculadora!$K$2=0,1,0)*IF($L$2=2,IFERROR(VLOOKUP(B4224,'Tablas auxiliares'!$AB$2:$AH$27,7,FALSE),0),1)</f>
        <v>0</v>
      </c>
      <c r="G4224" s="9">
        <f>VLOOKUP(E4224,'Tablas auxiliares'!$H$1:$Q$28,Calculadora!$J$2+1,FALSE)*IF(VLOOKUP($A4224,'Tablas auxiliares'!$B$2:$C$6,2,FALSE)-Calculadora!$K$2=0,1,0)*IF($L$2=2,IFERROR(VLOOKUP(B4224,'Tablas auxiliares'!$AB$2:$AH$27,7,FALSE),0),1)</f>
        <v>0</v>
      </c>
      <c r="H4224" s="9">
        <f t="shared" si="75"/>
        <v>0</v>
      </c>
      <c r="O4224" s="9"/>
      <c r="P4224"/>
    </row>
    <row r="4225" spans="1:16" x14ac:dyDescent="0.25">
      <c r="A4225" s="9">
        <v>2015</v>
      </c>
      <c r="B4225" t="s">
        <v>91</v>
      </c>
      <c r="C4225" t="s">
        <v>25</v>
      </c>
      <c r="D4225" s="9">
        <v>14</v>
      </c>
      <c r="E4225" s="9">
        <v>2</v>
      </c>
      <c r="F4225" s="9">
        <f>VLOOKUP(D4225,'Tablas auxiliares'!$H$1:$Q$28,Calculadora!$J$2+1,FALSE)*IF(VLOOKUP($A4225,'Tablas auxiliares'!$B$2:$C$6,2,FALSE)-Calculadora!$K$2=0,1,0)*IF($L$2=2,IFERROR(VLOOKUP(B4225,'Tablas auxiliares'!$AB$2:$AH$27,7,FALSE),0),1)</f>
        <v>0</v>
      </c>
      <c r="G4225" s="9">
        <f>VLOOKUP(E4225,'Tablas auxiliares'!$H$1:$Q$28,Calculadora!$J$2+1,FALSE)*IF(VLOOKUP($A4225,'Tablas auxiliares'!$B$2:$C$6,2,FALSE)-Calculadora!$K$2=0,1,0)*IF($L$2=2,IFERROR(VLOOKUP(B4225,'Tablas auxiliares'!$AB$2:$AH$27,7,FALSE),0),1)</f>
        <v>0</v>
      </c>
      <c r="H4225" s="9">
        <f t="shared" si="75"/>
        <v>0</v>
      </c>
      <c r="O4225" s="9"/>
      <c r="P4225"/>
    </row>
    <row r="4226" spans="1:16" x14ac:dyDescent="0.25">
      <c r="A4226" s="9">
        <v>2015</v>
      </c>
      <c r="B4226" t="s">
        <v>22</v>
      </c>
      <c r="C4226" t="s">
        <v>89</v>
      </c>
      <c r="D4226" s="9">
        <v>15</v>
      </c>
      <c r="E4226" s="9">
        <v>25</v>
      </c>
      <c r="F4226" s="9">
        <f>VLOOKUP(D4226,'Tablas auxiliares'!$H$1:$Q$28,Calculadora!$J$2+1,FALSE)*IF(VLOOKUP($A4226,'Tablas auxiliares'!$B$2:$C$6,2,FALSE)-Calculadora!$K$2=0,1,0)*IF($L$2=2,IFERROR(VLOOKUP(B4226,'Tablas auxiliares'!$AB$2:$AH$27,7,FALSE),0),1)</f>
        <v>0</v>
      </c>
      <c r="G4226" s="9">
        <f>VLOOKUP(E4226,'Tablas auxiliares'!$H$1:$Q$28,Calculadora!$J$2+1,FALSE)*IF(VLOOKUP($A4226,'Tablas auxiliares'!$B$2:$C$6,2,FALSE)-Calculadora!$K$2=0,1,0)*IF($L$2=2,IFERROR(VLOOKUP(B4226,'Tablas auxiliares'!$AB$2:$AH$27,7,FALSE),0),1)</f>
        <v>0</v>
      </c>
      <c r="H4226" s="9">
        <f t="shared" si="75"/>
        <v>0</v>
      </c>
      <c r="O4226" s="9"/>
      <c r="P4226"/>
    </row>
    <row r="4227" spans="1:16" x14ac:dyDescent="0.25">
      <c r="A4227" s="9">
        <v>2015</v>
      </c>
      <c r="B4227" t="s">
        <v>22</v>
      </c>
      <c r="C4227" t="s">
        <v>28</v>
      </c>
      <c r="D4227" s="9">
        <v>11</v>
      </c>
      <c r="E4227" s="9">
        <v>21</v>
      </c>
      <c r="F4227" s="9">
        <f>VLOOKUP(D4227,'Tablas auxiliares'!$H$1:$Q$28,Calculadora!$J$2+1,FALSE)*IF(VLOOKUP($A4227,'Tablas auxiliares'!$B$2:$C$6,2,FALSE)-Calculadora!$K$2=0,1,0)*IF($L$2=2,IFERROR(VLOOKUP(B4227,'Tablas auxiliares'!$AB$2:$AH$27,7,FALSE),0),1)</f>
        <v>0</v>
      </c>
      <c r="G4227" s="9">
        <f>VLOOKUP(E4227,'Tablas auxiliares'!$H$1:$Q$28,Calculadora!$J$2+1,FALSE)*IF(VLOOKUP($A4227,'Tablas auxiliares'!$B$2:$C$6,2,FALSE)-Calculadora!$K$2=0,1,0)*IF($L$2=2,IFERROR(VLOOKUP(B4227,'Tablas auxiliares'!$AB$2:$AH$27,7,FALSE),0),1)</f>
        <v>0</v>
      </c>
      <c r="H4227" s="9">
        <f t="shared" ref="H4227:H4290" si="76">IF($M$2=2,0,F4227)+IF($M$2=3,0,G4227)</f>
        <v>0</v>
      </c>
      <c r="O4227" s="9"/>
      <c r="P4227"/>
    </row>
    <row r="4228" spans="1:16" x14ac:dyDescent="0.25">
      <c r="A4228" s="9">
        <v>2015</v>
      </c>
      <c r="B4228" t="s">
        <v>22</v>
      </c>
      <c r="C4228" t="s">
        <v>7</v>
      </c>
      <c r="D4228" s="9">
        <v>6</v>
      </c>
      <c r="E4228" s="9">
        <v>8</v>
      </c>
      <c r="F4228" s="9">
        <f>VLOOKUP(D4228,'Tablas auxiliares'!$H$1:$Q$28,Calculadora!$J$2+1,FALSE)*IF(VLOOKUP($A4228,'Tablas auxiliares'!$B$2:$C$6,2,FALSE)-Calculadora!$K$2=0,1,0)*IF($L$2=2,IFERROR(VLOOKUP(B4228,'Tablas auxiliares'!$AB$2:$AH$27,7,FALSE),0),1)</f>
        <v>0</v>
      </c>
      <c r="G4228" s="9">
        <f>VLOOKUP(E4228,'Tablas auxiliares'!$H$1:$Q$28,Calculadora!$J$2+1,FALSE)*IF(VLOOKUP($A4228,'Tablas auxiliares'!$B$2:$C$6,2,FALSE)-Calculadora!$K$2=0,1,0)*IF($L$2=2,IFERROR(VLOOKUP(B4228,'Tablas auxiliares'!$AB$2:$AH$27,7,FALSE),0),1)</f>
        <v>0</v>
      </c>
      <c r="H4228" s="9">
        <f t="shared" si="76"/>
        <v>0</v>
      </c>
      <c r="O4228" s="9"/>
      <c r="P4228"/>
    </row>
    <row r="4229" spans="1:16" x14ac:dyDescent="0.25">
      <c r="A4229" s="9">
        <v>2015</v>
      </c>
      <c r="B4229" t="s">
        <v>22</v>
      </c>
      <c r="C4229" t="s">
        <v>16</v>
      </c>
      <c r="D4229" s="9">
        <v>8</v>
      </c>
      <c r="E4229" s="9">
        <v>9</v>
      </c>
      <c r="F4229" s="9">
        <f>VLOOKUP(D4229,'Tablas auxiliares'!$H$1:$Q$28,Calculadora!$J$2+1,FALSE)*IF(VLOOKUP($A4229,'Tablas auxiliares'!$B$2:$C$6,2,FALSE)-Calculadora!$K$2=0,1,0)*IF($L$2=2,IFERROR(VLOOKUP(B4229,'Tablas auxiliares'!$AB$2:$AH$27,7,FALSE),0),1)</f>
        <v>0</v>
      </c>
      <c r="G4229" s="9">
        <f>VLOOKUP(E4229,'Tablas auxiliares'!$H$1:$Q$28,Calculadora!$J$2+1,FALSE)*IF(VLOOKUP($A4229,'Tablas auxiliares'!$B$2:$C$6,2,FALSE)-Calculadora!$K$2=0,1,0)*IF($L$2=2,IFERROR(VLOOKUP(B4229,'Tablas auxiliares'!$AB$2:$AH$27,7,FALSE),0),1)</f>
        <v>0</v>
      </c>
      <c r="H4229" s="9">
        <f t="shared" si="76"/>
        <v>0</v>
      </c>
      <c r="O4229" s="9"/>
      <c r="P4229"/>
    </row>
    <row r="4230" spans="1:16" x14ac:dyDescent="0.25">
      <c r="A4230" s="9">
        <v>2015</v>
      </c>
      <c r="B4230" t="s">
        <v>22</v>
      </c>
      <c r="C4230" t="s">
        <v>37</v>
      </c>
      <c r="D4230" s="9">
        <v>19</v>
      </c>
      <c r="E4230" s="9">
        <v>26</v>
      </c>
      <c r="F4230" s="9">
        <f>VLOOKUP(D4230,'Tablas auxiliares'!$H$1:$Q$28,Calculadora!$J$2+1,FALSE)*IF(VLOOKUP($A4230,'Tablas auxiliares'!$B$2:$C$6,2,FALSE)-Calculadora!$K$2=0,1,0)*IF($L$2=2,IFERROR(VLOOKUP(B4230,'Tablas auxiliares'!$AB$2:$AH$27,7,FALSE),0),1)</f>
        <v>0</v>
      </c>
      <c r="G4230" s="9">
        <f>VLOOKUP(E4230,'Tablas auxiliares'!$H$1:$Q$28,Calculadora!$J$2+1,FALSE)*IF(VLOOKUP($A4230,'Tablas auxiliares'!$B$2:$C$6,2,FALSE)-Calculadora!$K$2=0,1,0)*IF($L$2=2,IFERROR(VLOOKUP(B4230,'Tablas auxiliares'!$AB$2:$AH$27,7,FALSE),0),1)</f>
        <v>0</v>
      </c>
      <c r="H4230" s="9">
        <f t="shared" si="76"/>
        <v>0</v>
      </c>
      <c r="O4230" s="9"/>
      <c r="P4230"/>
    </row>
    <row r="4231" spans="1:16" x14ac:dyDescent="0.25">
      <c r="A4231" s="9">
        <v>2015</v>
      </c>
      <c r="B4231" t="s">
        <v>22</v>
      </c>
      <c r="C4231" t="s">
        <v>14</v>
      </c>
      <c r="D4231" s="9">
        <v>26</v>
      </c>
      <c r="E4231" s="9">
        <v>5</v>
      </c>
      <c r="F4231" s="9">
        <f>VLOOKUP(D4231,'Tablas auxiliares'!$H$1:$Q$28,Calculadora!$J$2+1,FALSE)*IF(VLOOKUP($A4231,'Tablas auxiliares'!$B$2:$C$6,2,FALSE)-Calculadora!$K$2=0,1,0)*IF($L$2=2,IFERROR(VLOOKUP(B4231,'Tablas auxiliares'!$AB$2:$AH$27,7,FALSE),0),1)</f>
        <v>0</v>
      </c>
      <c r="G4231" s="9">
        <f>VLOOKUP(E4231,'Tablas auxiliares'!$H$1:$Q$28,Calculadora!$J$2+1,FALSE)*IF(VLOOKUP($A4231,'Tablas auxiliares'!$B$2:$C$6,2,FALSE)-Calculadora!$K$2=0,1,0)*IF($L$2=2,IFERROR(VLOOKUP(B4231,'Tablas auxiliares'!$AB$2:$AH$27,7,FALSE),0),1)</f>
        <v>0</v>
      </c>
      <c r="H4231" s="9">
        <f t="shared" si="76"/>
        <v>0</v>
      </c>
      <c r="O4231" s="9"/>
      <c r="P4231"/>
    </row>
    <row r="4232" spans="1:16" x14ac:dyDescent="0.25">
      <c r="A4232" s="9">
        <v>2015</v>
      </c>
      <c r="B4232" t="s">
        <v>22</v>
      </c>
      <c r="C4232" t="s">
        <v>31</v>
      </c>
      <c r="D4232" s="9">
        <v>17</v>
      </c>
      <c r="E4232" s="9">
        <v>16</v>
      </c>
      <c r="F4232" s="9">
        <f>VLOOKUP(D4232,'Tablas auxiliares'!$H$1:$Q$28,Calculadora!$J$2+1,FALSE)*IF(VLOOKUP($A4232,'Tablas auxiliares'!$B$2:$C$6,2,FALSE)-Calculadora!$K$2=0,1,0)*IF($L$2=2,IFERROR(VLOOKUP(B4232,'Tablas auxiliares'!$AB$2:$AH$27,7,FALSE),0),1)</f>
        <v>0</v>
      </c>
      <c r="G4232" s="9">
        <f>VLOOKUP(E4232,'Tablas auxiliares'!$H$1:$Q$28,Calculadora!$J$2+1,FALSE)*IF(VLOOKUP($A4232,'Tablas auxiliares'!$B$2:$C$6,2,FALSE)-Calculadora!$K$2=0,1,0)*IF($L$2=2,IFERROR(VLOOKUP(B4232,'Tablas auxiliares'!$AB$2:$AH$27,7,FALSE),0),1)</f>
        <v>0</v>
      </c>
      <c r="H4232" s="9">
        <f t="shared" si="76"/>
        <v>0</v>
      </c>
      <c r="O4232" s="9"/>
      <c r="P4232"/>
    </row>
    <row r="4233" spans="1:16" x14ac:dyDescent="0.25">
      <c r="A4233" s="9">
        <v>2015</v>
      </c>
      <c r="B4233" t="s">
        <v>22</v>
      </c>
      <c r="C4233" t="s">
        <v>10</v>
      </c>
      <c r="D4233" s="9">
        <v>18</v>
      </c>
      <c r="E4233" s="9">
        <v>10</v>
      </c>
      <c r="F4233" s="9">
        <f>VLOOKUP(D4233,'Tablas auxiliares'!$H$1:$Q$28,Calculadora!$J$2+1,FALSE)*IF(VLOOKUP($A4233,'Tablas auxiliares'!$B$2:$C$6,2,FALSE)-Calculadora!$K$2=0,1,0)*IF($L$2=2,IFERROR(VLOOKUP(B4233,'Tablas auxiliares'!$AB$2:$AH$27,7,FALSE),0),1)</f>
        <v>0</v>
      </c>
      <c r="G4233" s="9">
        <f>VLOOKUP(E4233,'Tablas auxiliares'!$H$1:$Q$28,Calculadora!$J$2+1,FALSE)*IF(VLOOKUP($A4233,'Tablas auxiliares'!$B$2:$C$6,2,FALSE)-Calculadora!$K$2=0,1,0)*IF($L$2=2,IFERROR(VLOOKUP(B4233,'Tablas auxiliares'!$AB$2:$AH$27,7,FALSE),0),1)</f>
        <v>0</v>
      </c>
      <c r="H4233" s="9">
        <f t="shared" si="76"/>
        <v>0</v>
      </c>
      <c r="O4233" s="9"/>
      <c r="P4233"/>
    </row>
    <row r="4234" spans="1:16" x14ac:dyDescent="0.25">
      <c r="A4234" s="9">
        <v>2015</v>
      </c>
      <c r="B4234" t="s">
        <v>22</v>
      </c>
      <c r="C4234" t="s">
        <v>69</v>
      </c>
      <c r="D4234" s="9">
        <v>7</v>
      </c>
      <c r="E4234" s="9">
        <v>12</v>
      </c>
      <c r="F4234" s="9">
        <f>VLOOKUP(D4234,'Tablas auxiliares'!$H$1:$Q$28,Calculadora!$J$2+1,FALSE)*IF(VLOOKUP($A4234,'Tablas auxiliares'!$B$2:$C$6,2,FALSE)-Calculadora!$K$2=0,1,0)*IF($L$2=2,IFERROR(VLOOKUP(B4234,'Tablas auxiliares'!$AB$2:$AH$27,7,FALSE),0),1)</f>
        <v>0</v>
      </c>
      <c r="G4234" s="9">
        <f>VLOOKUP(E4234,'Tablas auxiliares'!$H$1:$Q$28,Calculadora!$J$2+1,FALSE)*IF(VLOOKUP($A4234,'Tablas auxiliares'!$B$2:$C$6,2,FALSE)-Calculadora!$K$2=0,1,0)*IF($L$2=2,IFERROR(VLOOKUP(B4234,'Tablas auxiliares'!$AB$2:$AH$27,7,FALSE),0),1)</f>
        <v>0</v>
      </c>
      <c r="H4234" s="9">
        <f t="shared" si="76"/>
        <v>0</v>
      </c>
      <c r="O4234" s="9"/>
      <c r="P4234"/>
    </row>
    <row r="4235" spans="1:16" x14ac:dyDescent="0.25">
      <c r="A4235" s="9">
        <v>2015</v>
      </c>
      <c r="B4235" t="s">
        <v>22</v>
      </c>
      <c r="C4235" t="s">
        <v>26</v>
      </c>
      <c r="D4235" s="9">
        <v>1</v>
      </c>
      <c r="E4235" s="9">
        <v>3</v>
      </c>
      <c r="F4235" s="9">
        <f>VLOOKUP(D4235,'Tablas auxiliares'!$H$1:$Q$28,Calculadora!$J$2+1,FALSE)*IF(VLOOKUP($A4235,'Tablas auxiliares'!$B$2:$C$6,2,FALSE)-Calculadora!$K$2=0,1,0)*IF($L$2=2,IFERROR(VLOOKUP(B4235,'Tablas auxiliares'!$AB$2:$AH$27,7,FALSE),0),1)</f>
        <v>0</v>
      </c>
      <c r="G4235" s="9">
        <f>VLOOKUP(E4235,'Tablas auxiliares'!$H$1:$Q$28,Calculadora!$J$2+1,FALSE)*IF(VLOOKUP($A4235,'Tablas auxiliares'!$B$2:$C$6,2,FALSE)-Calculadora!$K$2=0,1,0)*IF($L$2=2,IFERROR(VLOOKUP(B4235,'Tablas auxiliares'!$AB$2:$AH$27,7,FALSE),0),1)</f>
        <v>0</v>
      </c>
      <c r="H4235" s="9">
        <f t="shared" si="76"/>
        <v>0</v>
      </c>
      <c r="O4235" s="9"/>
      <c r="P4235"/>
    </row>
    <row r="4236" spans="1:16" x14ac:dyDescent="0.25">
      <c r="A4236" s="9">
        <v>2015</v>
      </c>
      <c r="B4236" t="s">
        <v>22</v>
      </c>
      <c r="C4236" t="s">
        <v>30</v>
      </c>
      <c r="D4236" s="9">
        <v>13</v>
      </c>
      <c r="E4236" s="9">
        <v>22</v>
      </c>
      <c r="F4236" s="9">
        <f>VLOOKUP(D4236,'Tablas auxiliares'!$H$1:$Q$28,Calculadora!$J$2+1,FALSE)*IF(VLOOKUP($A4236,'Tablas auxiliares'!$B$2:$C$6,2,FALSE)-Calculadora!$K$2=0,1,0)*IF($L$2=2,IFERROR(VLOOKUP(B4236,'Tablas auxiliares'!$AB$2:$AH$27,7,FALSE),0),1)</f>
        <v>0</v>
      </c>
      <c r="G4236" s="9">
        <f>VLOOKUP(E4236,'Tablas auxiliares'!$H$1:$Q$28,Calculadora!$J$2+1,FALSE)*IF(VLOOKUP($A4236,'Tablas auxiliares'!$B$2:$C$6,2,FALSE)-Calculadora!$K$2=0,1,0)*IF($L$2=2,IFERROR(VLOOKUP(B4236,'Tablas auxiliares'!$AB$2:$AH$27,7,FALSE),0),1)</f>
        <v>0</v>
      </c>
      <c r="H4236" s="9">
        <f t="shared" si="76"/>
        <v>0</v>
      </c>
      <c r="O4236" s="9"/>
      <c r="P4236"/>
    </row>
    <row r="4237" spans="1:16" x14ac:dyDescent="0.25">
      <c r="A4237" s="9">
        <v>2015</v>
      </c>
      <c r="B4237" t="s">
        <v>22</v>
      </c>
      <c r="C4237" t="s">
        <v>9</v>
      </c>
      <c r="D4237" s="9">
        <v>2</v>
      </c>
      <c r="E4237" s="9">
        <v>4</v>
      </c>
      <c r="F4237" s="9">
        <f>VLOOKUP(D4237,'Tablas auxiliares'!$H$1:$Q$28,Calculadora!$J$2+1,FALSE)*IF(VLOOKUP($A4237,'Tablas auxiliares'!$B$2:$C$6,2,FALSE)-Calculadora!$K$2=0,1,0)*IF($L$2=2,IFERROR(VLOOKUP(B4237,'Tablas auxiliares'!$AB$2:$AH$27,7,FALSE),0),1)</f>
        <v>0</v>
      </c>
      <c r="G4237" s="9">
        <f>VLOOKUP(E4237,'Tablas auxiliares'!$H$1:$Q$28,Calculadora!$J$2+1,FALSE)*IF(VLOOKUP($A4237,'Tablas auxiliares'!$B$2:$C$6,2,FALSE)-Calculadora!$K$2=0,1,0)*IF($L$2=2,IFERROR(VLOOKUP(B4237,'Tablas auxiliares'!$AB$2:$AH$27,7,FALSE),0),1)</f>
        <v>0</v>
      </c>
      <c r="H4237" s="9">
        <f t="shared" si="76"/>
        <v>0</v>
      </c>
      <c r="O4237" s="9"/>
      <c r="P4237"/>
    </row>
    <row r="4238" spans="1:16" x14ac:dyDescent="0.25">
      <c r="A4238" s="9">
        <v>2015</v>
      </c>
      <c r="B4238" t="s">
        <v>22</v>
      </c>
      <c r="C4238" t="s">
        <v>20</v>
      </c>
      <c r="D4238" s="9">
        <v>3</v>
      </c>
      <c r="E4238" s="9">
        <v>1</v>
      </c>
      <c r="F4238" s="9">
        <f>VLOOKUP(D4238,'Tablas auxiliares'!$H$1:$Q$28,Calculadora!$J$2+1,FALSE)*IF(VLOOKUP($A4238,'Tablas auxiliares'!$B$2:$C$6,2,FALSE)-Calculadora!$K$2=0,1,0)*IF($L$2=2,IFERROR(VLOOKUP(B4238,'Tablas auxiliares'!$AB$2:$AH$27,7,FALSE),0),1)</f>
        <v>0</v>
      </c>
      <c r="G4238" s="9">
        <f>VLOOKUP(E4238,'Tablas auxiliares'!$H$1:$Q$28,Calculadora!$J$2+1,FALSE)*IF(VLOOKUP($A4238,'Tablas auxiliares'!$B$2:$C$6,2,FALSE)-Calculadora!$K$2=0,1,0)*IF($L$2=2,IFERROR(VLOOKUP(B4238,'Tablas auxiliares'!$AB$2:$AH$27,7,FALSE),0),1)</f>
        <v>0</v>
      </c>
      <c r="H4238" s="9">
        <f t="shared" si="76"/>
        <v>0</v>
      </c>
      <c r="O4238" s="9"/>
      <c r="P4238"/>
    </row>
    <row r="4239" spans="1:16" x14ac:dyDescent="0.25">
      <c r="A4239" s="9">
        <v>2015</v>
      </c>
      <c r="B4239" t="s">
        <v>22</v>
      </c>
      <c r="C4239" t="s">
        <v>13</v>
      </c>
      <c r="D4239" s="9">
        <v>20</v>
      </c>
      <c r="E4239" s="9">
        <v>27</v>
      </c>
      <c r="F4239" s="9">
        <f>VLOOKUP(D4239,'Tablas auxiliares'!$H$1:$Q$28,Calculadora!$J$2+1,FALSE)*IF(VLOOKUP($A4239,'Tablas auxiliares'!$B$2:$C$6,2,FALSE)-Calculadora!$K$2=0,1,0)*IF($L$2=2,IFERROR(VLOOKUP(B4239,'Tablas auxiliares'!$AB$2:$AH$27,7,FALSE),0),1)</f>
        <v>0</v>
      </c>
      <c r="G4239" s="9">
        <f>VLOOKUP(E4239,'Tablas auxiliares'!$H$1:$Q$28,Calculadora!$J$2+1,FALSE)*IF(VLOOKUP($A4239,'Tablas auxiliares'!$B$2:$C$6,2,FALSE)-Calculadora!$K$2=0,1,0)*IF($L$2=2,IFERROR(VLOOKUP(B4239,'Tablas auxiliares'!$AB$2:$AH$27,7,FALSE),0),1)</f>
        <v>0</v>
      </c>
      <c r="H4239" s="9">
        <f t="shared" si="76"/>
        <v>0</v>
      </c>
      <c r="O4239" s="9"/>
      <c r="P4239"/>
    </row>
    <row r="4240" spans="1:16" x14ac:dyDescent="0.25">
      <c r="A4240" s="9">
        <v>2015</v>
      </c>
      <c r="B4240" t="s">
        <v>22</v>
      </c>
      <c r="C4240" t="s">
        <v>68</v>
      </c>
      <c r="D4240" s="9">
        <v>12</v>
      </c>
      <c r="E4240" s="9">
        <v>24</v>
      </c>
      <c r="F4240" s="9">
        <f>VLOOKUP(D4240,'Tablas auxiliares'!$H$1:$Q$28,Calculadora!$J$2+1,FALSE)*IF(VLOOKUP($A4240,'Tablas auxiliares'!$B$2:$C$6,2,FALSE)-Calculadora!$K$2=0,1,0)*IF($L$2=2,IFERROR(VLOOKUP(B4240,'Tablas auxiliares'!$AB$2:$AH$27,7,FALSE),0),1)</f>
        <v>0</v>
      </c>
      <c r="G4240" s="9">
        <f>VLOOKUP(E4240,'Tablas auxiliares'!$H$1:$Q$28,Calculadora!$J$2+1,FALSE)*IF(VLOOKUP($A4240,'Tablas auxiliares'!$B$2:$C$6,2,FALSE)-Calculadora!$K$2=0,1,0)*IF($L$2=2,IFERROR(VLOOKUP(B4240,'Tablas auxiliares'!$AB$2:$AH$27,7,FALSE),0),1)</f>
        <v>0</v>
      </c>
      <c r="H4240" s="9">
        <f t="shared" si="76"/>
        <v>0</v>
      </c>
      <c r="O4240" s="9"/>
      <c r="P4240"/>
    </row>
    <row r="4241" spans="1:16" x14ac:dyDescent="0.25">
      <c r="A4241" s="9">
        <v>2015</v>
      </c>
      <c r="B4241" t="s">
        <v>22</v>
      </c>
      <c r="C4241" t="s">
        <v>18</v>
      </c>
      <c r="D4241" s="9">
        <v>14</v>
      </c>
      <c r="E4241" s="9">
        <v>23</v>
      </c>
      <c r="F4241" s="9">
        <f>VLOOKUP(D4241,'Tablas auxiliares'!$H$1:$Q$28,Calculadora!$J$2+1,FALSE)*IF(VLOOKUP($A4241,'Tablas auxiliares'!$B$2:$C$6,2,FALSE)-Calculadora!$K$2=0,1,0)*IF($L$2=2,IFERROR(VLOOKUP(B4241,'Tablas auxiliares'!$AB$2:$AH$27,7,FALSE),0),1)</f>
        <v>0</v>
      </c>
      <c r="G4241" s="9">
        <f>VLOOKUP(E4241,'Tablas auxiliares'!$H$1:$Q$28,Calculadora!$J$2+1,FALSE)*IF(VLOOKUP($A4241,'Tablas auxiliares'!$B$2:$C$6,2,FALSE)-Calculadora!$K$2=0,1,0)*IF($L$2=2,IFERROR(VLOOKUP(B4241,'Tablas auxiliares'!$AB$2:$AH$27,7,FALSE),0),1)</f>
        <v>0</v>
      </c>
      <c r="H4241" s="9">
        <f t="shared" si="76"/>
        <v>0</v>
      </c>
      <c r="O4241" s="9"/>
      <c r="P4241"/>
    </row>
    <row r="4242" spans="1:16" x14ac:dyDescent="0.25">
      <c r="A4242" s="9">
        <v>2015</v>
      </c>
      <c r="B4242" t="s">
        <v>22</v>
      </c>
      <c r="C4242" t="s">
        <v>27</v>
      </c>
      <c r="D4242" s="9">
        <v>24</v>
      </c>
      <c r="E4242" s="9">
        <v>20</v>
      </c>
      <c r="F4242" s="9">
        <f>VLOOKUP(D4242,'Tablas auxiliares'!$H$1:$Q$28,Calculadora!$J$2+1,FALSE)*IF(VLOOKUP($A4242,'Tablas auxiliares'!$B$2:$C$6,2,FALSE)-Calculadora!$K$2=0,1,0)*IF($L$2=2,IFERROR(VLOOKUP(B4242,'Tablas auxiliares'!$AB$2:$AH$27,7,FALSE),0),1)</f>
        <v>0</v>
      </c>
      <c r="G4242" s="9">
        <f>VLOOKUP(E4242,'Tablas auxiliares'!$H$1:$Q$28,Calculadora!$J$2+1,FALSE)*IF(VLOOKUP($A4242,'Tablas auxiliares'!$B$2:$C$6,2,FALSE)-Calculadora!$K$2=0,1,0)*IF($L$2=2,IFERROR(VLOOKUP(B4242,'Tablas auxiliares'!$AB$2:$AH$27,7,FALSE),0),1)</f>
        <v>0</v>
      </c>
      <c r="H4242" s="9">
        <f t="shared" si="76"/>
        <v>0</v>
      </c>
      <c r="O4242" s="9"/>
      <c r="P4242"/>
    </row>
    <row r="4243" spans="1:16" x14ac:dyDescent="0.25">
      <c r="A4243" s="9">
        <v>2015</v>
      </c>
      <c r="B4243" t="s">
        <v>22</v>
      </c>
      <c r="C4243" t="s">
        <v>29</v>
      </c>
      <c r="D4243" s="9">
        <v>25</v>
      </c>
      <c r="E4243" s="9">
        <v>7</v>
      </c>
      <c r="F4243" s="9">
        <f>VLOOKUP(D4243,'Tablas auxiliares'!$H$1:$Q$28,Calculadora!$J$2+1,FALSE)*IF(VLOOKUP($A4243,'Tablas auxiliares'!$B$2:$C$6,2,FALSE)-Calculadora!$K$2=0,1,0)*IF($L$2=2,IFERROR(VLOOKUP(B4243,'Tablas auxiliares'!$AB$2:$AH$27,7,FALSE),0),1)</f>
        <v>0</v>
      </c>
      <c r="G4243" s="9">
        <f>VLOOKUP(E4243,'Tablas auxiliares'!$H$1:$Q$28,Calculadora!$J$2+1,FALSE)*IF(VLOOKUP($A4243,'Tablas auxiliares'!$B$2:$C$6,2,FALSE)-Calculadora!$K$2=0,1,0)*IF($L$2=2,IFERROR(VLOOKUP(B4243,'Tablas auxiliares'!$AB$2:$AH$27,7,FALSE),0),1)</f>
        <v>0</v>
      </c>
      <c r="H4243" s="9">
        <f t="shared" si="76"/>
        <v>0</v>
      </c>
      <c r="O4243" s="9"/>
      <c r="P4243"/>
    </row>
    <row r="4244" spans="1:16" x14ac:dyDescent="0.25">
      <c r="A4244" s="9">
        <v>2015</v>
      </c>
      <c r="B4244" t="s">
        <v>22</v>
      </c>
      <c r="C4244" t="s">
        <v>35</v>
      </c>
      <c r="D4244" s="9">
        <v>9</v>
      </c>
      <c r="E4244" s="9">
        <v>11</v>
      </c>
      <c r="F4244" s="9">
        <f>VLOOKUP(D4244,'Tablas auxiliares'!$H$1:$Q$28,Calculadora!$J$2+1,FALSE)*IF(VLOOKUP($A4244,'Tablas auxiliares'!$B$2:$C$6,2,FALSE)-Calculadora!$K$2=0,1,0)*IF($L$2=2,IFERROR(VLOOKUP(B4244,'Tablas auxiliares'!$AB$2:$AH$27,7,FALSE),0),1)</f>
        <v>0</v>
      </c>
      <c r="G4244" s="9">
        <f>VLOOKUP(E4244,'Tablas auxiliares'!$H$1:$Q$28,Calculadora!$J$2+1,FALSE)*IF(VLOOKUP($A4244,'Tablas auxiliares'!$B$2:$C$6,2,FALSE)-Calculadora!$K$2=0,1,0)*IF($L$2=2,IFERROR(VLOOKUP(B4244,'Tablas auxiliares'!$AB$2:$AH$27,7,FALSE),0),1)</f>
        <v>0</v>
      </c>
      <c r="H4244" s="9">
        <f t="shared" si="76"/>
        <v>0</v>
      </c>
      <c r="O4244" s="9"/>
      <c r="P4244"/>
    </row>
    <row r="4245" spans="1:16" x14ac:dyDescent="0.25">
      <c r="A4245" s="9">
        <v>2015</v>
      </c>
      <c r="B4245" t="s">
        <v>22</v>
      </c>
      <c r="C4245" t="s">
        <v>70</v>
      </c>
      <c r="D4245" s="9">
        <v>21</v>
      </c>
      <c r="E4245" s="9">
        <v>13</v>
      </c>
      <c r="F4245" s="9">
        <f>VLOOKUP(D4245,'Tablas auxiliares'!$H$1:$Q$28,Calculadora!$J$2+1,FALSE)*IF(VLOOKUP($A4245,'Tablas auxiliares'!$B$2:$C$6,2,FALSE)-Calculadora!$K$2=0,1,0)*IF($L$2=2,IFERROR(VLOOKUP(B4245,'Tablas auxiliares'!$AB$2:$AH$27,7,FALSE),0),1)</f>
        <v>0</v>
      </c>
      <c r="G4245" s="9">
        <f>VLOOKUP(E4245,'Tablas auxiliares'!$H$1:$Q$28,Calculadora!$J$2+1,FALSE)*IF(VLOOKUP($A4245,'Tablas auxiliares'!$B$2:$C$6,2,FALSE)-Calculadora!$K$2=0,1,0)*IF($L$2=2,IFERROR(VLOOKUP(B4245,'Tablas auxiliares'!$AB$2:$AH$27,7,FALSE),0),1)</f>
        <v>0</v>
      </c>
      <c r="H4245" s="9">
        <f t="shared" si="76"/>
        <v>0</v>
      </c>
      <c r="O4245" s="9"/>
      <c r="P4245"/>
    </row>
    <row r="4246" spans="1:16" x14ac:dyDescent="0.25">
      <c r="A4246" s="9">
        <v>2015</v>
      </c>
      <c r="B4246" t="s">
        <v>22</v>
      </c>
      <c r="C4246" t="s">
        <v>34</v>
      </c>
      <c r="D4246" s="9">
        <v>16</v>
      </c>
      <c r="E4246" s="9">
        <v>17</v>
      </c>
      <c r="F4246" s="9">
        <f>VLOOKUP(D4246,'Tablas auxiliares'!$H$1:$Q$28,Calculadora!$J$2+1,FALSE)*IF(VLOOKUP($A4246,'Tablas auxiliares'!$B$2:$C$6,2,FALSE)-Calculadora!$K$2=0,1,0)*IF($L$2=2,IFERROR(VLOOKUP(B4246,'Tablas auxiliares'!$AB$2:$AH$27,7,FALSE),0),1)</f>
        <v>0</v>
      </c>
      <c r="G4246" s="9">
        <f>VLOOKUP(E4246,'Tablas auxiliares'!$H$1:$Q$28,Calculadora!$J$2+1,FALSE)*IF(VLOOKUP($A4246,'Tablas auxiliares'!$B$2:$C$6,2,FALSE)-Calculadora!$K$2=0,1,0)*IF($L$2=2,IFERROR(VLOOKUP(B4246,'Tablas auxiliares'!$AB$2:$AH$27,7,FALSE),0),1)</f>
        <v>0</v>
      </c>
      <c r="H4246" s="9">
        <f t="shared" si="76"/>
        <v>0</v>
      </c>
      <c r="O4246" s="9"/>
      <c r="P4246"/>
    </row>
    <row r="4247" spans="1:16" x14ac:dyDescent="0.25">
      <c r="A4247" s="9">
        <v>2015</v>
      </c>
      <c r="B4247" t="s">
        <v>22</v>
      </c>
      <c r="C4247" t="s">
        <v>24</v>
      </c>
      <c r="D4247" s="9">
        <v>22</v>
      </c>
      <c r="E4247" s="9">
        <v>14</v>
      </c>
      <c r="F4247" s="9">
        <f>VLOOKUP(D4247,'Tablas auxiliares'!$H$1:$Q$28,Calculadora!$J$2+1,FALSE)*IF(VLOOKUP($A4247,'Tablas auxiliares'!$B$2:$C$6,2,FALSE)-Calculadora!$K$2=0,1,0)*IF($L$2=2,IFERROR(VLOOKUP(B4247,'Tablas auxiliares'!$AB$2:$AH$27,7,FALSE),0),1)</f>
        <v>0</v>
      </c>
      <c r="G4247" s="9">
        <f>VLOOKUP(E4247,'Tablas auxiliares'!$H$1:$Q$28,Calculadora!$J$2+1,FALSE)*IF(VLOOKUP($A4247,'Tablas auxiliares'!$B$2:$C$6,2,FALSE)-Calculadora!$K$2=0,1,0)*IF($L$2=2,IFERROR(VLOOKUP(B4247,'Tablas auxiliares'!$AB$2:$AH$27,7,FALSE),0),1)</f>
        <v>0</v>
      </c>
      <c r="H4247" s="9">
        <f t="shared" si="76"/>
        <v>0</v>
      </c>
      <c r="O4247" s="9"/>
      <c r="P4247"/>
    </row>
    <row r="4248" spans="1:16" x14ac:dyDescent="0.25">
      <c r="A4248" s="9">
        <v>2015</v>
      </c>
      <c r="B4248" t="s">
        <v>22</v>
      </c>
      <c r="C4248" t="s">
        <v>12</v>
      </c>
      <c r="D4248" s="9">
        <v>10</v>
      </c>
      <c r="E4248" s="9">
        <v>19</v>
      </c>
      <c r="F4248" s="9">
        <f>VLOOKUP(D4248,'Tablas auxiliares'!$H$1:$Q$28,Calculadora!$J$2+1,FALSE)*IF(VLOOKUP($A4248,'Tablas auxiliares'!$B$2:$C$6,2,FALSE)-Calculadora!$K$2=0,1,0)*IF($L$2=2,IFERROR(VLOOKUP(B4248,'Tablas auxiliares'!$AB$2:$AH$27,7,FALSE),0),1)</f>
        <v>0</v>
      </c>
      <c r="G4248" s="9">
        <f>VLOOKUP(E4248,'Tablas auxiliares'!$H$1:$Q$28,Calculadora!$J$2+1,FALSE)*IF(VLOOKUP($A4248,'Tablas auxiliares'!$B$2:$C$6,2,FALSE)-Calculadora!$K$2=0,1,0)*IF($L$2=2,IFERROR(VLOOKUP(B4248,'Tablas auxiliares'!$AB$2:$AH$27,7,FALSE),0),1)</f>
        <v>0</v>
      </c>
      <c r="H4248" s="9">
        <f t="shared" si="76"/>
        <v>0</v>
      </c>
      <c r="O4248" s="9"/>
      <c r="P4248"/>
    </row>
    <row r="4249" spans="1:16" x14ac:dyDescent="0.25">
      <c r="A4249" s="9">
        <v>2015</v>
      </c>
      <c r="B4249" t="s">
        <v>22</v>
      </c>
      <c r="C4249" t="s">
        <v>23</v>
      </c>
      <c r="D4249" s="9">
        <v>23</v>
      </c>
      <c r="E4249" s="9">
        <v>18</v>
      </c>
      <c r="F4249" s="9">
        <f>VLOOKUP(D4249,'Tablas auxiliares'!$H$1:$Q$28,Calculadora!$J$2+1,FALSE)*IF(VLOOKUP($A4249,'Tablas auxiliares'!$B$2:$C$6,2,FALSE)-Calculadora!$K$2=0,1,0)*IF($L$2=2,IFERROR(VLOOKUP(B4249,'Tablas auxiliares'!$AB$2:$AH$27,7,FALSE),0),1)</f>
        <v>0</v>
      </c>
      <c r="G4249" s="9">
        <f>VLOOKUP(E4249,'Tablas auxiliares'!$H$1:$Q$28,Calculadora!$J$2+1,FALSE)*IF(VLOOKUP($A4249,'Tablas auxiliares'!$B$2:$C$6,2,FALSE)-Calculadora!$K$2=0,1,0)*IF($L$2=2,IFERROR(VLOOKUP(B4249,'Tablas auxiliares'!$AB$2:$AH$27,7,FALSE),0),1)</f>
        <v>0</v>
      </c>
      <c r="H4249" s="9">
        <f t="shared" si="76"/>
        <v>0</v>
      </c>
      <c r="O4249" s="9"/>
      <c r="P4249"/>
    </row>
    <row r="4250" spans="1:16" x14ac:dyDescent="0.25">
      <c r="A4250" s="9">
        <v>2015</v>
      </c>
      <c r="B4250" t="s">
        <v>22</v>
      </c>
      <c r="C4250" t="s">
        <v>33</v>
      </c>
      <c r="D4250" s="9">
        <v>4</v>
      </c>
      <c r="E4250" s="9">
        <v>6</v>
      </c>
      <c r="F4250" s="9">
        <f>VLOOKUP(D4250,'Tablas auxiliares'!$H$1:$Q$28,Calculadora!$J$2+1,FALSE)*IF(VLOOKUP($A4250,'Tablas auxiliares'!$B$2:$C$6,2,FALSE)-Calculadora!$K$2=0,1,0)*IF($L$2=2,IFERROR(VLOOKUP(B4250,'Tablas auxiliares'!$AB$2:$AH$27,7,FALSE),0),1)</f>
        <v>0</v>
      </c>
      <c r="G4250" s="9">
        <f>VLOOKUP(E4250,'Tablas auxiliares'!$H$1:$Q$28,Calculadora!$J$2+1,FALSE)*IF(VLOOKUP($A4250,'Tablas auxiliares'!$B$2:$C$6,2,FALSE)-Calculadora!$K$2=0,1,0)*IF($L$2=2,IFERROR(VLOOKUP(B4250,'Tablas auxiliares'!$AB$2:$AH$27,7,FALSE),0),1)</f>
        <v>0</v>
      </c>
      <c r="H4250" s="9">
        <f t="shared" si="76"/>
        <v>0</v>
      </c>
      <c r="O4250" s="9"/>
      <c r="P4250"/>
    </row>
    <row r="4251" spans="1:16" x14ac:dyDescent="0.25">
      <c r="A4251" s="9">
        <v>2015</v>
      </c>
      <c r="B4251" t="s">
        <v>22</v>
      </c>
      <c r="C4251" t="s">
        <v>6</v>
      </c>
      <c r="D4251" s="9">
        <v>27</v>
      </c>
      <c r="E4251" s="9">
        <v>15</v>
      </c>
      <c r="F4251" s="9">
        <f>VLOOKUP(D4251,'Tablas auxiliares'!$H$1:$Q$28,Calculadora!$J$2+1,FALSE)*IF(VLOOKUP($A4251,'Tablas auxiliares'!$B$2:$C$6,2,FALSE)-Calculadora!$K$2=0,1,0)*IF($L$2=2,IFERROR(VLOOKUP(B4251,'Tablas auxiliares'!$AB$2:$AH$27,7,FALSE),0),1)</f>
        <v>0</v>
      </c>
      <c r="G4251" s="9">
        <f>VLOOKUP(E4251,'Tablas auxiliares'!$H$1:$Q$28,Calculadora!$J$2+1,FALSE)*IF(VLOOKUP($A4251,'Tablas auxiliares'!$B$2:$C$6,2,FALSE)-Calculadora!$K$2=0,1,0)*IF($L$2=2,IFERROR(VLOOKUP(B4251,'Tablas auxiliares'!$AB$2:$AH$27,7,FALSE),0),1)</f>
        <v>0</v>
      </c>
      <c r="H4251" s="9">
        <f t="shared" si="76"/>
        <v>0</v>
      </c>
      <c r="O4251" s="9"/>
      <c r="P4251"/>
    </row>
    <row r="4252" spans="1:16" x14ac:dyDescent="0.25">
      <c r="A4252" s="9">
        <v>2015</v>
      </c>
      <c r="B4252" t="s">
        <v>22</v>
      </c>
      <c r="C4252" t="s">
        <v>25</v>
      </c>
      <c r="D4252" s="9">
        <v>5</v>
      </c>
      <c r="E4252" s="9">
        <v>2</v>
      </c>
      <c r="F4252" s="9">
        <f>VLOOKUP(D4252,'Tablas auxiliares'!$H$1:$Q$28,Calculadora!$J$2+1,FALSE)*IF(VLOOKUP($A4252,'Tablas auxiliares'!$B$2:$C$6,2,FALSE)-Calculadora!$K$2=0,1,0)*IF($L$2=2,IFERROR(VLOOKUP(B4252,'Tablas auxiliares'!$AB$2:$AH$27,7,FALSE),0),1)</f>
        <v>0</v>
      </c>
      <c r="G4252" s="9">
        <f>VLOOKUP(E4252,'Tablas auxiliares'!$H$1:$Q$28,Calculadora!$J$2+1,FALSE)*IF(VLOOKUP($A4252,'Tablas auxiliares'!$B$2:$C$6,2,FALSE)-Calculadora!$K$2=0,1,0)*IF($L$2=2,IFERROR(VLOOKUP(B4252,'Tablas auxiliares'!$AB$2:$AH$27,7,FALSE),0),1)</f>
        <v>0</v>
      </c>
      <c r="H4252" s="9">
        <f t="shared" si="76"/>
        <v>0</v>
      </c>
      <c r="O4252" s="9"/>
      <c r="P4252"/>
    </row>
    <row r="4253" spans="1:16" x14ac:dyDescent="0.25">
      <c r="A4253" s="9">
        <v>2015</v>
      </c>
      <c r="B4253" t="s">
        <v>37</v>
      </c>
      <c r="C4253" t="s">
        <v>89</v>
      </c>
      <c r="D4253" s="9">
        <v>10</v>
      </c>
      <c r="E4253" s="9">
        <v>23</v>
      </c>
      <c r="F4253" s="9">
        <f>VLOOKUP(D4253,'Tablas auxiliares'!$H$1:$Q$28,Calculadora!$J$2+1,FALSE)*IF(VLOOKUP($A4253,'Tablas auxiliares'!$B$2:$C$6,2,FALSE)-Calculadora!$K$2=0,1,0)*IF($L$2=2,IFERROR(VLOOKUP(B4253,'Tablas auxiliares'!$AB$2:$AH$27,7,FALSE),0),1)</f>
        <v>0</v>
      </c>
      <c r="G4253" s="9">
        <f>VLOOKUP(E4253,'Tablas auxiliares'!$H$1:$Q$28,Calculadora!$J$2+1,FALSE)*IF(VLOOKUP($A4253,'Tablas auxiliares'!$B$2:$C$6,2,FALSE)-Calculadora!$K$2=0,1,0)*IF($L$2=2,IFERROR(VLOOKUP(B4253,'Tablas auxiliares'!$AB$2:$AH$27,7,FALSE),0),1)</f>
        <v>0</v>
      </c>
      <c r="H4253" s="9">
        <f t="shared" si="76"/>
        <v>0</v>
      </c>
      <c r="O4253" s="9"/>
      <c r="P4253"/>
    </row>
    <row r="4254" spans="1:16" x14ac:dyDescent="0.25">
      <c r="A4254" s="9">
        <v>2015</v>
      </c>
      <c r="B4254" t="s">
        <v>37</v>
      </c>
      <c r="C4254" t="s">
        <v>28</v>
      </c>
      <c r="D4254" s="9">
        <v>20</v>
      </c>
      <c r="E4254" s="9">
        <v>26</v>
      </c>
      <c r="F4254" s="9">
        <f>VLOOKUP(D4254,'Tablas auxiliares'!$H$1:$Q$28,Calculadora!$J$2+1,FALSE)*IF(VLOOKUP($A4254,'Tablas auxiliares'!$B$2:$C$6,2,FALSE)-Calculadora!$K$2=0,1,0)*IF($L$2=2,IFERROR(VLOOKUP(B4254,'Tablas auxiliares'!$AB$2:$AH$27,7,FALSE),0),1)</f>
        <v>0</v>
      </c>
      <c r="G4254" s="9">
        <f>VLOOKUP(E4254,'Tablas auxiliares'!$H$1:$Q$28,Calculadora!$J$2+1,FALSE)*IF(VLOOKUP($A4254,'Tablas auxiliares'!$B$2:$C$6,2,FALSE)-Calculadora!$K$2=0,1,0)*IF($L$2=2,IFERROR(VLOOKUP(B4254,'Tablas auxiliares'!$AB$2:$AH$27,7,FALSE),0),1)</f>
        <v>0</v>
      </c>
      <c r="H4254" s="9">
        <f t="shared" si="76"/>
        <v>0</v>
      </c>
      <c r="O4254" s="9"/>
      <c r="P4254"/>
    </row>
    <row r="4255" spans="1:16" x14ac:dyDescent="0.25">
      <c r="A4255" s="9">
        <v>2015</v>
      </c>
      <c r="B4255" t="s">
        <v>37</v>
      </c>
      <c r="C4255" t="s">
        <v>7</v>
      </c>
      <c r="D4255" s="9">
        <v>3</v>
      </c>
      <c r="E4255" s="9">
        <v>10</v>
      </c>
      <c r="F4255" s="9">
        <f>VLOOKUP(D4255,'Tablas auxiliares'!$H$1:$Q$28,Calculadora!$J$2+1,FALSE)*IF(VLOOKUP($A4255,'Tablas auxiliares'!$B$2:$C$6,2,FALSE)-Calculadora!$K$2=0,1,0)*IF($L$2=2,IFERROR(VLOOKUP(B4255,'Tablas auxiliares'!$AB$2:$AH$27,7,FALSE),0),1)</f>
        <v>0</v>
      </c>
      <c r="G4255" s="9">
        <f>VLOOKUP(E4255,'Tablas auxiliares'!$H$1:$Q$28,Calculadora!$J$2+1,FALSE)*IF(VLOOKUP($A4255,'Tablas auxiliares'!$B$2:$C$6,2,FALSE)-Calculadora!$K$2=0,1,0)*IF($L$2=2,IFERROR(VLOOKUP(B4255,'Tablas auxiliares'!$AB$2:$AH$27,7,FALSE),0),1)</f>
        <v>0</v>
      </c>
      <c r="H4255" s="9">
        <f t="shared" si="76"/>
        <v>0</v>
      </c>
      <c r="O4255" s="9"/>
      <c r="P4255"/>
    </row>
    <row r="4256" spans="1:16" x14ac:dyDescent="0.25">
      <c r="A4256" s="9">
        <v>2015</v>
      </c>
      <c r="B4256" t="s">
        <v>37</v>
      </c>
      <c r="C4256" t="s">
        <v>16</v>
      </c>
      <c r="D4256" s="9">
        <v>21</v>
      </c>
      <c r="E4256" s="9">
        <v>12</v>
      </c>
      <c r="F4256" s="9">
        <f>VLOOKUP(D4256,'Tablas auxiliares'!$H$1:$Q$28,Calculadora!$J$2+1,FALSE)*IF(VLOOKUP($A4256,'Tablas auxiliares'!$B$2:$C$6,2,FALSE)-Calculadora!$K$2=0,1,0)*IF($L$2=2,IFERROR(VLOOKUP(B4256,'Tablas auxiliares'!$AB$2:$AH$27,7,FALSE),0),1)</f>
        <v>0</v>
      </c>
      <c r="G4256" s="9">
        <f>VLOOKUP(E4256,'Tablas auxiliares'!$H$1:$Q$28,Calculadora!$J$2+1,FALSE)*IF(VLOOKUP($A4256,'Tablas auxiliares'!$B$2:$C$6,2,FALSE)-Calculadora!$K$2=0,1,0)*IF($L$2=2,IFERROR(VLOOKUP(B4256,'Tablas auxiliares'!$AB$2:$AH$27,7,FALSE),0),1)</f>
        <v>0</v>
      </c>
      <c r="H4256" s="9">
        <f t="shared" si="76"/>
        <v>0</v>
      </c>
      <c r="O4256" s="9"/>
      <c r="P4256"/>
    </row>
    <row r="4257" spans="1:16" x14ac:dyDescent="0.25">
      <c r="A4257" s="9">
        <v>2015</v>
      </c>
      <c r="B4257" t="s">
        <v>37</v>
      </c>
      <c r="C4257" t="s">
        <v>14</v>
      </c>
      <c r="D4257" s="9">
        <v>25</v>
      </c>
      <c r="E4257" s="9">
        <v>22</v>
      </c>
      <c r="F4257" s="9">
        <f>VLOOKUP(D4257,'Tablas auxiliares'!$H$1:$Q$28,Calculadora!$J$2+1,FALSE)*IF(VLOOKUP($A4257,'Tablas auxiliares'!$B$2:$C$6,2,FALSE)-Calculadora!$K$2=0,1,0)*IF($L$2=2,IFERROR(VLOOKUP(B4257,'Tablas auxiliares'!$AB$2:$AH$27,7,FALSE),0),1)</f>
        <v>0</v>
      </c>
      <c r="G4257" s="9">
        <f>VLOOKUP(E4257,'Tablas auxiliares'!$H$1:$Q$28,Calculadora!$J$2+1,FALSE)*IF(VLOOKUP($A4257,'Tablas auxiliares'!$B$2:$C$6,2,FALSE)-Calculadora!$K$2=0,1,0)*IF($L$2=2,IFERROR(VLOOKUP(B4257,'Tablas auxiliares'!$AB$2:$AH$27,7,FALSE),0),1)</f>
        <v>0</v>
      </c>
      <c r="H4257" s="9">
        <f t="shared" si="76"/>
        <v>0</v>
      </c>
      <c r="O4257" s="9"/>
      <c r="P4257"/>
    </row>
    <row r="4258" spans="1:16" x14ac:dyDescent="0.25">
      <c r="A4258" s="9">
        <v>2015</v>
      </c>
      <c r="B4258" t="s">
        <v>37</v>
      </c>
      <c r="C4258" t="s">
        <v>31</v>
      </c>
      <c r="D4258" s="9">
        <v>14</v>
      </c>
      <c r="E4258" s="9">
        <v>1</v>
      </c>
      <c r="F4258" s="9">
        <f>VLOOKUP(D4258,'Tablas auxiliares'!$H$1:$Q$28,Calculadora!$J$2+1,FALSE)*IF(VLOOKUP($A4258,'Tablas auxiliares'!$B$2:$C$6,2,FALSE)-Calculadora!$K$2=0,1,0)*IF($L$2=2,IFERROR(VLOOKUP(B4258,'Tablas auxiliares'!$AB$2:$AH$27,7,FALSE),0),1)</f>
        <v>0</v>
      </c>
      <c r="G4258" s="9">
        <f>VLOOKUP(E4258,'Tablas auxiliares'!$H$1:$Q$28,Calculadora!$J$2+1,FALSE)*IF(VLOOKUP($A4258,'Tablas auxiliares'!$B$2:$C$6,2,FALSE)-Calculadora!$K$2=0,1,0)*IF($L$2=2,IFERROR(VLOOKUP(B4258,'Tablas auxiliares'!$AB$2:$AH$27,7,FALSE),0),1)</f>
        <v>0</v>
      </c>
      <c r="H4258" s="9">
        <f t="shared" si="76"/>
        <v>0</v>
      </c>
      <c r="O4258" s="9"/>
      <c r="P4258"/>
    </row>
    <row r="4259" spans="1:16" x14ac:dyDescent="0.25">
      <c r="A4259" s="9">
        <v>2015</v>
      </c>
      <c r="B4259" t="s">
        <v>37</v>
      </c>
      <c r="C4259" t="s">
        <v>10</v>
      </c>
      <c r="D4259" s="9">
        <v>12</v>
      </c>
      <c r="E4259" s="9">
        <v>9</v>
      </c>
      <c r="F4259" s="9">
        <f>VLOOKUP(D4259,'Tablas auxiliares'!$H$1:$Q$28,Calculadora!$J$2+1,FALSE)*IF(VLOOKUP($A4259,'Tablas auxiliares'!$B$2:$C$6,2,FALSE)-Calculadora!$K$2=0,1,0)*IF($L$2=2,IFERROR(VLOOKUP(B4259,'Tablas auxiliares'!$AB$2:$AH$27,7,FALSE),0),1)</f>
        <v>0</v>
      </c>
      <c r="G4259" s="9">
        <f>VLOOKUP(E4259,'Tablas auxiliares'!$H$1:$Q$28,Calculadora!$J$2+1,FALSE)*IF(VLOOKUP($A4259,'Tablas auxiliares'!$B$2:$C$6,2,FALSE)-Calculadora!$K$2=0,1,0)*IF($L$2=2,IFERROR(VLOOKUP(B4259,'Tablas auxiliares'!$AB$2:$AH$27,7,FALSE),0),1)</f>
        <v>0</v>
      </c>
      <c r="H4259" s="9">
        <f t="shared" si="76"/>
        <v>0</v>
      </c>
      <c r="O4259" s="9"/>
      <c r="P4259"/>
    </row>
    <row r="4260" spans="1:16" x14ac:dyDescent="0.25">
      <c r="A4260" s="9">
        <v>2015</v>
      </c>
      <c r="B4260" t="s">
        <v>37</v>
      </c>
      <c r="C4260" t="s">
        <v>69</v>
      </c>
      <c r="D4260" s="9">
        <v>11</v>
      </c>
      <c r="E4260" s="9">
        <v>17</v>
      </c>
      <c r="F4260" s="9">
        <f>VLOOKUP(D4260,'Tablas auxiliares'!$H$1:$Q$28,Calculadora!$J$2+1,FALSE)*IF(VLOOKUP($A4260,'Tablas auxiliares'!$B$2:$C$6,2,FALSE)-Calculadora!$K$2=0,1,0)*IF($L$2=2,IFERROR(VLOOKUP(B4260,'Tablas auxiliares'!$AB$2:$AH$27,7,FALSE),0),1)</f>
        <v>0</v>
      </c>
      <c r="G4260" s="9">
        <f>VLOOKUP(E4260,'Tablas auxiliares'!$H$1:$Q$28,Calculadora!$J$2+1,FALSE)*IF(VLOOKUP($A4260,'Tablas auxiliares'!$B$2:$C$6,2,FALSE)-Calculadora!$K$2=0,1,0)*IF($L$2=2,IFERROR(VLOOKUP(B4260,'Tablas auxiliares'!$AB$2:$AH$27,7,FALSE),0),1)</f>
        <v>0</v>
      </c>
      <c r="H4260" s="9">
        <f t="shared" si="76"/>
        <v>0</v>
      </c>
      <c r="O4260" s="9"/>
      <c r="P4260"/>
    </row>
    <row r="4261" spans="1:16" x14ac:dyDescent="0.25">
      <c r="A4261" s="9">
        <v>2015</v>
      </c>
      <c r="B4261" t="s">
        <v>37</v>
      </c>
      <c r="C4261" t="s">
        <v>26</v>
      </c>
      <c r="D4261" s="9">
        <v>1</v>
      </c>
      <c r="E4261" s="9">
        <v>3</v>
      </c>
      <c r="F4261" s="9">
        <f>VLOOKUP(D4261,'Tablas auxiliares'!$H$1:$Q$28,Calculadora!$J$2+1,FALSE)*IF(VLOOKUP($A4261,'Tablas auxiliares'!$B$2:$C$6,2,FALSE)-Calculadora!$K$2=0,1,0)*IF($L$2=2,IFERROR(VLOOKUP(B4261,'Tablas auxiliares'!$AB$2:$AH$27,7,FALSE),0),1)</f>
        <v>0</v>
      </c>
      <c r="G4261" s="9">
        <f>VLOOKUP(E4261,'Tablas auxiliares'!$H$1:$Q$28,Calculadora!$J$2+1,FALSE)*IF(VLOOKUP($A4261,'Tablas auxiliares'!$B$2:$C$6,2,FALSE)-Calculadora!$K$2=0,1,0)*IF($L$2=2,IFERROR(VLOOKUP(B4261,'Tablas auxiliares'!$AB$2:$AH$27,7,FALSE),0),1)</f>
        <v>0</v>
      </c>
      <c r="H4261" s="9">
        <f t="shared" si="76"/>
        <v>0</v>
      </c>
      <c r="O4261" s="9"/>
      <c r="P4261"/>
    </row>
    <row r="4262" spans="1:16" x14ac:dyDescent="0.25">
      <c r="A4262" s="9">
        <v>2015</v>
      </c>
      <c r="B4262" t="s">
        <v>37</v>
      </c>
      <c r="C4262" t="s">
        <v>30</v>
      </c>
      <c r="D4262" s="9">
        <v>7</v>
      </c>
      <c r="E4262" s="9">
        <v>14</v>
      </c>
      <c r="F4262" s="9">
        <f>VLOOKUP(D4262,'Tablas auxiliares'!$H$1:$Q$28,Calculadora!$J$2+1,FALSE)*IF(VLOOKUP($A4262,'Tablas auxiliares'!$B$2:$C$6,2,FALSE)-Calculadora!$K$2=0,1,0)*IF($L$2=2,IFERROR(VLOOKUP(B4262,'Tablas auxiliares'!$AB$2:$AH$27,7,FALSE),0),1)</f>
        <v>0</v>
      </c>
      <c r="G4262" s="9">
        <f>VLOOKUP(E4262,'Tablas auxiliares'!$H$1:$Q$28,Calculadora!$J$2+1,FALSE)*IF(VLOOKUP($A4262,'Tablas auxiliares'!$B$2:$C$6,2,FALSE)-Calculadora!$K$2=0,1,0)*IF($L$2=2,IFERROR(VLOOKUP(B4262,'Tablas auxiliares'!$AB$2:$AH$27,7,FALSE),0),1)</f>
        <v>0</v>
      </c>
      <c r="H4262" s="9">
        <f t="shared" si="76"/>
        <v>0</v>
      </c>
      <c r="O4262" s="9"/>
      <c r="P4262"/>
    </row>
    <row r="4263" spans="1:16" x14ac:dyDescent="0.25">
      <c r="A4263" s="9">
        <v>2015</v>
      </c>
      <c r="B4263" t="s">
        <v>37</v>
      </c>
      <c r="C4263" t="s">
        <v>9</v>
      </c>
      <c r="D4263" s="9">
        <v>2</v>
      </c>
      <c r="E4263" s="9">
        <v>5</v>
      </c>
      <c r="F4263" s="9">
        <f>VLOOKUP(D4263,'Tablas auxiliares'!$H$1:$Q$28,Calculadora!$J$2+1,FALSE)*IF(VLOOKUP($A4263,'Tablas auxiliares'!$B$2:$C$6,2,FALSE)-Calculadora!$K$2=0,1,0)*IF($L$2=2,IFERROR(VLOOKUP(B4263,'Tablas auxiliares'!$AB$2:$AH$27,7,FALSE),0),1)</f>
        <v>0</v>
      </c>
      <c r="G4263" s="9">
        <f>VLOOKUP(E4263,'Tablas auxiliares'!$H$1:$Q$28,Calculadora!$J$2+1,FALSE)*IF(VLOOKUP($A4263,'Tablas auxiliares'!$B$2:$C$6,2,FALSE)-Calculadora!$K$2=0,1,0)*IF($L$2=2,IFERROR(VLOOKUP(B4263,'Tablas auxiliares'!$AB$2:$AH$27,7,FALSE),0),1)</f>
        <v>0</v>
      </c>
      <c r="H4263" s="9">
        <f t="shared" si="76"/>
        <v>0</v>
      </c>
      <c r="O4263" s="9"/>
      <c r="P4263"/>
    </row>
    <row r="4264" spans="1:16" x14ac:dyDescent="0.25">
      <c r="A4264" s="9">
        <v>2015</v>
      </c>
      <c r="B4264" t="s">
        <v>37</v>
      </c>
      <c r="C4264" t="s">
        <v>20</v>
      </c>
      <c r="D4264" s="9">
        <v>8</v>
      </c>
      <c r="E4264" s="9">
        <v>8</v>
      </c>
      <c r="F4264" s="9">
        <f>VLOOKUP(D4264,'Tablas auxiliares'!$H$1:$Q$28,Calculadora!$J$2+1,FALSE)*IF(VLOOKUP($A4264,'Tablas auxiliares'!$B$2:$C$6,2,FALSE)-Calculadora!$K$2=0,1,0)*IF($L$2=2,IFERROR(VLOOKUP(B4264,'Tablas auxiliares'!$AB$2:$AH$27,7,FALSE),0),1)</f>
        <v>0</v>
      </c>
      <c r="G4264" s="9">
        <f>VLOOKUP(E4264,'Tablas auxiliares'!$H$1:$Q$28,Calculadora!$J$2+1,FALSE)*IF(VLOOKUP($A4264,'Tablas auxiliares'!$B$2:$C$6,2,FALSE)-Calculadora!$K$2=0,1,0)*IF($L$2=2,IFERROR(VLOOKUP(B4264,'Tablas auxiliares'!$AB$2:$AH$27,7,FALSE),0),1)</f>
        <v>0</v>
      </c>
      <c r="H4264" s="9">
        <f t="shared" si="76"/>
        <v>0</v>
      </c>
      <c r="O4264" s="9"/>
      <c r="P4264"/>
    </row>
    <row r="4265" spans="1:16" x14ac:dyDescent="0.25">
      <c r="A4265" s="9">
        <v>2015</v>
      </c>
      <c r="B4265" t="s">
        <v>37</v>
      </c>
      <c r="C4265" t="s">
        <v>13</v>
      </c>
      <c r="D4265" s="9">
        <v>16</v>
      </c>
      <c r="E4265" s="9">
        <v>21</v>
      </c>
      <c r="F4265" s="9">
        <f>VLOOKUP(D4265,'Tablas auxiliares'!$H$1:$Q$28,Calculadora!$J$2+1,FALSE)*IF(VLOOKUP($A4265,'Tablas auxiliares'!$B$2:$C$6,2,FALSE)-Calculadora!$K$2=0,1,0)*IF($L$2=2,IFERROR(VLOOKUP(B4265,'Tablas auxiliares'!$AB$2:$AH$27,7,FALSE),0),1)</f>
        <v>0</v>
      </c>
      <c r="G4265" s="9">
        <f>VLOOKUP(E4265,'Tablas auxiliares'!$H$1:$Q$28,Calculadora!$J$2+1,FALSE)*IF(VLOOKUP($A4265,'Tablas auxiliares'!$B$2:$C$6,2,FALSE)-Calculadora!$K$2=0,1,0)*IF($L$2=2,IFERROR(VLOOKUP(B4265,'Tablas auxiliares'!$AB$2:$AH$27,7,FALSE),0),1)</f>
        <v>0</v>
      </c>
      <c r="H4265" s="9">
        <f t="shared" si="76"/>
        <v>0</v>
      </c>
      <c r="O4265" s="9"/>
      <c r="P4265"/>
    </row>
    <row r="4266" spans="1:16" x14ac:dyDescent="0.25">
      <c r="A4266" s="9">
        <v>2015</v>
      </c>
      <c r="B4266" t="s">
        <v>37</v>
      </c>
      <c r="C4266" t="s">
        <v>68</v>
      </c>
      <c r="D4266" s="9">
        <v>15</v>
      </c>
      <c r="E4266" s="9">
        <v>18</v>
      </c>
      <c r="F4266" s="9">
        <f>VLOOKUP(D4266,'Tablas auxiliares'!$H$1:$Q$28,Calculadora!$J$2+1,FALSE)*IF(VLOOKUP($A4266,'Tablas auxiliares'!$B$2:$C$6,2,FALSE)-Calculadora!$K$2=0,1,0)*IF($L$2=2,IFERROR(VLOOKUP(B4266,'Tablas auxiliares'!$AB$2:$AH$27,7,FALSE),0),1)</f>
        <v>0</v>
      </c>
      <c r="G4266" s="9">
        <f>VLOOKUP(E4266,'Tablas auxiliares'!$H$1:$Q$28,Calculadora!$J$2+1,FALSE)*IF(VLOOKUP($A4266,'Tablas auxiliares'!$B$2:$C$6,2,FALSE)-Calculadora!$K$2=0,1,0)*IF($L$2=2,IFERROR(VLOOKUP(B4266,'Tablas auxiliares'!$AB$2:$AH$27,7,FALSE),0),1)</f>
        <v>0</v>
      </c>
      <c r="H4266" s="9">
        <f t="shared" si="76"/>
        <v>0</v>
      </c>
      <c r="O4266" s="9"/>
      <c r="P4266"/>
    </row>
    <row r="4267" spans="1:16" x14ac:dyDescent="0.25">
      <c r="A4267" s="9">
        <v>2015</v>
      </c>
      <c r="B4267" t="s">
        <v>37</v>
      </c>
      <c r="C4267" t="s">
        <v>18</v>
      </c>
      <c r="D4267" s="9">
        <v>18</v>
      </c>
      <c r="E4267" s="9">
        <v>25</v>
      </c>
      <c r="F4267" s="9">
        <f>VLOOKUP(D4267,'Tablas auxiliares'!$H$1:$Q$28,Calculadora!$J$2+1,FALSE)*IF(VLOOKUP($A4267,'Tablas auxiliares'!$B$2:$C$6,2,FALSE)-Calculadora!$K$2=0,1,0)*IF($L$2=2,IFERROR(VLOOKUP(B4267,'Tablas auxiliares'!$AB$2:$AH$27,7,FALSE),0),1)</f>
        <v>0</v>
      </c>
      <c r="G4267" s="9">
        <f>VLOOKUP(E4267,'Tablas auxiliares'!$H$1:$Q$28,Calculadora!$J$2+1,FALSE)*IF(VLOOKUP($A4267,'Tablas auxiliares'!$B$2:$C$6,2,FALSE)-Calculadora!$K$2=0,1,0)*IF($L$2=2,IFERROR(VLOOKUP(B4267,'Tablas auxiliares'!$AB$2:$AH$27,7,FALSE),0),1)</f>
        <v>0</v>
      </c>
      <c r="H4267" s="9">
        <f t="shared" si="76"/>
        <v>0</v>
      </c>
      <c r="O4267" s="9"/>
      <c r="P4267"/>
    </row>
    <row r="4268" spans="1:16" x14ac:dyDescent="0.25">
      <c r="A4268" s="9">
        <v>2015</v>
      </c>
      <c r="B4268" t="s">
        <v>37</v>
      </c>
      <c r="C4268" t="s">
        <v>27</v>
      </c>
      <c r="D4268" s="9">
        <v>9</v>
      </c>
      <c r="E4268" s="9">
        <v>20</v>
      </c>
      <c r="F4268" s="9">
        <f>VLOOKUP(D4268,'Tablas auxiliares'!$H$1:$Q$28,Calculadora!$J$2+1,FALSE)*IF(VLOOKUP($A4268,'Tablas auxiliares'!$B$2:$C$6,2,FALSE)-Calculadora!$K$2=0,1,0)*IF($L$2=2,IFERROR(VLOOKUP(B4268,'Tablas auxiliares'!$AB$2:$AH$27,7,FALSE),0),1)</f>
        <v>0</v>
      </c>
      <c r="G4268" s="9">
        <f>VLOOKUP(E4268,'Tablas auxiliares'!$H$1:$Q$28,Calculadora!$J$2+1,FALSE)*IF(VLOOKUP($A4268,'Tablas auxiliares'!$B$2:$C$6,2,FALSE)-Calculadora!$K$2=0,1,0)*IF($L$2=2,IFERROR(VLOOKUP(B4268,'Tablas auxiliares'!$AB$2:$AH$27,7,FALSE),0),1)</f>
        <v>0</v>
      </c>
      <c r="H4268" s="9">
        <f t="shared" si="76"/>
        <v>0</v>
      </c>
      <c r="O4268" s="9"/>
      <c r="P4268"/>
    </row>
    <row r="4269" spans="1:16" x14ac:dyDescent="0.25">
      <c r="A4269" s="9">
        <v>2015</v>
      </c>
      <c r="B4269" t="s">
        <v>37</v>
      </c>
      <c r="C4269" t="s">
        <v>29</v>
      </c>
      <c r="D4269" s="9">
        <v>17</v>
      </c>
      <c r="E4269" s="9">
        <v>2</v>
      </c>
      <c r="F4269" s="9">
        <f>VLOOKUP(D4269,'Tablas auxiliares'!$H$1:$Q$28,Calculadora!$J$2+1,FALSE)*IF(VLOOKUP($A4269,'Tablas auxiliares'!$B$2:$C$6,2,FALSE)-Calculadora!$K$2=0,1,0)*IF($L$2=2,IFERROR(VLOOKUP(B4269,'Tablas auxiliares'!$AB$2:$AH$27,7,FALSE),0),1)</f>
        <v>0</v>
      </c>
      <c r="G4269" s="9">
        <f>VLOOKUP(E4269,'Tablas auxiliares'!$H$1:$Q$28,Calculadora!$J$2+1,FALSE)*IF(VLOOKUP($A4269,'Tablas auxiliares'!$B$2:$C$6,2,FALSE)-Calculadora!$K$2=0,1,0)*IF($L$2=2,IFERROR(VLOOKUP(B4269,'Tablas auxiliares'!$AB$2:$AH$27,7,FALSE),0),1)</f>
        <v>0</v>
      </c>
      <c r="H4269" s="9">
        <f t="shared" si="76"/>
        <v>0</v>
      </c>
      <c r="O4269" s="9"/>
      <c r="P4269"/>
    </row>
    <row r="4270" spans="1:16" x14ac:dyDescent="0.25">
      <c r="A4270" s="9">
        <v>2015</v>
      </c>
      <c r="B4270" t="s">
        <v>37</v>
      </c>
      <c r="C4270" t="s">
        <v>35</v>
      </c>
      <c r="D4270" s="9">
        <v>5</v>
      </c>
      <c r="E4270" s="9">
        <v>6</v>
      </c>
      <c r="F4270" s="9">
        <f>VLOOKUP(D4270,'Tablas auxiliares'!$H$1:$Q$28,Calculadora!$J$2+1,FALSE)*IF(VLOOKUP($A4270,'Tablas auxiliares'!$B$2:$C$6,2,FALSE)-Calculadora!$K$2=0,1,0)*IF($L$2=2,IFERROR(VLOOKUP(B4270,'Tablas auxiliares'!$AB$2:$AH$27,7,FALSE),0),1)</f>
        <v>0</v>
      </c>
      <c r="G4270" s="9">
        <f>VLOOKUP(E4270,'Tablas auxiliares'!$H$1:$Q$28,Calculadora!$J$2+1,FALSE)*IF(VLOOKUP($A4270,'Tablas auxiliares'!$B$2:$C$6,2,FALSE)-Calculadora!$K$2=0,1,0)*IF($L$2=2,IFERROR(VLOOKUP(B4270,'Tablas auxiliares'!$AB$2:$AH$27,7,FALSE),0),1)</f>
        <v>0</v>
      </c>
      <c r="H4270" s="9">
        <f t="shared" si="76"/>
        <v>0</v>
      </c>
      <c r="O4270" s="9"/>
      <c r="P4270"/>
    </row>
    <row r="4271" spans="1:16" x14ac:dyDescent="0.25">
      <c r="A4271" s="9">
        <v>2015</v>
      </c>
      <c r="B4271" t="s">
        <v>37</v>
      </c>
      <c r="C4271" t="s">
        <v>70</v>
      </c>
      <c r="D4271" s="9">
        <v>24</v>
      </c>
      <c r="E4271" s="9">
        <v>11</v>
      </c>
      <c r="F4271" s="9">
        <f>VLOOKUP(D4271,'Tablas auxiliares'!$H$1:$Q$28,Calculadora!$J$2+1,FALSE)*IF(VLOOKUP($A4271,'Tablas auxiliares'!$B$2:$C$6,2,FALSE)-Calculadora!$K$2=0,1,0)*IF($L$2=2,IFERROR(VLOOKUP(B4271,'Tablas auxiliares'!$AB$2:$AH$27,7,FALSE),0),1)</f>
        <v>0</v>
      </c>
      <c r="G4271" s="9">
        <f>VLOOKUP(E4271,'Tablas auxiliares'!$H$1:$Q$28,Calculadora!$J$2+1,FALSE)*IF(VLOOKUP($A4271,'Tablas auxiliares'!$B$2:$C$6,2,FALSE)-Calculadora!$K$2=0,1,0)*IF($L$2=2,IFERROR(VLOOKUP(B4271,'Tablas auxiliares'!$AB$2:$AH$27,7,FALSE),0),1)</f>
        <v>0</v>
      </c>
      <c r="H4271" s="9">
        <f t="shared" si="76"/>
        <v>0</v>
      </c>
      <c r="O4271" s="9"/>
      <c r="P4271"/>
    </row>
    <row r="4272" spans="1:16" x14ac:dyDescent="0.25">
      <c r="A4272" s="9">
        <v>2015</v>
      </c>
      <c r="B4272" t="s">
        <v>37</v>
      </c>
      <c r="C4272" t="s">
        <v>34</v>
      </c>
      <c r="D4272" s="9">
        <v>13</v>
      </c>
      <c r="E4272" s="9">
        <v>13</v>
      </c>
      <c r="F4272" s="9">
        <f>VLOOKUP(D4272,'Tablas auxiliares'!$H$1:$Q$28,Calculadora!$J$2+1,FALSE)*IF(VLOOKUP($A4272,'Tablas auxiliares'!$B$2:$C$6,2,FALSE)-Calculadora!$K$2=0,1,0)*IF($L$2=2,IFERROR(VLOOKUP(B4272,'Tablas auxiliares'!$AB$2:$AH$27,7,FALSE),0),1)</f>
        <v>0</v>
      </c>
      <c r="G4272" s="9">
        <f>VLOOKUP(E4272,'Tablas auxiliares'!$H$1:$Q$28,Calculadora!$J$2+1,FALSE)*IF(VLOOKUP($A4272,'Tablas auxiliares'!$B$2:$C$6,2,FALSE)-Calculadora!$K$2=0,1,0)*IF($L$2=2,IFERROR(VLOOKUP(B4272,'Tablas auxiliares'!$AB$2:$AH$27,7,FALSE),0),1)</f>
        <v>0</v>
      </c>
      <c r="H4272" s="9">
        <f t="shared" si="76"/>
        <v>0</v>
      </c>
      <c r="O4272" s="9"/>
      <c r="P4272"/>
    </row>
    <row r="4273" spans="1:16" x14ac:dyDescent="0.25">
      <c r="A4273" s="9">
        <v>2015</v>
      </c>
      <c r="B4273" t="s">
        <v>37</v>
      </c>
      <c r="C4273" t="s">
        <v>24</v>
      </c>
      <c r="D4273" s="9">
        <v>23</v>
      </c>
      <c r="E4273" s="9">
        <v>19</v>
      </c>
      <c r="F4273" s="9">
        <f>VLOOKUP(D4273,'Tablas auxiliares'!$H$1:$Q$28,Calculadora!$J$2+1,FALSE)*IF(VLOOKUP($A4273,'Tablas auxiliares'!$B$2:$C$6,2,FALSE)-Calculadora!$K$2=0,1,0)*IF($L$2=2,IFERROR(VLOOKUP(B4273,'Tablas auxiliares'!$AB$2:$AH$27,7,FALSE),0),1)</f>
        <v>0</v>
      </c>
      <c r="G4273" s="9">
        <f>VLOOKUP(E4273,'Tablas auxiliares'!$H$1:$Q$28,Calculadora!$J$2+1,FALSE)*IF(VLOOKUP($A4273,'Tablas auxiliares'!$B$2:$C$6,2,FALSE)-Calculadora!$K$2=0,1,0)*IF($L$2=2,IFERROR(VLOOKUP(B4273,'Tablas auxiliares'!$AB$2:$AH$27,7,FALSE),0),1)</f>
        <v>0</v>
      </c>
      <c r="H4273" s="9">
        <f t="shared" si="76"/>
        <v>0</v>
      </c>
      <c r="O4273" s="9"/>
      <c r="P4273"/>
    </row>
    <row r="4274" spans="1:16" x14ac:dyDescent="0.25">
      <c r="A4274" s="9">
        <v>2015</v>
      </c>
      <c r="B4274" t="s">
        <v>37</v>
      </c>
      <c r="C4274" t="s">
        <v>12</v>
      </c>
      <c r="D4274" s="9">
        <v>19</v>
      </c>
      <c r="E4274" s="9">
        <v>16</v>
      </c>
      <c r="F4274" s="9">
        <f>VLOOKUP(D4274,'Tablas auxiliares'!$H$1:$Q$28,Calculadora!$J$2+1,FALSE)*IF(VLOOKUP($A4274,'Tablas auxiliares'!$B$2:$C$6,2,FALSE)-Calculadora!$K$2=0,1,0)*IF($L$2=2,IFERROR(VLOOKUP(B4274,'Tablas auxiliares'!$AB$2:$AH$27,7,FALSE),0),1)</f>
        <v>0</v>
      </c>
      <c r="G4274" s="9">
        <f>VLOOKUP(E4274,'Tablas auxiliares'!$H$1:$Q$28,Calculadora!$J$2+1,FALSE)*IF(VLOOKUP($A4274,'Tablas auxiliares'!$B$2:$C$6,2,FALSE)-Calculadora!$K$2=0,1,0)*IF($L$2=2,IFERROR(VLOOKUP(B4274,'Tablas auxiliares'!$AB$2:$AH$27,7,FALSE),0),1)</f>
        <v>0</v>
      </c>
      <c r="H4274" s="9">
        <f t="shared" si="76"/>
        <v>0</v>
      </c>
      <c r="O4274" s="9"/>
      <c r="P4274"/>
    </row>
    <row r="4275" spans="1:16" x14ac:dyDescent="0.25">
      <c r="A4275" s="9">
        <v>2015</v>
      </c>
      <c r="B4275" t="s">
        <v>37</v>
      </c>
      <c r="C4275" t="s">
        <v>23</v>
      </c>
      <c r="D4275" s="9">
        <v>22</v>
      </c>
      <c r="E4275" s="9">
        <v>24</v>
      </c>
      <c r="F4275" s="9">
        <f>VLOOKUP(D4275,'Tablas auxiliares'!$H$1:$Q$28,Calculadora!$J$2+1,FALSE)*IF(VLOOKUP($A4275,'Tablas auxiliares'!$B$2:$C$6,2,FALSE)-Calculadora!$K$2=0,1,0)*IF($L$2=2,IFERROR(VLOOKUP(B4275,'Tablas auxiliares'!$AB$2:$AH$27,7,FALSE),0),1)</f>
        <v>0</v>
      </c>
      <c r="G4275" s="9">
        <f>VLOOKUP(E4275,'Tablas auxiliares'!$H$1:$Q$28,Calculadora!$J$2+1,FALSE)*IF(VLOOKUP($A4275,'Tablas auxiliares'!$B$2:$C$6,2,FALSE)-Calculadora!$K$2=0,1,0)*IF($L$2=2,IFERROR(VLOOKUP(B4275,'Tablas auxiliares'!$AB$2:$AH$27,7,FALSE),0),1)</f>
        <v>0</v>
      </c>
      <c r="H4275" s="9">
        <f t="shared" si="76"/>
        <v>0</v>
      </c>
      <c r="O4275" s="9"/>
      <c r="P4275"/>
    </row>
    <row r="4276" spans="1:16" x14ac:dyDescent="0.25">
      <c r="A4276" s="9">
        <v>2015</v>
      </c>
      <c r="B4276" t="s">
        <v>37</v>
      </c>
      <c r="C4276" t="s">
        <v>33</v>
      </c>
      <c r="D4276" s="9">
        <v>6</v>
      </c>
      <c r="E4276" s="9">
        <v>7</v>
      </c>
      <c r="F4276" s="9">
        <f>VLOOKUP(D4276,'Tablas auxiliares'!$H$1:$Q$28,Calculadora!$J$2+1,FALSE)*IF(VLOOKUP($A4276,'Tablas auxiliares'!$B$2:$C$6,2,FALSE)-Calculadora!$K$2=0,1,0)*IF($L$2=2,IFERROR(VLOOKUP(B4276,'Tablas auxiliares'!$AB$2:$AH$27,7,FALSE),0),1)</f>
        <v>0</v>
      </c>
      <c r="G4276" s="9">
        <f>VLOOKUP(E4276,'Tablas auxiliares'!$H$1:$Q$28,Calculadora!$J$2+1,FALSE)*IF(VLOOKUP($A4276,'Tablas auxiliares'!$B$2:$C$6,2,FALSE)-Calculadora!$K$2=0,1,0)*IF($L$2=2,IFERROR(VLOOKUP(B4276,'Tablas auxiliares'!$AB$2:$AH$27,7,FALSE),0),1)</f>
        <v>0</v>
      </c>
      <c r="H4276" s="9">
        <f t="shared" si="76"/>
        <v>0</v>
      </c>
      <c r="O4276" s="9"/>
      <c r="P4276"/>
    </row>
    <row r="4277" spans="1:16" x14ac:dyDescent="0.25">
      <c r="A4277" s="9">
        <v>2015</v>
      </c>
      <c r="B4277" t="s">
        <v>37</v>
      </c>
      <c r="C4277" t="s">
        <v>6</v>
      </c>
      <c r="D4277" s="9">
        <v>26</v>
      </c>
      <c r="E4277" s="9">
        <v>15</v>
      </c>
      <c r="F4277" s="9">
        <f>VLOOKUP(D4277,'Tablas auxiliares'!$H$1:$Q$28,Calculadora!$J$2+1,FALSE)*IF(VLOOKUP($A4277,'Tablas auxiliares'!$B$2:$C$6,2,FALSE)-Calculadora!$K$2=0,1,0)*IF($L$2=2,IFERROR(VLOOKUP(B4277,'Tablas auxiliares'!$AB$2:$AH$27,7,FALSE),0),1)</f>
        <v>0</v>
      </c>
      <c r="G4277" s="9">
        <f>VLOOKUP(E4277,'Tablas auxiliares'!$H$1:$Q$28,Calculadora!$J$2+1,FALSE)*IF(VLOOKUP($A4277,'Tablas auxiliares'!$B$2:$C$6,2,FALSE)-Calculadora!$K$2=0,1,0)*IF($L$2=2,IFERROR(VLOOKUP(B4277,'Tablas auxiliares'!$AB$2:$AH$27,7,FALSE),0),1)</f>
        <v>0</v>
      </c>
      <c r="H4277" s="9">
        <f t="shared" si="76"/>
        <v>0</v>
      </c>
      <c r="O4277" s="9"/>
      <c r="P4277"/>
    </row>
    <row r="4278" spans="1:16" x14ac:dyDescent="0.25">
      <c r="A4278" s="9">
        <v>2015</v>
      </c>
      <c r="B4278" t="s">
        <v>37</v>
      </c>
      <c r="C4278" t="s">
        <v>25</v>
      </c>
      <c r="D4278" s="9">
        <v>4</v>
      </c>
      <c r="E4278" s="9">
        <v>4</v>
      </c>
      <c r="F4278" s="9">
        <f>VLOOKUP(D4278,'Tablas auxiliares'!$H$1:$Q$28,Calculadora!$J$2+1,FALSE)*IF(VLOOKUP($A4278,'Tablas auxiliares'!$B$2:$C$6,2,FALSE)-Calculadora!$K$2=0,1,0)*IF($L$2=2,IFERROR(VLOOKUP(B4278,'Tablas auxiliares'!$AB$2:$AH$27,7,FALSE),0),1)</f>
        <v>0</v>
      </c>
      <c r="G4278" s="9">
        <f>VLOOKUP(E4278,'Tablas auxiliares'!$H$1:$Q$28,Calculadora!$J$2+1,FALSE)*IF(VLOOKUP($A4278,'Tablas auxiliares'!$B$2:$C$6,2,FALSE)-Calculadora!$K$2=0,1,0)*IF($L$2=2,IFERROR(VLOOKUP(B4278,'Tablas auxiliares'!$AB$2:$AH$27,7,FALSE),0),1)</f>
        <v>0</v>
      </c>
      <c r="H4278" s="9">
        <f t="shared" si="76"/>
        <v>0</v>
      </c>
      <c r="O4278" s="9"/>
      <c r="P4278"/>
    </row>
    <row r="4279" spans="1:16" x14ac:dyDescent="0.25">
      <c r="A4279" s="9">
        <v>2014</v>
      </c>
      <c r="B4279" t="s">
        <v>6</v>
      </c>
      <c r="C4279" t="s">
        <v>36</v>
      </c>
      <c r="D4279" s="9">
        <v>19</v>
      </c>
      <c r="E4279" s="100">
        <v>19</v>
      </c>
      <c r="F4279" s="9">
        <f>VLOOKUP(D4279,'Tablas auxiliares'!$H$1:$Q$28,Calculadora!$J$2+1,FALSE)*IF(VLOOKUP($A4279,'Tablas auxiliares'!$B$2:$C$6,2,FALSE)-Calculadora!$K$2=0,1,0)*IF($L$2=2,IFERROR(VLOOKUP(B4279,'Tablas auxiliares'!$AB$2:$AH$27,7,FALSE),0),1)</f>
        <v>0</v>
      </c>
      <c r="G4279" s="9">
        <f>VLOOKUP(E4279,'Tablas auxiliares'!$H$1:$Q$28,Calculadora!$J$2+1,FALSE)*IF(VLOOKUP($A4279,'Tablas auxiliares'!$B$2:$C$6,2,FALSE)-Calculadora!$K$2=0,1,0)*IF($L$2=2,IFERROR(VLOOKUP(B4279,'Tablas auxiliares'!$AB$2:$AH$27,7,FALSE),0),1)</f>
        <v>0</v>
      </c>
      <c r="H4279" s="9">
        <f t="shared" si="76"/>
        <v>0</v>
      </c>
      <c r="O4279" s="9"/>
      <c r="P4279"/>
    </row>
    <row r="4280" spans="1:16" x14ac:dyDescent="0.25">
      <c r="A4280" s="9">
        <v>2014</v>
      </c>
      <c r="B4280" t="s">
        <v>6</v>
      </c>
      <c r="C4280" t="s">
        <v>65</v>
      </c>
      <c r="D4280" s="9">
        <v>23</v>
      </c>
      <c r="E4280" s="100">
        <v>23</v>
      </c>
      <c r="F4280" s="9">
        <f>VLOOKUP(D4280,'Tablas auxiliares'!$H$1:$Q$28,Calculadora!$J$2+1,FALSE)*IF(VLOOKUP($A4280,'Tablas auxiliares'!$B$2:$C$6,2,FALSE)-Calculadora!$K$2=0,1,0)*IF($L$2=2,IFERROR(VLOOKUP(B4280,'Tablas auxiliares'!$AB$2:$AH$27,7,FALSE),0),1)</f>
        <v>0</v>
      </c>
      <c r="G4280" s="9">
        <f>VLOOKUP(E4280,'Tablas auxiliares'!$H$1:$Q$28,Calculadora!$J$2+1,FALSE)*IF(VLOOKUP($A4280,'Tablas auxiliares'!$B$2:$C$6,2,FALSE)-Calculadora!$K$2=0,1,0)*IF($L$2=2,IFERROR(VLOOKUP(B4280,'Tablas auxiliares'!$AB$2:$AH$27,7,FALSE),0),1)</f>
        <v>0</v>
      </c>
      <c r="H4280" s="9">
        <f t="shared" si="76"/>
        <v>0</v>
      </c>
      <c r="O4280" s="9"/>
      <c r="P4280"/>
    </row>
    <row r="4281" spans="1:16" x14ac:dyDescent="0.25">
      <c r="A4281" s="9">
        <v>2014</v>
      </c>
      <c r="B4281" t="s">
        <v>6</v>
      </c>
      <c r="C4281" t="s">
        <v>23</v>
      </c>
      <c r="D4281" s="9">
        <v>15</v>
      </c>
      <c r="E4281" s="100">
        <v>15</v>
      </c>
      <c r="F4281" s="9">
        <f>VLOOKUP(D4281,'Tablas auxiliares'!$H$1:$Q$28,Calculadora!$J$2+1,FALSE)*IF(VLOOKUP($A4281,'Tablas auxiliares'!$B$2:$C$6,2,FALSE)-Calculadora!$K$2=0,1,0)*IF($L$2=2,IFERROR(VLOOKUP(B4281,'Tablas auxiliares'!$AB$2:$AH$27,7,FALSE),0),1)</f>
        <v>0</v>
      </c>
      <c r="G4281" s="9">
        <f>VLOOKUP(E4281,'Tablas auxiliares'!$H$1:$Q$28,Calculadora!$J$2+1,FALSE)*IF(VLOOKUP($A4281,'Tablas auxiliares'!$B$2:$C$6,2,FALSE)-Calculadora!$K$2=0,1,0)*IF($L$2=2,IFERROR(VLOOKUP(B4281,'Tablas auxiliares'!$AB$2:$AH$27,7,FALSE),0),1)</f>
        <v>0</v>
      </c>
      <c r="H4281" s="9">
        <f t="shared" si="76"/>
        <v>0</v>
      </c>
      <c r="O4281" s="9"/>
      <c r="P4281"/>
    </row>
    <row r="4282" spans="1:16" x14ac:dyDescent="0.25">
      <c r="A4282" s="9">
        <v>2014</v>
      </c>
      <c r="B4282" t="s">
        <v>6</v>
      </c>
      <c r="C4282" t="s">
        <v>90</v>
      </c>
      <c r="D4282" s="9">
        <v>24</v>
      </c>
      <c r="E4282" s="100">
        <v>24</v>
      </c>
      <c r="F4282" s="9">
        <f>VLOOKUP(D4282,'Tablas auxiliares'!$H$1:$Q$28,Calculadora!$J$2+1,FALSE)*IF(VLOOKUP($A4282,'Tablas auxiliares'!$B$2:$C$6,2,FALSE)-Calculadora!$K$2=0,1,0)*IF($L$2=2,IFERROR(VLOOKUP(B4282,'Tablas auxiliares'!$AB$2:$AH$27,7,FALSE),0),1)</f>
        <v>0</v>
      </c>
      <c r="G4282" s="9">
        <f>VLOOKUP(E4282,'Tablas auxiliares'!$H$1:$Q$28,Calculadora!$J$2+1,FALSE)*IF(VLOOKUP($A4282,'Tablas auxiliares'!$B$2:$C$6,2,FALSE)-Calculadora!$K$2=0,1,0)*IF($L$2=2,IFERROR(VLOOKUP(B4282,'Tablas auxiliares'!$AB$2:$AH$27,7,FALSE),0),1)</f>
        <v>0</v>
      </c>
      <c r="H4282" s="9">
        <f t="shared" si="76"/>
        <v>0</v>
      </c>
      <c r="O4282" s="9"/>
      <c r="P4282"/>
    </row>
    <row r="4283" spans="1:16" x14ac:dyDescent="0.25">
      <c r="A4283" s="9">
        <v>2014</v>
      </c>
      <c r="B4283" t="s">
        <v>6</v>
      </c>
      <c r="C4283" t="s">
        <v>69</v>
      </c>
      <c r="D4283" s="9">
        <v>20</v>
      </c>
      <c r="E4283" s="100">
        <v>20</v>
      </c>
      <c r="F4283" s="9">
        <f>VLOOKUP(D4283,'Tablas auxiliares'!$H$1:$Q$28,Calculadora!$J$2+1,FALSE)*IF(VLOOKUP($A4283,'Tablas auxiliares'!$B$2:$C$6,2,FALSE)-Calculadora!$K$2=0,1,0)*IF($L$2=2,IFERROR(VLOOKUP(B4283,'Tablas auxiliares'!$AB$2:$AH$27,7,FALSE),0),1)</f>
        <v>0</v>
      </c>
      <c r="G4283" s="9">
        <f>VLOOKUP(E4283,'Tablas auxiliares'!$H$1:$Q$28,Calculadora!$J$2+1,FALSE)*IF(VLOOKUP($A4283,'Tablas auxiliares'!$B$2:$C$6,2,FALSE)-Calculadora!$K$2=0,1,0)*IF($L$2=2,IFERROR(VLOOKUP(B4283,'Tablas auxiliares'!$AB$2:$AH$27,7,FALSE),0),1)</f>
        <v>0</v>
      </c>
      <c r="H4283" s="9">
        <f t="shared" si="76"/>
        <v>0</v>
      </c>
      <c r="O4283" s="9"/>
      <c r="P4283"/>
    </row>
    <row r="4284" spans="1:16" x14ac:dyDescent="0.25">
      <c r="A4284" s="9">
        <v>2014</v>
      </c>
      <c r="B4284" t="s">
        <v>6</v>
      </c>
      <c r="C4284" t="s">
        <v>70</v>
      </c>
      <c r="D4284" s="9">
        <v>16</v>
      </c>
      <c r="E4284" s="100">
        <v>16</v>
      </c>
      <c r="F4284" s="9">
        <f>VLOOKUP(D4284,'Tablas auxiliares'!$H$1:$Q$28,Calculadora!$J$2+1,FALSE)*IF(VLOOKUP($A4284,'Tablas auxiliares'!$B$2:$C$6,2,FALSE)-Calculadora!$K$2=0,1,0)*IF($L$2=2,IFERROR(VLOOKUP(B4284,'Tablas auxiliares'!$AB$2:$AH$27,7,FALSE),0),1)</f>
        <v>0</v>
      </c>
      <c r="G4284" s="9">
        <f>VLOOKUP(E4284,'Tablas auxiliares'!$H$1:$Q$28,Calculadora!$J$2+1,FALSE)*IF(VLOOKUP($A4284,'Tablas auxiliares'!$B$2:$C$6,2,FALSE)-Calculadora!$K$2=0,1,0)*IF($L$2=2,IFERROR(VLOOKUP(B4284,'Tablas auxiliares'!$AB$2:$AH$27,7,FALSE),0),1)</f>
        <v>0</v>
      </c>
      <c r="H4284" s="9">
        <f t="shared" si="76"/>
        <v>0</v>
      </c>
      <c r="O4284" s="9"/>
      <c r="P4284"/>
    </row>
    <row r="4285" spans="1:16" x14ac:dyDescent="0.25">
      <c r="A4285" s="9">
        <v>2014</v>
      </c>
      <c r="B4285" t="s">
        <v>6</v>
      </c>
      <c r="C4285" t="s">
        <v>14</v>
      </c>
      <c r="D4285" s="9">
        <v>13</v>
      </c>
      <c r="E4285" s="100">
        <v>13</v>
      </c>
      <c r="F4285" s="9">
        <f>VLOOKUP(D4285,'Tablas auxiliares'!$H$1:$Q$28,Calculadora!$J$2+1,FALSE)*IF(VLOOKUP($A4285,'Tablas auxiliares'!$B$2:$C$6,2,FALSE)-Calculadora!$K$2=0,1,0)*IF($L$2=2,IFERROR(VLOOKUP(B4285,'Tablas auxiliares'!$AB$2:$AH$27,7,FALSE),0),1)</f>
        <v>0</v>
      </c>
      <c r="G4285" s="9">
        <f>VLOOKUP(E4285,'Tablas auxiliares'!$H$1:$Q$28,Calculadora!$J$2+1,FALSE)*IF(VLOOKUP($A4285,'Tablas auxiliares'!$B$2:$C$6,2,FALSE)-Calculadora!$K$2=0,1,0)*IF($L$2=2,IFERROR(VLOOKUP(B4285,'Tablas auxiliares'!$AB$2:$AH$27,7,FALSE),0),1)</f>
        <v>0</v>
      </c>
      <c r="H4285" s="9">
        <f t="shared" si="76"/>
        <v>0</v>
      </c>
      <c r="O4285" s="9"/>
      <c r="P4285"/>
    </row>
    <row r="4286" spans="1:16" x14ac:dyDescent="0.25">
      <c r="A4286" s="9">
        <v>2014</v>
      </c>
      <c r="B4286" t="s">
        <v>6</v>
      </c>
      <c r="C4286" t="s">
        <v>18</v>
      </c>
      <c r="D4286" s="9">
        <v>5</v>
      </c>
      <c r="E4286" s="100">
        <v>5</v>
      </c>
      <c r="F4286" s="9">
        <f>VLOOKUP(D4286,'Tablas auxiliares'!$H$1:$Q$28,Calculadora!$J$2+1,FALSE)*IF(VLOOKUP($A4286,'Tablas auxiliares'!$B$2:$C$6,2,FALSE)-Calculadora!$K$2=0,1,0)*IF($L$2=2,IFERROR(VLOOKUP(B4286,'Tablas auxiliares'!$AB$2:$AH$27,7,FALSE),0),1)</f>
        <v>0</v>
      </c>
      <c r="G4286" s="9">
        <f>VLOOKUP(E4286,'Tablas auxiliares'!$H$1:$Q$28,Calculadora!$J$2+1,FALSE)*IF(VLOOKUP($A4286,'Tablas auxiliares'!$B$2:$C$6,2,FALSE)-Calculadora!$K$2=0,1,0)*IF($L$2=2,IFERROR(VLOOKUP(B4286,'Tablas auxiliares'!$AB$2:$AH$27,7,FALSE),0),1)</f>
        <v>0</v>
      </c>
      <c r="H4286" s="9">
        <f t="shared" si="76"/>
        <v>0</v>
      </c>
      <c r="O4286" s="9"/>
      <c r="P4286"/>
    </row>
    <row r="4287" spans="1:16" x14ac:dyDescent="0.25">
      <c r="A4287" s="9">
        <v>2014</v>
      </c>
      <c r="B4287" t="s">
        <v>6</v>
      </c>
      <c r="C4287" t="s">
        <v>29</v>
      </c>
      <c r="D4287" s="9">
        <v>22</v>
      </c>
      <c r="E4287" s="100">
        <v>22</v>
      </c>
      <c r="F4287" s="9">
        <f>VLOOKUP(D4287,'Tablas auxiliares'!$H$1:$Q$28,Calculadora!$J$2+1,FALSE)*IF(VLOOKUP($A4287,'Tablas auxiliares'!$B$2:$C$6,2,FALSE)-Calculadora!$K$2=0,1,0)*IF($L$2=2,IFERROR(VLOOKUP(B4287,'Tablas auxiliares'!$AB$2:$AH$27,7,FALSE),0),1)</f>
        <v>0</v>
      </c>
      <c r="G4287" s="9">
        <f>VLOOKUP(E4287,'Tablas auxiliares'!$H$1:$Q$28,Calculadora!$J$2+1,FALSE)*IF(VLOOKUP($A4287,'Tablas auxiliares'!$B$2:$C$6,2,FALSE)-Calculadora!$K$2=0,1,0)*IF($L$2=2,IFERROR(VLOOKUP(B4287,'Tablas auxiliares'!$AB$2:$AH$27,7,FALSE),0),1)</f>
        <v>0</v>
      </c>
      <c r="H4287" s="9">
        <f t="shared" si="76"/>
        <v>0</v>
      </c>
      <c r="O4287" s="9"/>
      <c r="P4287"/>
    </row>
    <row r="4288" spans="1:16" x14ac:dyDescent="0.25">
      <c r="A4288" s="9">
        <v>2014</v>
      </c>
      <c r="B4288" t="s">
        <v>6</v>
      </c>
      <c r="C4288" t="s">
        <v>68</v>
      </c>
      <c r="D4288" s="9">
        <v>9</v>
      </c>
      <c r="E4288" s="100">
        <v>9</v>
      </c>
      <c r="F4288" s="9">
        <f>VLOOKUP(D4288,'Tablas auxiliares'!$H$1:$Q$28,Calculadora!$J$2+1,FALSE)*IF(VLOOKUP($A4288,'Tablas auxiliares'!$B$2:$C$6,2,FALSE)-Calculadora!$K$2=0,1,0)*IF($L$2=2,IFERROR(VLOOKUP(B4288,'Tablas auxiliares'!$AB$2:$AH$27,7,FALSE),0),1)</f>
        <v>0</v>
      </c>
      <c r="G4288" s="9">
        <f>VLOOKUP(E4288,'Tablas auxiliares'!$H$1:$Q$28,Calculadora!$J$2+1,FALSE)*IF(VLOOKUP($A4288,'Tablas auxiliares'!$B$2:$C$6,2,FALSE)-Calculadora!$K$2=0,1,0)*IF($L$2=2,IFERROR(VLOOKUP(B4288,'Tablas auxiliares'!$AB$2:$AH$27,7,FALSE),0),1)</f>
        <v>0</v>
      </c>
      <c r="H4288" s="9">
        <f t="shared" si="76"/>
        <v>0</v>
      </c>
      <c r="O4288" s="9"/>
      <c r="P4288"/>
    </row>
    <row r="4289" spans="1:16" x14ac:dyDescent="0.25">
      <c r="A4289" s="9">
        <v>2014</v>
      </c>
      <c r="B4289" t="s">
        <v>6</v>
      </c>
      <c r="C4289" t="s">
        <v>13</v>
      </c>
      <c r="D4289" s="9">
        <v>6</v>
      </c>
      <c r="E4289" s="100">
        <v>6</v>
      </c>
      <c r="F4289" s="9">
        <f>VLOOKUP(D4289,'Tablas auxiliares'!$H$1:$Q$28,Calculadora!$J$2+1,FALSE)*IF(VLOOKUP($A4289,'Tablas auxiliares'!$B$2:$C$6,2,FALSE)-Calculadora!$K$2=0,1,0)*IF($L$2=2,IFERROR(VLOOKUP(B4289,'Tablas auxiliares'!$AB$2:$AH$27,7,FALSE),0),1)</f>
        <v>0</v>
      </c>
      <c r="G4289" s="9">
        <f>VLOOKUP(E4289,'Tablas auxiliares'!$H$1:$Q$28,Calculadora!$J$2+1,FALSE)*IF(VLOOKUP($A4289,'Tablas auxiliares'!$B$2:$C$6,2,FALSE)-Calculadora!$K$2=0,1,0)*IF($L$2=2,IFERROR(VLOOKUP(B4289,'Tablas auxiliares'!$AB$2:$AH$27,7,FALSE),0),1)</f>
        <v>0</v>
      </c>
      <c r="H4289" s="9">
        <f t="shared" si="76"/>
        <v>0</v>
      </c>
      <c r="O4289" s="9"/>
      <c r="P4289"/>
    </row>
    <row r="4290" spans="1:16" x14ac:dyDescent="0.25">
      <c r="A4290" s="9">
        <v>2014</v>
      </c>
      <c r="B4290" t="s">
        <v>6</v>
      </c>
      <c r="C4290" t="s">
        <v>27</v>
      </c>
      <c r="D4290" s="9">
        <v>7</v>
      </c>
      <c r="E4290" s="100">
        <v>7</v>
      </c>
      <c r="F4290" s="9">
        <f>VLOOKUP(D4290,'Tablas auxiliares'!$H$1:$Q$28,Calculadora!$J$2+1,FALSE)*IF(VLOOKUP($A4290,'Tablas auxiliares'!$B$2:$C$6,2,FALSE)-Calculadora!$K$2=0,1,0)*IF($L$2=2,IFERROR(VLOOKUP(B4290,'Tablas auxiliares'!$AB$2:$AH$27,7,FALSE),0),1)</f>
        <v>0</v>
      </c>
      <c r="G4290" s="9">
        <f>VLOOKUP(E4290,'Tablas auxiliares'!$H$1:$Q$28,Calculadora!$J$2+1,FALSE)*IF(VLOOKUP($A4290,'Tablas auxiliares'!$B$2:$C$6,2,FALSE)-Calculadora!$K$2=0,1,0)*IF($L$2=2,IFERROR(VLOOKUP(B4290,'Tablas auxiliares'!$AB$2:$AH$27,7,FALSE),0),1)</f>
        <v>0</v>
      </c>
      <c r="H4290" s="9">
        <f t="shared" si="76"/>
        <v>0</v>
      </c>
      <c r="O4290" s="9"/>
      <c r="P4290"/>
    </row>
    <row r="4291" spans="1:16" x14ac:dyDescent="0.25">
      <c r="A4291" s="9">
        <v>2014</v>
      </c>
      <c r="B4291" t="s">
        <v>6</v>
      </c>
      <c r="C4291" t="s">
        <v>26</v>
      </c>
      <c r="D4291" s="9">
        <v>4</v>
      </c>
      <c r="E4291" s="100">
        <v>4</v>
      </c>
      <c r="F4291" s="9">
        <f>VLOOKUP(D4291,'Tablas auxiliares'!$H$1:$Q$28,Calculadora!$J$2+1,FALSE)*IF(VLOOKUP($A4291,'Tablas auxiliares'!$B$2:$C$6,2,FALSE)-Calculadora!$K$2=0,1,0)*IF($L$2=2,IFERROR(VLOOKUP(B4291,'Tablas auxiliares'!$AB$2:$AH$27,7,FALSE),0),1)</f>
        <v>0</v>
      </c>
      <c r="G4291" s="9">
        <f>VLOOKUP(E4291,'Tablas auxiliares'!$H$1:$Q$28,Calculadora!$J$2+1,FALSE)*IF(VLOOKUP($A4291,'Tablas auxiliares'!$B$2:$C$6,2,FALSE)-Calculadora!$K$2=0,1,0)*IF($L$2=2,IFERROR(VLOOKUP(B4291,'Tablas auxiliares'!$AB$2:$AH$27,7,FALSE),0),1)</f>
        <v>0</v>
      </c>
      <c r="H4291" s="9">
        <f t="shared" ref="H4291:H4354" si="77">IF($M$2=2,0,F4291)+IF($M$2=3,0,G4291)</f>
        <v>0</v>
      </c>
      <c r="O4291" s="9"/>
      <c r="P4291"/>
    </row>
    <row r="4292" spans="1:16" x14ac:dyDescent="0.25">
      <c r="A4292" s="9">
        <v>2014</v>
      </c>
      <c r="B4292" t="s">
        <v>6</v>
      </c>
      <c r="C4292" t="s">
        <v>28</v>
      </c>
      <c r="D4292" s="9">
        <v>12</v>
      </c>
      <c r="E4292" s="100">
        <v>12</v>
      </c>
      <c r="F4292" s="9">
        <f>VLOOKUP(D4292,'Tablas auxiliares'!$H$1:$Q$28,Calculadora!$J$2+1,FALSE)*IF(VLOOKUP($A4292,'Tablas auxiliares'!$B$2:$C$6,2,FALSE)-Calculadora!$K$2=0,1,0)*IF($L$2=2,IFERROR(VLOOKUP(B4292,'Tablas auxiliares'!$AB$2:$AH$27,7,FALSE),0),1)</f>
        <v>0</v>
      </c>
      <c r="G4292" s="9">
        <f>VLOOKUP(E4292,'Tablas auxiliares'!$H$1:$Q$28,Calculadora!$J$2+1,FALSE)*IF(VLOOKUP($A4292,'Tablas auxiliares'!$B$2:$C$6,2,FALSE)-Calculadora!$K$2=0,1,0)*IF($L$2=2,IFERROR(VLOOKUP(B4292,'Tablas auxiliares'!$AB$2:$AH$27,7,FALSE),0),1)</f>
        <v>0</v>
      </c>
      <c r="H4292" s="9">
        <f t="shared" si="77"/>
        <v>0</v>
      </c>
      <c r="O4292" s="9"/>
      <c r="P4292"/>
    </row>
    <row r="4293" spans="1:16" x14ac:dyDescent="0.25">
      <c r="A4293" s="9">
        <v>2014</v>
      </c>
      <c r="B4293" t="s">
        <v>6</v>
      </c>
      <c r="C4293" t="s">
        <v>33</v>
      </c>
      <c r="D4293" s="9">
        <v>25</v>
      </c>
      <c r="E4293" s="100">
        <v>25</v>
      </c>
      <c r="F4293" s="9">
        <f>VLOOKUP(D4293,'Tablas auxiliares'!$H$1:$Q$28,Calculadora!$J$2+1,FALSE)*IF(VLOOKUP($A4293,'Tablas auxiliares'!$B$2:$C$6,2,FALSE)-Calculadora!$K$2=0,1,0)*IF($L$2=2,IFERROR(VLOOKUP(B4293,'Tablas auxiliares'!$AB$2:$AH$27,7,FALSE),0),1)</f>
        <v>0</v>
      </c>
      <c r="G4293" s="9">
        <f>VLOOKUP(E4293,'Tablas auxiliares'!$H$1:$Q$28,Calculadora!$J$2+1,FALSE)*IF(VLOOKUP($A4293,'Tablas auxiliares'!$B$2:$C$6,2,FALSE)-Calculadora!$K$2=0,1,0)*IF($L$2=2,IFERROR(VLOOKUP(B4293,'Tablas auxiliares'!$AB$2:$AH$27,7,FALSE),0),1)</f>
        <v>0</v>
      </c>
      <c r="H4293" s="9">
        <f t="shared" si="77"/>
        <v>0</v>
      </c>
      <c r="O4293" s="9"/>
      <c r="P4293"/>
    </row>
    <row r="4294" spans="1:16" x14ac:dyDescent="0.25">
      <c r="A4294" s="9">
        <v>2014</v>
      </c>
      <c r="B4294" t="s">
        <v>6</v>
      </c>
      <c r="C4294" t="s">
        <v>25</v>
      </c>
      <c r="D4294" s="9">
        <v>2</v>
      </c>
      <c r="E4294" s="100">
        <v>2</v>
      </c>
      <c r="F4294" s="9">
        <f>VLOOKUP(D4294,'Tablas auxiliares'!$H$1:$Q$28,Calculadora!$J$2+1,FALSE)*IF(VLOOKUP($A4294,'Tablas auxiliares'!$B$2:$C$6,2,FALSE)-Calculadora!$K$2=0,1,0)*IF($L$2=2,IFERROR(VLOOKUP(B4294,'Tablas auxiliares'!$AB$2:$AH$27,7,FALSE),0),1)</f>
        <v>0</v>
      </c>
      <c r="G4294" s="9">
        <f>VLOOKUP(E4294,'Tablas auxiliares'!$H$1:$Q$28,Calculadora!$J$2+1,FALSE)*IF(VLOOKUP($A4294,'Tablas auxiliares'!$B$2:$C$6,2,FALSE)-Calculadora!$K$2=0,1,0)*IF($L$2=2,IFERROR(VLOOKUP(B4294,'Tablas auxiliares'!$AB$2:$AH$27,7,FALSE),0),1)</f>
        <v>0</v>
      </c>
      <c r="H4294" s="9">
        <f t="shared" si="77"/>
        <v>0</v>
      </c>
      <c r="O4294" s="9"/>
      <c r="P4294"/>
    </row>
    <row r="4295" spans="1:16" x14ac:dyDescent="0.25">
      <c r="A4295" s="9">
        <v>2014</v>
      </c>
      <c r="B4295" t="s">
        <v>6</v>
      </c>
      <c r="C4295" t="s">
        <v>89</v>
      </c>
      <c r="D4295" s="9">
        <v>14</v>
      </c>
      <c r="E4295" s="100">
        <v>14</v>
      </c>
      <c r="F4295" s="9">
        <f>VLOOKUP(D4295,'Tablas auxiliares'!$H$1:$Q$28,Calculadora!$J$2+1,FALSE)*IF(VLOOKUP($A4295,'Tablas auxiliares'!$B$2:$C$6,2,FALSE)-Calculadora!$K$2=0,1,0)*IF($L$2=2,IFERROR(VLOOKUP(B4295,'Tablas auxiliares'!$AB$2:$AH$27,7,FALSE),0),1)</f>
        <v>0</v>
      </c>
      <c r="G4295" s="9">
        <f>VLOOKUP(E4295,'Tablas auxiliares'!$H$1:$Q$28,Calculadora!$J$2+1,FALSE)*IF(VLOOKUP($A4295,'Tablas auxiliares'!$B$2:$C$6,2,FALSE)-Calculadora!$K$2=0,1,0)*IF($L$2=2,IFERROR(VLOOKUP(B4295,'Tablas auxiliares'!$AB$2:$AH$27,7,FALSE),0),1)</f>
        <v>0</v>
      </c>
      <c r="H4295" s="9">
        <f t="shared" si="77"/>
        <v>0</v>
      </c>
      <c r="O4295" s="9"/>
      <c r="P4295"/>
    </row>
    <row r="4296" spans="1:16" x14ac:dyDescent="0.25">
      <c r="A4296" s="9">
        <v>2014</v>
      </c>
      <c r="B4296" t="s">
        <v>6</v>
      </c>
      <c r="C4296" t="s">
        <v>87</v>
      </c>
      <c r="D4296" s="9">
        <v>17</v>
      </c>
      <c r="E4296" s="100">
        <v>17</v>
      </c>
      <c r="F4296" s="9">
        <f>VLOOKUP(D4296,'Tablas auxiliares'!$H$1:$Q$28,Calculadora!$J$2+1,FALSE)*IF(VLOOKUP($A4296,'Tablas auxiliares'!$B$2:$C$6,2,FALSE)-Calculadora!$K$2=0,1,0)*IF($L$2=2,IFERROR(VLOOKUP(B4296,'Tablas auxiliares'!$AB$2:$AH$27,7,FALSE),0),1)</f>
        <v>0</v>
      </c>
      <c r="G4296" s="9">
        <f>VLOOKUP(E4296,'Tablas auxiliares'!$H$1:$Q$28,Calculadora!$J$2+1,FALSE)*IF(VLOOKUP($A4296,'Tablas auxiliares'!$B$2:$C$6,2,FALSE)-Calculadora!$K$2=0,1,0)*IF($L$2=2,IFERROR(VLOOKUP(B4296,'Tablas auxiliares'!$AB$2:$AH$27,7,FALSE),0),1)</f>
        <v>0</v>
      </c>
      <c r="H4296" s="9">
        <f t="shared" si="77"/>
        <v>0</v>
      </c>
      <c r="O4296" s="9"/>
      <c r="P4296"/>
    </row>
    <row r="4297" spans="1:16" x14ac:dyDescent="0.25">
      <c r="A4297" s="9">
        <v>2014</v>
      </c>
      <c r="B4297" t="s">
        <v>6</v>
      </c>
      <c r="C4297" t="s">
        <v>34</v>
      </c>
      <c r="D4297" s="9">
        <v>1</v>
      </c>
      <c r="E4297" s="100">
        <v>1</v>
      </c>
      <c r="F4297" s="9">
        <f>VLOOKUP(D4297,'Tablas auxiliares'!$H$1:$Q$28,Calculadora!$J$2+1,FALSE)*IF(VLOOKUP($A4297,'Tablas auxiliares'!$B$2:$C$6,2,FALSE)-Calculadora!$K$2=0,1,0)*IF($L$2=2,IFERROR(VLOOKUP(B4297,'Tablas auxiliares'!$AB$2:$AH$27,7,FALSE),0),1)</f>
        <v>0</v>
      </c>
      <c r="G4297" s="9">
        <f>VLOOKUP(E4297,'Tablas auxiliares'!$H$1:$Q$28,Calculadora!$J$2+1,FALSE)*IF(VLOOKUP($A4297,'Tablas auxiliares'!$B$2:$C$6,2,FALSE)-Calculadora!$K$2=0,1,0)*IF($L$2=2,IFERROR(VLOOKUP(B4297,'Tablas auxiliares'!$AB$2:$AH$27,7,FALSE),0),1)</f>
        <v>0</v>
      </c>
      <c r="H4297" s="9">
        <f t="shared" si="77"/>
        <v>0</v>
      </c>
      <c r="O4297" s="9"/>
      <c r="P4297"/>
    </row>
    <row r="4298" spans="1:16" x14ac:dyDescent="0.25">
      <c r="A4298" s="9">
        <v>2014</v>
      </c>
      <c r="B4298" t="s">
        <v>6</v>
      </c>
      <c r="C4298" t="s">
        <v>91</v>
      </c>
      <c r="D4298" s="9">
        <v>26</v>
      </c>
      <c r="E4298" s="100">
        <v>26</v>
      </c>
      <c r="F4298" s="9">
        <f>VLOOKUP(D4298,'Tablas auxiliares'!$H$1:$Q$28,Calculadora!$J$2+1,FALSE)*IF(VLOOKUP($A4298,'Tablas auxiliares'!$B$2:$C$6,2,FALSE)-Calculadora!$K$2=0,1,0)*IF($L$2=2,IFERROR(VLOOKUP(B4298,'Tablas auxiliares'!$AB$2:$AH$27,7,FALSE),0),1)</f>
        <v>0</v>
      </c>
      <c r="G4298" s="9">
        <f>VLOOKUP(E4298,'Tablas auxiliares'!$H$1:$Q$28,Calculadora!$J$2+1,FALSE)*IF(VLOOKUP($A4298,'Tablas auxiliares'!$B$2:$C$6,2,FALSE)-Calculadora!$K$2=0,1,0)*IF($L$2=2,IFERROR(VLOOKUP(B4298,'Tablas auxiliares'!$AB$2:$AH$27,7,FALSE),0),1)</f>
        <v>0</v>
      </c>
      <c r="H4298" s="9">
        <f t="shared" si="77"/>
        <v>0</v>
      </c>
      <c r="O4298" s="9"/>
      <c r="P4298"/>
    </row>
    <row r="4299" spans="1:16" x14ac:dyDescent="0.25">
      <c r="A4299" s="9">
        <v>2014</v>
      </c>
      <c r="B4299" t="s">
        <v>6</v>
      </c>
      <c r="C4299" t="s">
        <v>24</v>
      </c>
      <c r="D4299" s="9">
        <v>3</v>
      </c>
      <c r="E4299" s="100">
        <v>3</v>
      </c>
      <c r="F4299" s="9">
        <f>VLOOKUP(D4299,'Tablas auxiliares'!$H$1:$Q$28,Calculadora!$J$2+1,FALSE)*IF(VLOOKUP($A4299,'Tablas auxiliares'!$B$2:$C$6,2,FALSE)-Calculadora!$K$2=0,1,0)*IF($L$2=2,IFERROR(VLOOKUP(B4299,'Tablas auxiliares'!$AB$2:$AH$27,7,FALSE),0),1)</f>
        <v>0</v>
      </c>
      <c r="G4299" s="9">
        <f>VLOOKUP(E4299,'Tablas auxiliares'!$H$1:$Q$28,Calculadora!$J$2+1,FALSE)*IF(VLOOKUP($A4299,'Tablas auxiliares'!$B$2:$C$6,2,FALSE)-Calculadora!$K$2=0,1,0)*IF($L$2=2,IFERROR(VLOOKUP(B4299,'Tablas auxiliares'!$AB$2:$AH$27,7,FALSE),0),1)</f>
        <v>0</v>
      </c>
      <c r="H4299" s="9">
        <f t="shared" si="77"/>
        <v>0</v>
      </c>
      <c r="O4299" s="9"/>
      <c r="P4299"/>
    </row>
    <row r="4300" spans="1:16" x14ac:dyDescent="0.25">
      <c r="A4300" s="9">
        <v>2014</v>
      </c>
      <c r="B4300" t="s">
        <v>6</v>
      </c>
      <c r="C4300" t="s">
        <v>11</v>
      </c>
      <c r="D4300" s="9">
        <v>10</v>
      </c>
      <c r="E4300" s="100">
        <v>10</v>
      </c>
      <c r="F4300" s="9">
        <f>VLOOKUP(D4300,'Tablas auxiliares'!$H$1:$Q$28,Calculadora!$J$2+1,FALSE)*IF(VLOOKUP($A4300,'Tablas auxiliares'!$B$2:$C$6,2,FALSE)-Calculadora!$K$2=0,1,0)*IF($L$2=2,IFERROR(VLOOKUP(B4300,'Tablas auxiliares'!$AB$2:$AH$27,7,FALSE),0),1)</f>
        <v>0</v>
      </c>
      <c r="G4300" s="9">
        <f>VLOOKUP(E4300,'Tablas auxiliares'!$H$1:$Q$28,Calculadora!$J$2+1,FALSE)*IF(VLOOKUP($A4300,'Tablas auxiliares'!$B$2:$C$6,2,FALSE)-Calculadora!$K$2=0,1,0)*IF($L$2=2,IFERROR(VLOOKUP(B4300,'Tablas auxiliares'!$AB$2:$AH$27,7,FALSE),0),1)</f>
        <v>0</v>
      </c>
      <c r="H4300" s="9">
        <f t="shared" si="77"/>
        <v>0</v>
      </c>
      <c r="O4300" s="9"/>
      <c r="P4300"/>
    </row>
    <row r="4301" spans="1:16" x14ac:dyDescent="0.25">
      <c r="A4301" s="9">
        <v>2014</v>
      </c>
      <c r="B4301" t="s">
        <v>6</v>
      </c>
      <c r="C4301" t="s">
        <v>67</v>
      </c>
      <c r="D4301" s="9">
        <v>21</v>
      </c>
      <c r="E4301" s="100">
        <v>21</v>
      </c>
      <c r="F4301" s="9">
        <f>VLOOKUP(D4301,'Tablas auxiliares'!$H$1:$Q$28,Calculadora!$J$2+1,FALSE)*IF(VLOOKUP($A4301,'Tablas auxiliares'!$B$2:$C$6,2,FALSE)-Calculadora!$K$2=0,1,0)*IF($L$2=2,IFERROR(VLOOKUP(B4301,'Tablas auxiliares'!$AB$2:$AH$27,7,FALSE),0),1)</f>
        <v>0</v>
      </c>
      <c r="G4301" s="9">
        <f>VLOOKUP(E4301,'Tablas auxiliares'!$H$1:$Q$28,Calculadora!$J$2+1,FALSE)*IF(VLOOKUP($A4301,'Tablas auxiliares'!$B$2:$C$6,2,FALSE)-Calculadora!$K$2=0,1,0)*IF($L$2=2,IFERROR(VLOOKUP(B4301,'Tablas auxiliares'!$AB$2:$AH$27,7,FALSE),0),1)</f>
        <v>0</v>
      </c>
      <c r="H4301" s="9">
        <f t="shared" si="77"/>
        <v>0</v>
      </c>
      <c r="O4301" s="9"/>
      <c r="P4301"/>
    </row>
    <row r="4302" spans="1:16" x14ac:dyDescent="0.25">
      <c r="A4302" s="9">
        <v>2014</v>
      </c>
      <c r="B4302" t="s">
        <v>6</v>
      </c>
      <c r="C4302" t="s">
        <v>22</v>
      </c>
      <c r="D4302" s="9">
        <v>18</v>
      </c>
      <c r="E4302" s="100">
        <v>18</v>
      </c>
      <c r="F4302" s="9">
        <f>VLOOKUP(D4302,'Tablas auxiliares'!$H$1:$Q$28,Calculadora!$J$2+1,FALSE)*IF(VLOOKUP($A4302,'Tablas auxiliares'!$B$2:$C$6,2,FALSE)-Calculadora!$K$2=0,1,0)*IF($L$2=2,IFERROR(VLOOKUP(B4302,'Tablas auxiliares'!$AB$2:$AH$27,7,FALSE),0),1)</f>
        <v>0</v>
      </c>
      <c r="G4302" s="9">
        <f>VLOOKUP(E4302,'Tablas auxiliares'!$H$1:$Q$28,Calculadora!$J$2+1,FALSE)*IF(VLOOKUP($A4302,'Tablas auxiliares'!$B$2:$C$6,2,FALSE)-Calculadora!$K$2=0,1,0)*IF($L$2=2,IFERROR(VLOOKUP(B4302,'Tablas auxiliares'!$AB$2:$AH$27,7,FALSE),0),1)</f>
        <v>0</v>
      </c>
      <c r="H4302" s="9">
        <f t="shared" si="77"/>
        <v>0</v>
      </c>
      <c r="O4302" s="9"/>
      <c r="P4302"/>
    </row>
    <row r="4303" spans="1:16" x14ac:dyDescent="0.25">
      <c r="A4303" s="9">
        <v>2014</v>
      </c>
      <c r="B4303" t="s">
        <v>6</v>
      </c>
      <c r="C4303" t="s">
        <v>19</v>
      </c>
      <c r="D4303" s="9">
        <v>8</v>
      </c>
      <c r="E4303" s="100">
        <v>8</v>
      </c>
      <c r="F4303" s="9">
        <f>VLOOKUP(D4303,'Tablas auxiliares'!$H$1:$Q$28,Calculadora!$J$2+1,FALSE)*IF(VLOOKUP($A4303,'Tablas auxiliares'!$B$2:$C$6,2,FALSE)-Calculadora!$K$2=0,1,0)*IF($L$2=2,IFERROR(VLOOKUP(B4303,'Tablas auxiliares'!$AB$2:$AH$27,7,FALSE),0),1)</f>
        <v>0</v>
      </c>
      <c r="G4303" s="9">
        <f>VLOOKUP(E4303,'Tablas auxiliares'!$H$1:$Q$28,Calculadora!$J$2+1,FALSE)*IF(VLOOKUP($A4303,'Tablas auxiliares'!$B$2:$C$6,2,FALSE)-Calculadora!$K$2=0,1,0)*IF($L$2=2,IFERROR(VLOOKUP(B4303,'Tablas auxiliares'!$AB$2:$AH$27,7,FALSE),0),1)</f>
        <v>0</v>
      </c>
      <c r="H4303" s="9">
        <f t="shared" si="77"/>
        <v>0</v>
      </c>
      <c r="O4303" s="9"/>
      <c r="P4303"/>
    </row>
    <row r="4304" spans="1:16" x14ac:dyDescent="0.25">
      <c r="A4304" s="9">
        <v>2014</v>
      </c>
      <c r="B4304" t="s">
        <v>6</v>
      </c>
      <c r="C4304" t="s">
        <v>37</v>
      </c>
      <c r="D4304" s="9">
        <v>11</v>
      </c>
      <c r="E4304" s="100">
        <v>11</v>
      </c>
      <c r="F4304" s="9">
        <f>VLOOKUP(D4304,'Tablas auxiliares'!$H$1:$Q$28,Calculadora!$J$2+1,FALSE)*IF(VLOOKUP($A4304,'Tablas auxiliares'!$B$2:$C$6,2,FALSE)-Calculadora!$K$2=0,1,0)*IF($L$2=2,IFERROR(VLOOKUP(B4304,'Tablas auxiliares'!$AB$2:$AH$27,7,FALSE),0),1)</f>
        <v>0</v>
      </c>
      <c r="G4304" s="9">
        <f>VLOOKUP(E4304,'Tablas auxiliares'!$H$1:$Q$28,Calculadora!$J$2+1,FALSE)*IF(VLOOKUP($A4304,'Tablas auxiliares'!$B$2:$C$6,2,FALSE)-Calculadora!$K$2=0,1,0)*IF($L$2=2,IFERROR(VLOOKUP(B4304,'Tablas auxiliares'!$AB$2:$AH$27,7,FALSE),0),1)</f>
        <v>0</v>
      </c>
      <c r="H4304" s="9">
        <f t="shared" si="77"/>
        <v>0</v>
      </c>
      <c r="O4304" s="9"/>
      <c r="P4304"/>
    </row>
    <row r="4305" spans="1:16" x14ac:dyDescent="0.25">
      <c r="A4305" s="9">
        <v>2014</v>
      </c>
      <c r="B4305" t="s">
        <v>14</v>
      </c>
      <c r="C4305" t="s">
        <v>36</v>
      </c>
      <c r="D4305" s="9">
        <v>20</v>
      </c>
      <c r="E4305" s="9">
        <v>7</v>
      </c>
      <c r="F4305" s="9">
        <f>VLOOKUP(D4305,'Tablas auxiliares'!$H$1:$Q$28,Calculadora!$J$2+1,FALSE)*IF(VLOOKUP($A4305,'Tablas auxiliares'!$B$2:$C$6,2,FALSE)-Calculadora!$K$2=0,1,0)*IF($L$2=2,IFERROR(VLOOKUP(B4305,'Tablas auxiliares'!$AB$2:$AH$27,7,FALSE),0),1)</f>
        <v>0</v>
      </c>
      <c r="G4305" s="9">
        <f>VLOOKUP(E4305,'Tablas auxiliares'!$H$1:$Q$28,Calculadora!$J$2+1,FALSE)*IF(VLOOKUP($A4305,'Tablas auxiliares'!$B$2:$C$6,2,FALSE)-Calculadora!$K$2=0,1,0)*IF($L$2=2,IFERROR(VLOOKUP(B4305,'Tablas auxiliares'!$AB$2:$AH$27,7,FALSE),0),1)</f>
        <v>0</v>
      </c>
      <c r="H4305" s="9">
        <f t="shared" si="77"/>
        <v>0</v>
      </c>
      <c r="O4305" s="9"/>
      <c r="P4305"/>
    </row>
    <row r="4306" spans="1:16" x14ac:dyDescent="0.25">
      <c r="A4306" s="9">
        <v>2014</v>
      </c>
      <c r="B4306" t="s">
        <v>14</v>
      </c>
      <c r="C4306" t="s">
        <v>65</v>
      </c>
      <c r="D4306" s="9">
        <v>3</v>
      </c>
      <c r="E4306" s="9">
        <v>5</v>
      </c>
      <c r="F4306" s="9">
        <f>VLOOKUP(D4306,'Tablas auxiliares'!$H$1:$Q$28,Calculadora!$J$2+1,FALSE)*IF(VLOOKUP($A4306,'Tablas auxiliares'!$B$2:$C$6,2,FALSE)-Calculadora!$K$2=0,1,0)*IF($L$2=2,IFERROR(VLOOKUP(B4306,'Tablas auxiliares'!$AB$2:$AH$27,7,FALSE),0),1)</f>
        <v>0</v>
      </c>
      <c r="G4306" s="9">
        <f>VLOOKUP(E4306,'Tablas auxiliares'!$H$1:$Q$28,Calculadora!$J$2+1,FALSE)*IF(VLOOKUP($A4306,'Tablas auxiliares'!$B$2:$C$6,2,FALSE)-Calculadora!$K$2=0,1,0)*IF($L$2=2,IFERROR(VLOOKUP(B4306,'Tablas auxiliares'!$AB$2:$AH$27,7,FALSE),0),1)</f>
        <v>0</v>
      </c>
      <c r="H4306" s="9">
        <f t="shared" si="77"/>
        <v>0</v>
      </c>
      <c r="O4306" s="9"/>
      <c r="P4306"/>
    </row>
    <row r="4307" spans="1:16" x14ac:dyDescent="0.25">
      <c r="A4307" s="9">
        <v>2014</v>
      </c>
      <c r="B4307" t="s">
        <v>14</v>
      </c>
      <c r="C4307" t="s">
        <v>23</v>
      </c>
      <c r="D4307" s="9">
        <v>25</v>
      </c>
      <c r="E4307" s="9">
        <v>25</v>
      </c>
      <c r="F4307" s="9">
        <f>VLOOKUP(D4307,'Tablas auxiliares'!$H$1:$Q$28,Calculadora!$J$2+1,FALSE)*IF(VLOOKUP($A4307,'Tablas auxiliares'!$B$2:$C$6,2,FALSE)-Calculadora!$K$2=0,1,0)*IF($L$2=2,IFERROR(VLOOKUP(B4307,'Tablas auxiliares'!$AB$2:$AH$27,7,FALSE),0),1)</f>
        <v>0</v>
      </c>
      <c r="G4307" s="9">
        <f>VLOOKUP(E4307,'Tablas auxiliares'!$H$1:$Q$28,Calculadora!$J$2+1,FALSE)*IF(VLOOKUP($A4307,'Tablas auxiliares'!$B$2:$C$6,2,FALSE)-Calculadora!$K$2=0,1,0)*IF($L$2=2,IFERROR(VLOOKUP(B4307,'Tablas auxiliares'!$AB$2:$AH$27,7,FALSE),0),1)</f>
        <v>0</v>
      </c>
      <c r="H4307" s="9">
        <f t="shared" si="77"/>
        <v>0</v>
      </c>
      <c r="O4307" s="9"/>
      <c r="P4307"/>
    </row>
    <row r="4308" spans="1:16" x14ac:dyDescent="0.25">
      <c r="A4308" s="9">
        <v>2014</v>
      </c>
      <c r="B4308" t="s">
        <v>14</v>
      </c>
      <c r="C4308" t="s">
        <v>90</v>
      </c>
      <c r="D4308" s="9">
        <v>5</v>
      </c>
      <c r="E4308" s="9">
        <v>19</v>
      </c>
      <c r="F4308" s="9">
        <f>VLOOKUP(D4308,'Tablas auxiliares'!$H$1:$Q$28,Calculadora!$J$2+1,FALSE)*IF(VLOOKUP($A4308,'Tablas auxiliares'!$B$2:$C$6,2,FALSE)-Calculadora!$K$2=0,1,0)*IF($L$2=2,IFERROR(VLOOKUP(B4308,'Tablas auxiliares'!$AB$2:$AH$27,7,FALSE),0),1)</f>
        <v>0</v>
      </c>
      <c r="G4308" s="9">
        <f>VLOOKUP(E4308,'Tablas auxiliares'!$H$1:$Q$28,Calculadora!$J$2+1,FALSE)*IF(VLOOKUP($A4308,'Tablas auxiliares'!$B$2:$C$6,2,FALSE)-Calculadora!$K$2=0,1,0)*IF($L$2=2,IFERROR(VLOOKUP(B4308,'Tablas auxiliares'!$AB$2:$AH$27,7,FALSE),0),1)</f>
        <v>0</v>
      </c>
      <c r="H4308" s="9">
        <f t="shared" si="77"/>
        <v>0</v>
      </c>
      <c r="O4308" s="9"/>
      <c r="P4308"/>
    </row>
    <row r="4309" spans="1:16" x14ac:dyDescent="0.25">
      <c r="A4309" s="9">
        <v>2014</v>
      </c>
      <c r="B4309" t="s">
        <v>14</v>
      </c>
      <c r="C4309" t="s">
        <v>69</v>
      </c>
      <c r="D4309" s="9">
        <v>18</v>
      </c>
      <c r="E4309" s="9">
        <v>21</v>
      </c>
      <c r="F4309" s="9">
        <f>VLOOKUP(D4309,'Tablas auxiliares'!$H$1:$Q$28,Calculadora!$J$2+1,FALSE)*IF(VLOOKUP($A4309,'Tablas auxiliares'!$B$2:$C$6,2,FALSE)-Calculadora!$K$2=0,1,0)*IF($L$2=2,IFERROR(VLOOKUP(B4309,'Tablas auxiliares'!$AB$2:$AH$27,7,FALSE),0),1)</f>
        <v>0</v>
      </c>
      <c r="G4309" s="9">
        <f>VLOOKUP(E4309,'Tablas auxiliares'!$H$1:$Q$28,Calculadora!$J$2+1,FALSE)*IF(VLOOKUP($A4309,'Tablas auxiliares'!$B$2:$C$6,2,FALSE)-Calculadora!$K$2=0,1,0)*IF($L$2=2,IFERROR(VLOOKUP(B4309,'Tablas auxiliares'!$AB$2:$AH$27,7,FALSE),0),1)</f>
        <v>0</v>
      </c>
      <c r="H4309" s="9">
        <f t="shared" si="77"/>
        <v>0</v>
      </c>
      <c r="O4309" s="9"/>
      <c r="P4309"/>
    </row>
    <row r="4310" spans="1:16" x14ac:dyDescent="0.25">
      <c r="A4310" s="9">
        <v>2014</v>
      </c>
      <c r="B4310" t="s">
        <v>14</v>
      </c>
      <c r="C4310" t="s">
        <v>70</v>
      </c>
      <c r="D4310" s="9">
        <v>17</v>
      </c>
      <c r="E4310" s="9">
        <v>17</v>
      </c>
      <c r="F4310" s="9">
        <f>VLOOKUP(D4310,'Tablas auxiliares'!$H$1:$Q$28,Calculadora!$J$2+1,FALSE)*IF(VLOOKUP($A4310,'Tablas auxiliares'!$B$2:$C$6,2,FALSE)-Calculadora!$K$2=0,1,0)*IF($L$2=2,IFERROR(VLOOKUP(B4310,'Tablas auxiliares'!$AB$2:$AH$27,7,FALSE),0),1)</f>
        <v>0</v>
      </c>
      <c r="G4310" s="9">
        <f>VLOOKUP(E4310,'Tablas auxiliares'!$H$1:$Q$28,Calculadora!$J$2+1,FALSE)*IF(VLOOKUP($A4310,'Tablas auxiliares'!$B$2:$C$6,2,FALSE)-Calculadora!$K$2=0,1,0)*IF($L$2=2,IFERROR(VLOOKUP(B4310,'Tablas auxiliares'!$AB$2:$AH$27,7,FALSE),0),1)</f>
        <v>0</v>
      </c>
      <c r="H4310" s="9">
        <f t="shared" si="77"/>
        <v>0</v>
      </c>
      <c r="O4310" s="9"/>
      <c r="P4310"/>
    </row>
    <row r="4311" spans="1:16" x14ac:dyDescent="0.25">
      <c r="A4311" s="9">
        <v>2014</v>
      </c>
      <c r="B4311" t="s">
        <v>14</v>
      </c>
      <c r="C4311" t="s">
        <v>18</v>
      </c>
      <c r="D4311" s="9">
        <v>2</v>
      </c>
      <c r="E4311" s="9">
        <v>4</v>
      </c>
      <c r="F4311" s="9">
        <f>VLOOKUP(D4311,'Tablas auxiliares'!$H$1:$Q$28,Calculadora!$J$2+1,FALSE)*IF(VLOOKUP($A4311,'Tablas auxiliares'!$B$2:$C$6,2,FALSE)-Calculadora!$K$2=0,1,0)*IF($L$2=2,IFERROR(VLOOKUP(B4311,'Tablas auxiliares'!$AB$2:$AH$27,7,FALSE),0),1)</f>
        <v>0</v>
      </c>
      <c r="G4311" s="9">
        <f>VLOOKUP(E4311,'Tablas auxiliares'!$H$1:$Q$28,Calculadora!$J$2+1,FALSE)*IF(VLOOKUP($A4311,'Tablas auxiliares'!$B$2:$C$6,2,FALSE)-Calculadora!$K$2=0,1,0)*IF($L$2=2,IFERROR(VLOOKUP(B4311,'Tablas auxiliares'!$AB$2:$AH$27,7,FALSE),0),1)</f>
        <v>0</v>
      </c>
      <c r="H4311" s="9">
        <f t="shared" si="77"/>
        <v>0</v>
      </c>
      <c r="O4311" s="9"/>
      <c r="P4311"/>
    </row>
    <row r="4312" spans="1:16" x14ac:dyDescent="0.25">
      <c r="A4312" s="9">
        <v>2014</v>
      </c>
      <c r="B4312" t="s">
        <v>14</v>
      </c>
      <c r="C4312" t="s">
        <v>29</v>
      </c>
      <c r="D4312" s="9">
        <v>11</v>
      </c>
      <c r="E4312" s="9">
        <v>16</v>
      </c>
      <c r="F4312" s="9">
        <f>VLOOKUP(D4312,'Tablas auxiliares'!$H$1:$Q$28,Calculadora!$J$2+1,FALSE)*IF(VLOOKUP($A4312,'Tablas auxiliares'!$B$2:$C$6,2,FALSE)-Calculadora!$K$2=0,1,0)*IF($L$2=2,IFERROR(VLOOKUP(B4312,'Tablas auxiliares'!$AB$2:$AH$27,7,FALSE),0),1)</f>
        <v>0</v>
      </c>
      <c r="G4312" s="9">
        <f>VLOOKUP(E4312,'Tablas auxiliares'!$H$1:$Q$28,Calculadora!$J$2+1,FALSE)*IF(VLOOKUP($A4312,'Tablas auxiliares'!$B$2:$C$6,2,FALSE)-Calculadora!$K$2=0,1,0)*IF($L$2=2,IFERROR(VLOOKUP(B4312,'Tablas auxiliares'!$AB$2:$AH$27,7,FALSE),0),1)</f>
        <v>0</v>
      </c>
      <c r="H4312" s="9">
        <f t="shared" si="77"/>
        <v>0</v>
      </c>
      <c r="O4312" s="9"/>
      <c r="P4312"/>
    </row>
    <row r="4313" spans="1:16" x14ac:dyDescent="0.25">
      <c r="A4313" s="9">
        <v>2014</v>
      </c>
      <c r="B4313" t="s">
        <v>14</v>
      </c>
      <c r="C4313" t="s">
        <v>68</v>
      </c>
      <c r="D4313" s="9">
        <v>10</v>
      </c>
      <c r="E4313" s="9">
        <v>6</v>
      </c>
      <c r="F4313" s="9">
        <f>VLOOKUP(D4313,'Tablas auxiliares'!$H$1:$Q$28,Calculadora!$J$2+1,FALSE)*IF(VLOOKUP($A4313,'Tablas auxiliares'!$B$2:$C$6,2,FALSE)-Calculadora!$K$2=0,1,0)*IF($L$2=2,IFERROR(VLOOKUP(B4313,'Tablas auxiliares'!$AB$2:$AH$27,7,FALSE),0),1)</f>
        <v>0</v>
      </c>
      <c r="G4313" s="9">
        <f>VLOOKUP(E4313,'Tablas auxiliares'!$H$1:$Q$28,Calculadora!$J$2+1,FALSE)*IF(VLOOKUP($A4313,'Tablas auxiliares'!$B$2:$C$6,2,FALSE)-Calculadora!$K$2=0,1,0)*IF($L$2=2,IFERROR(VLOOKUP(B4313,'Tablas auxiliares'!$AB$2:$AH$27,7,FALSE),0),1)</f>
        <v>0</v>
      </c>
      <c r="H4313" s="9">
        <f t="shared" si="77"/>
        <v>0</v>
      </c>
      <c r="O4313" s="9"/>
      <c r="P4313"/>
    </row>
    <row r="4314" spans="1:16" x14ac:dyDescent="0.25">
      <c r="A4314" s="9">
        <v>2014</v>
      </c>
      <c r="B4314" t="s">
        <v>14</v>
      </c>
      <c r="C4314" t="s">
        <v>13</v>
      </c>
      <c r="D4314" s="9">
        <v>24</v>
      </c>
      <c r="E4314" s="9">
        <v>2</v>
      </c>
      <c r="F4314" s="9">
        <f>VLOOKUP(D4314,'Tablas auxiliares'!$H$1:$Q$28,Calculadora!$J$2+1,FALSE)*IF(VLOOKUP($A4314,'Tablas auxiliares'!$B$2:$C$6,2,FALSE)-Calculadora!$K$2=0,1,0)*IF($L$2=2,IFERROR(VLOOKUP(B4314,'Tablas auxiliares'!$AB$2:$AH$27,7,FALSE),0),1)</f>
        <v>0</v>
      </c>
      <c r="G4314" s="9">
        <f>VLOOKUP(E4314,'Tablas auxiliares'!$H$1:$Q$28,Calculadora!$J$2+1,FALSE)*IF(VLOOKUP($A4314,'Tablas auxiliares'!$B$2:$C$6,2,FALSE)-Calculadora!$K$2=0,1,0)*IF($L$2=2,IFERROR(VLOOKUP(B4314,'Tablas auxiliares'!$AB$2:$AH$27,7,FALSE),0),1)</f>
        <v>0</v>
      </c>
      <c r="H4314" s="9">
        <f t="shared" si="77"/>
        <v>0</v>
      </c>
      <c r="O4314" s="9"/>
      <c r="P4314"/>
    </row>
    <row r="4315" spans="1:16" x14ac:dyDescent="0.25">
      <c r="A4315" s="9">
        <v>2014</v>
      </c>
      <c r="B4315" t="s">
        <v>14</v>
      </c>
      <c r="C4315" t="s">
        <v>27</v>
      </c>
      <c r="D4315" s="9">
        <v>4</v>
      </c>
      <c r="E4315" s="9">
        <v>12</v>
      </c>
      <c r="F4315" s="9">
        <f>VLOOKUP(D4315,'Tablas auxiliares'!$H$1:$Q$28,Calculadora!$J$2+1,FALSE)*IF(VLOOKUP($A4315,'Tablas auxiliares'!$B$2:$C$6,2,FALSE)-Calculadora!$K$2=0,1,0)*IF($L$2=2,IFERROR(VLOOKUP(B4315,'Tablas auxiliares'!$AB$2:$AH$27,7,FALSE),0),1)</f>
        <v>0</v>
      </c>
      <c r="G4315" s="9">
        <f>VLOOKUP(E4315,'Tablas auxiliares'!$H$1:$Q$28,Calculadora!$J$2+1,FALSE)*IF(VLOOKUP($A4315,'Tablas auxiliares'!$B$2:$C$6,2,FALSE)-Calculadora!$K$2=0,1,0)*IF($L$2=2,IFERROR(VLOOKUP(B4315,'Tablas auxiliares'!$AB$2:$AH$27,7,FALSE),0),1)</f>
        <v>0</v>
      </c>
      <c r="H4315" s="9">
        <f t="shared" si="77"/>
        <v>0</v>
      </c>
      <c r="O4315" s="9"/>
      <c r="P4315"/>
    </row>
    <row r="4316" spans="1:16" x14ac:dyDescent="0.25">
      <c r="A4316" s="9">
        <v>2014</v>
      </c>
      <c r="B4316" t="s">
        <v>14</v>
      </c>
      <c r="C4316" t="s">
        <v>26</v>
      </c>
      <c r="D4316" s="9">
        <v>22</v>
      </c>
      <c r="E4316" s="9">
        <v>3</v>
      </c>
      <c r="F4316" s="9">
        <f>VLOOKUP(D4316,'Tablas auxiliares'!$H$1:$Q$28,Calculadora!$J$2+1,FALSE)*IF(VLOOKUP($A4316,'Tablas auxiliares'!$B$2:$C$6,2,FALSE)-Calculadora!$K$2=0,1,0)*IF($L$2=2,IFERROR(VLOOKUP(B4316,'Tablas auxiliares'!$AB$2:$AH$27,7,FALSE),0),1)</f>
        <v>0</v>
      </c>
      <c r="G4316" s="9">
        <f>VLOOKUP(E4316,'Tablas auxiliares'!$H$1:$Q$28,Calculadora!$J$2+1,FALSE)*IF(VLOOKUP($A4316,'Tablas auxiliares'!$B$2:$C$6,2,FALSE)-Calculadora!$K$2=0,1,0)*IF($L$2=2,IFERROR(VLOOKUP(B4316,'Tablas auxiliares'!$AB$2:$AH$27,7,FALSE),0),1)</f>
        <v>0</v>
      </c>
      <c r="H4316" s="9">
        <f t="shared" si="77"/>
        <v>0</v>
      </c>
      <c r="O4316" s="9"/>
      <c r="P4316"/>
    </row>
    <row r="4317" spans="1:16" x14ac:dyDescent="0.25">
      <c r="A4317" s="9">
        <v>2014</v>
      </c>
      <c r="B4317" t="s">
        <v>14</v>
      </c>
      <c r="C4317" t="s">
        <v>28</v>
      </c>
      <c r="D4317" s="9">
        <v>19</v>
      </c>
      <c r="E4317" s="9">
        <v>13</v>
      </c>
      <c r="F4317" s="9">
        <f>VLOOKUP(D4317,'Tablas auxiliares'!$H$1:$Q$28,Calculadora!$J$2+1,FALSE)*IF(VLOOKUP($A4317,'Tablas auxiliares'!$B$2:$C$6,2,FALSE)-Calculadora!$K$2=0,1,0)*IF($L$2=2,IFERROR(VLOOKUP(B4317,'Tablas auxiliares'!$AB$2:$AH$27,7,FALSE),0),1)</f>
        <v>0</v>
      </c>
      <c r="G4317" s="9">
        <f>VLOOKUP(E4317,'Tablas auxiliares'!$H$1:$Q$28,Calculadora!$J$2+1,FALSE)*IF(VLOOKUP($A4317,'Tablas auxiliares'!$B$2:$C$6,2,FALSE)-Calculadora!$K$2=0,1,0)*IF($L$2=2,IFERROR(VLOOKUP(B4317,'Tablas auxiliares'!$AB$2:$AH$27,7,FALSE),0),1)</f>
        <v>0</v>
      </c>
      <c r="H4317" s="9">
        <f t="shared" si="77"/>
        <v>0</v>
      </c>
      <c r="O4317" s="9"/>
      <c r="P4317"/>
    </row>
    <row r="4318" spans="1:16" x14ac:dyDescent="0.25">
      <c r="A4318" s="9">
        <v>2014</v>
      </c>
      <c r="B4318" t="s">
        <v>14</v>
      </c>
      <c r="C4318" t="s">
        <v>33</v>
      </c>
      <c r="D4318" s="9">
        <v>6</v>
      </c>
      <c r="E4318" s="9">
        <v>1</v>
      </c>
      <c r="F4318" s="9">
        <f>VLOOKUP(D4318,'Tablas auxiliares'!$H$1:$Q$28,Calculadora!$J$2+1,FALSE)*IF(VLOOKUP($A4318,'Tablas auxiliares'!$B$2:$C$6,2,FALSE)-Calculadora!$K$2=0,1,0)*IF($L$2=2,IFERROR(VLOOKUP(B4318,'Tablas auxiliares'!$AB$2:$AH$27,7,FALSE),0),1)</f>
        <v>0</v>
      </c>
      <c r="G4318" s="9">
        <f>VLOOKUP(E4318,'Tablas auxiliares'!$H$1:$Q$28,Calculadora!$J$2+1,FALSE)*IF(VLOOKUP($A4318,'Tablas auxiliares'!$B$2:$C$6,2,FALSE)-Calculadora!$K$2=0,1,0)*IF($L$2=2,IFERROR(VLOOKUP(B4318,'Tablas auxiliares'!$AB$2:$AH$27,7,FALSE),0),1)</f>
        <v>0</v>
      </c>
      <c r="H4318" s="9">
        <f t="shared" si="77"/>
        <v>0</v>
      </c>
      <c r="O4318" s="9"/>
      <c r="P4318"/>
    </row>
    <row r="4319" spans="1:16" x14ac:dyDescent="0.25">
      <c r="A4319" s="9">
        <v>2014</v>
      </c>
      <c r="B4319" t="s">
        <v>14</v>
      </c>
      <c r="C4319" t="s">
        <v>25</v>
      </c>
      <c r="D4319" s="9">
        <v>16</v>
      </c>
      <c r="E4319" s="9">
        <v>23</v>
      </c>
      <c r="F4319" s="9">
        <f>VLOOKUP(D4319,'Tablas auxiliares'!$H$1:$Q$28,Calculadora!$J$2+1,FALSE)*IF(VLOOKUP($A4319,'Tablas auxiliares'!$B$2:$C$6,2,FALSE)-Calculadora!$K$2=0,1,0)*IF($L$2=2,IFERROR(VLOOKUP(B4319,'Tablas auxiliares'!$AB$2:$AH$27,7,FALSE),0),1)</f>
        <v>0</v>
      </c>
      <c r="G4319" s="9">
        <f>VLOOKUP(E4319,'Tablas auxiliares'!$H$1:$Q$28,Calculadora!$J$2+1,FALSE)*IF(VLOOKUP($A4319,'Tablas auxiliares'!$B$2:$C$6,2,FALSE)-Calculadora!$K$2=0,1,0)*IF($L$2=2,IFERROR(VLOOKUP(B4319,'Tablas auxiliares'!$AB$2:$AH$27,7,FALSE),0),1)</f>
        <v>0</v>
      </c>
      <c r="H4319" s="9">
        <f t="shared" si="77"/>
        <v>0</v>
      </c>
      <c r="O4319" s="9"/>
      <c r="P4319"/>
    </row>
    <row r="4320" spans="1:16" x14ac:dyDescent="0.25">
      <c r="A4320" s="9">
        <v>2014</v>
      </c>
      <c r="B4320" t="s">
        <v>14</v>
      </c>
      <c r="C4320" t="s">
        <v>89</v>
      </c>
      <c r="D4320" s="9">
        <v>8</v>
      </c>
      <c r="E4320" s="9">
        <v>22</v>
      </c>
      <c r="F4320" s="9">
        <f>VLOOKUP(D4320,'Tablas auxiliares'!$H$1:$Q$28,Calculadora!$J$2+1,FALSE)*IF(VLOOKUP($A4320,'Tablas auxiliares'!$B$2:$C$6,2,FALSE)-Calculadora!$K$2=0,1,0)*IF($L$2=2,IFERROR(VLOOKUP(B4320,'Tablas auxiliares'!$AB$2:$AH$27,7,FALSE),0),1)</f>
        <v>0</v>
      </c>
      <c r="G4320" s="9">
        <f>VLOOKUP(E4320,'Tablas auxiliares'!$H$1:$Q$28,Calculadora!$J$2+1,FALSE)*IF(VLOOKUP($A4320,'Tablas auxiliares'!$B$2:$C$6,2,FALSE)-Calculadora!$K$2=0,1,0)*IF($L$2=2,IFERROR(VLOOKUP(B4320,'Tablas auxiliares'!$AB$2:$AH$27,7,FALSE),0),1)</f>
        <v>0</v>
      </c>
      <c r="H4320" s="9">
        <f t="shared" si="77"/>
        <v>0</v>
      </c>
      <c r="O4320" s="9"/>
      <c r="P4320"/>
    </row>
    <row r="4321" spans="1:16" x14ac:dyDescent="0.25">
      <c r="A4321" s="9">
        <v>2014</v>
      </c>
      <c r="B4321" t="s">
        <v>14</v>
      </c>
      <c r="C4321" t="s">
        <v>87</v>
      </c>
      <c r="D4321" s="9">
        <v>15</v>
      </c>
      <c r="E4321" s="9">
        <v>20</v>
      </c>
      <c r="F4321" s="9">
        <f>VLOOKUP(D4321,'Tablas auxiliares'!$H$1:$Q$28,Calculadora!$J$2+1,FALSE)*IF(VLOOKUP($A4321,'Tablas auxiliares'!$B$2:$C$6,2,FALSE)-Calculadora!$K$2=0,1,0)*IF($L$2=2,IFERROR(VLOOKUP(B4321,'Tablas auxiliares'!$AB$2:$AH$27,7,FALSE),0),1)</f>
        <v>0</v>
      </c>
      <c r="G4321" s="9">
        <f>VLOOKUP(E4321,'Tablas auxiliares'!$H$1:$Q$28,Calculadora!$J$2+1,FALSE)*IF(VLOOKUP($A4321,'Tablas auxiliares'!$B$2:$C$6,2,FALSE)-Calculadora!$K$2=0,1,0)*IF($L$2=2,IFERROR(VLOOKUP(B4321,'Tablas auxiliares'!$AB$2:$AH$27,7,FALSE),0),1)</f>
        <v>0</v>
      </c>
      <c r="H4321" s="9">
        <f t="shared" si="77"/>
        <v>0</v>
      </c>
      <c r="O4321" s="9"/>
      <c r="P4321"/>
    </row>
    <row r="4322" spans="1:16" x14ac:dyDescent="0.25">
      <c r="A4322" s="9">
        <v>2014</v>
      </c>
      <c r="B4322" t="s">
        <v>14</v>
      </c>
      <c r="C4322" t="s">
        <v>34</v>
      </c>
      <c r="D4322" s="9">
        <v>12</v>
      </c>
      <c r="E4322" s="9">
        <v>11</v>
      </c>
      <c r="F4322" s="9">
        <f>VLOOKUP(D4322,'Tablas auxiliares'!$H$1:$Q$28,Calculadora!$J$2+1,FALSE)*IF(VLOOKUP($A4322,'Tablas auxiliares'!$B$2:$C$6,2,FALSE)-Calculadora!$K$2=0,1,0)*IF($L$2=2,IFERROR(VLOOKUP(B4322,'Tablas auxiliares'!$AB$2:$AH$27,7,FALSE),0),1)</f>
        <v>0</v>
      </c>
      <c r="G4322" s="9">
        <f>VLOOKUP(E4322,'Tablas auxiliares'!$H$1:$Q$28,Calculadora!$J$2+1,FALSE)*IF(VLOOKUP($A4322,'Tablas auxiliares'!$B$2:$C$6,2,FALSE)-Calculadora!$K$2=0,1,0)*IF($L$2=2,IFERROR(VLOOKUP(B4322,'Tablas auxiliares'!$AB$2:$AH$27,7,FALSE),0),1)</f>
        <v>0</v>
      </c>
      <c r="H4322" s="9">
        <f t="shared" si="77"/>
        <v>0</v>
      </c>
      <c r="O4322" s="9"/>
      <c r="P4322"/>
    </row>
    <row r="4323" spans="1:16" x14ac:dyDescent="0.25">
      <c r="A4323" s="9">
        <v>2014</v>
      </c>
      <c r="B4323" t="s">
        <v>14</v>
      </c>
      <c r="C4323" t="s">
        <v>91</v>
      </c>
      <c r="D4323" s="9">
        <v>13</v>
      </c>
      <c r="E4323" s="9">
        <v>8</v>
      </c>
      <c r="F4323" s="9">
        <f>VLOOKUP(D4323,'Tablas auxiliares'!$H$1:$Q$28,Calculadora!$J$2+1,FALSE)*IF(VLOOKUP($A4323,'Tablas auxiliares'!$B$2:$C$6,2,FALSE)-Calculadora!$K$2=0,1,0)*IF($L$2=2,IFERROR(VLOOKUP(B4323,'Tablas auxiliares'!$AB$2:$AH$27,7,FALSE),0),1)</f>
        <v>0</v>
      </c>
      <c r="G4323" s="9">
        <f>VLOOKUP(E4323,'Tablas auxiliares'!$H$1:$Q$28,Calculadora!$J$2+1,FALSE)*IF(VLOOKUP($A4323,'Tablas auxiliares'!$B$2:$C$6,2,FALSE)-Calculadora!$K$2=0,1,0)*IF($L$2=2,IFERROR(VLOOKUP(B4323,'Tablas auxiliares'!$AB$2:$AH$27,7,FALSE),0),1)</f>
        <v>0</v>
      </c>
      <c r="H4323" s="9">
        <f t="shared" si="77"/>
        <v>0</v>
      </c>
      <c r="O4323" s="9"/>
      <c r="P4323"/>
    </row>
    <row r="4324" spans="1:16" x14ac:dyDescent="0.25">
      <c r="A4324" s="9">
        <v>2014</v>
      </c>
      <c r="B4324" t="s">
        <v>14</v>
      </c>
      <c r="C4324" t="s">
        <v>24</v>
      </c>
      <c r="D4324" s="9">
        <v>23</v>
      </c>
      <c r="E4324" s="9">
        <v>10</v>
      </c>
      <c r="F4324" s="9">
        <f>VLOOKUP(D4324,'Tablas auxiliares'!$H$1:$Q$28,Calculadora!$J$2+1,FALSE)*IF(VLOOKUP($A4324,'Tablas auxiliares'!$B$2:$C$6,2,FALSE)-Calculadora!$K$2=0,1,0)*IF($L$2=2,IFERROR(VLOOKUP(B4324,'Tablas auxiliares'!$AB$2:$AH$27,7,FALSE),0),1)</f>
        <v>0</v>
      </c>
      <c r="G4324" s="9">
        <f>VLOOKUP(E4324,'Tablas auxiliares'!$H$1:$Q$28,Calculadora!$J$2+1,FALSE)*IF(VLOOKUP($A4324,'Tablas auxiliares'!$B$2:$C$6,2,FALSE)-Calculadora!$K$2=0,1,0)*IF($L$2=2,IFERROR(VLOOKUP(B4324,'Tablas auxiliares'!$AB$2:$AH$27,7,FALSE),0),1)</f>
        <v>0</v>
      </c>
      <c r="H4324" s="9">
        <f t="shared" si="77"/>
        <v>0</v>
      </c>
      <c r="O4324" s="9"/>
      <c r="P4324"/>
    </row>
    <row r="4325" spans="1:16" x14ac:dyDescent="0.25">
      <c r="A4325" s="9">
        <v>2014</v>
      </c>
      <c r="B4325" t="s">
        <v>14</v>
      </c>
      <c r="C4325" t="s">
        <v>11</v>
      </c>
      <c r="D4325" s="9">
        <v>1</v>
      </c>
      <c r="E4325" s="9">
        <v>24</v>
      </c>
      <c r="F4325" s="9">
        <f>VLOOKUP(D4325,'Tablas auxiliares'!$H$1:$Q$28,Calculadora!$J$2+1,FALSE)*IF(VLOOKUP($A4325,'Tablas auxiliares'!$B$2:$C$6,2,FALSE)-Calculadora!$K$2=0,1,0)*IF($L$2=2,IFERROR(VLOOKUP(B4325,'Tablas auxiliares'!$AB$2:$AH$27,7,FALSE),0),1)</f>
        <v>0</v>
      </c>
      <c r="G4325" s="9">
        <f>VLOOKUP(E4325,'Tablas auxiliares'!$H$1:$Q$28,Calculadora!$J$2+1,FALSE)*IF(VLOOKUP($A4325,'Tablas auxiliares'!$B$2:$C$6,2,FALSE)-Calculadora!$K$2=0,1,0)*IF($L$2=2,IFERROR(VLOOKUP(B4325,'Tablas auxiliares'!$AB$2:$AH$27,7,FALSE),0),1)</f>
        <v>0</v>
      </c>
      <c r="H4325" s="9">
        <f t="shared" si="77"/>
        <v>0</v>
      </c>
      <c r="O4325" s="9"/>
      <c r="P4325"/>
    </row>
    <row r="4326" spans="1:16" x14ac:dyDescent="0.25">
      <c r="A4326" s="9">
        <v>2014</v>
      </c>
      <c r="B4326" t="s">
        <v>14</v>
      </c>
      <c r="C4326" t="s">
        <v>67</v>
      </c>
      <c r="D4326" s="9">
        <v>9</v>
      </c>
      <c r="E4326" s="9">
        <v>14</v>
      </c>
      <c r="F4326" s="9">
        <f>VLOOKUP(D4326,'Tablas auxiliares'!$H$1:$Q$28,Calculadora!$J$2+1,FALSE)*IF(VLOOKUP($A4326,'Tablas auxiliares'!$B$2:$C$6,2,FALSE)-Calculadora!$K$2=0,1,0)*IF($L$2=2,IFERROR(VLOOKUP(B4326,'Tablas auxiliares'!$AB$2:$AH$27,7,FALSE),0),1)</f>
        <v>0</v>
      </c>
      <c r="G4326" s="9">
        <f>VLOOKUP(E4326,'Tablas auxiliares'!$H$1:$Q$28,Calculadora!$J$2+1,FALSE)*IF(VLOOKUP($A4326,'Tablas auxiliares'!$B$2:$C$6,2,FALSE)-Calculadora!$K$2=0,1,0)*IF($L$2=2,IFERROR(VLOOKUP(B4326,'Tablas auxiliares'!$AB$2:$AH$27,7,FALSE),0),1)</f>
        <v>0</v>
      </c>
      <c r="H4326" s="9">
        <f t="shared" si="77"/>
        <v>0</v>
      </c>
      <c r="O4326" s="9"/>
      <c r="P4326"/>
    </row>
    <row r="4327" spans="1:16" x14ac:dyDescent="0.25">
      <c r="A4327" s="9">
        <v>2014</v>
      </c>
      <c r="B4327" t="s">
        <v>14</v>
      </c>
      <c r="C4327" t="s">
        <v>22</v>
      </c>
      <c r="D4327" s="9">
        <v>7</v>
      </c>
      <c r="E4327" s="9">
        <v>15</v>
      </c>
      <c r="F4327" s="9">
        <f>VLOOKUP(D4327,'Tablas auxiliares'!$H$1:$Q$28,Calculadora!$J$2+1,FALSE)*IF(VLOOKUP($A4327,'Tablas auxiliares'!$B$2:$C$6,2,FALSE)-Calculadora!$K$2=0,1,0)*IF($L$2=2,IFERROR(VLOOKUP(B4327,'Tablas auxiliares'!$AB$2:$AH$27,7,FALSE),0),1)</f>
        <v>0</v>
      </c>
      <c r="G4327" s="9">
        <f>VLOOKUP(E4327,'Tablas auxiliares'!$H$1:$Q$28,Calculadora!$J$2+1,FALSE)*IF(VLOOKUP($A4327,'Tablas auxiliares'!$B$2:$C$6,2,FALSE)-Calculadora!$K$2=0,1,0)*IF($L$2=2,IFERROR(VLOOKUP(B4327,'Tablas auxiliares'!$AB$2:$AH$27,7,FALSE),0),1)</f>
        <v>0</v>
      </c>
      <c r="H4327" s="9">
        <f t="shared" si="77"/>
        <v>0</v>
      </c>
      <c r="O4327" s="9"/>
      <c r="P4327"/>
    </row>
    <row r="4328" spans="1:16" x14ac:dyDescent="0.25">
      <c r="A4328" s="9">
        <v>2014</v>
      </c>
      <c r="B4328" t="s">
        <v>14</v>
      </c>
      <c r="C4328" t="s">
        <v>19</v>
      </c>
      <c r="D4328" s="9">
        <v>14</v>
      </c>
      <c r="E4328" s="9">
        <v>9</v>
      </c>
      <c r="F4328" s="9">
        <f>VLOOKUP(D4328,'Tablas auxiliares'!$H$1:$Q$28,Calculadora!$J$2+1,FALSE)*IF(VLOOKUP($A4328,'Tablas auxiliares'!$B$2:$C$6,2,FALSE)-Calculadora!$K$2=0,1,0)*IF($L$2=2,IFERROR(VLOOKUP(B4328,'Tablas auxiliares'!$AB$2:$AH$27,7,FALSE),0),1)</f>
        <v>0</v>
      </c>
      <c r="G4328" s="9">
        <f>VLOOKUP(E4328,'Tablas auxiliares'!$H$1:$Q$28,Calculadora!$J$2+1,FALSE)*IF(VLOOKUP($A4328,'Tablas auxiliares'!$B$2:$C$6,2,FALSE)-Calculadora!$K$2=0,1,0)*IF($L$2=2,IFERROR(VLOOKUP(B4328,'Tablas auxiliares'!$AB$2:$AH$27,7,FALSE),0),1)</f>
        <v>0</v>
      </c>
      <c r="H4328" s="9">
        <f t="shared" si="77"/>
        <v>0</v>
      </c>
      <c r="O4328" s="9"/>
      <c r="P4328"/>
    </row>
    <row r="4329" spans="1:16" x14ac:dyDescent="0.25">
      <c r="A4329" s="9">
        <v>2014</v>
      </c>
      <c r="B4329" t="s">
        <v>14</v>
      </c>
      <c r="C4329" t="s">
        <v>37</v>
      </c>
      <c r="D4329" s="9">
        <v>21</v>
      </c>
      <c r="E4329" s="9">
        <v>18</v>
      </c>
      <c r="F4329" s="9">
        <f>VLOOKUP(D4329,'Tablas auxiliares'!$H$1:$Q$28,Calculadora!$J$2+1,FALSE)*IF(VLOOKUP($A4329,'Tablas auxiliares'!$B$2:$C$6,2,FALSE)-Calculadora!$K$2=0,1,0)*IF($L$2=2,IFERROR(VLOOKUP(B4329,'Tablas auxiliares'!$AB$2:$AH$27,7,FALSE),0),1)</f>
        <v>0</v>
      </c>
      <c r="G4329" s="9">
        <f>VLOOKUP(E4329,'Tablas auxiliares'!$H$1:$Q$28,Calculadora!$J$2+1,FALSE)*IF(VLOOKUP($A4329,'Tablas auxiliares'!$B$2:$C$6,2,FALSE)-Calculadora!$K$2=0,1,0)*IF($L$2=2,IFERROR(VLOOKUP(B4329,'Tablas auxiliares'!$AB$2:$AH$27,7,FALSE),0),1)</f>
        <v>0</v>
      </c>
      <c r="H4329" s="9">
        <f t="shared" si="77"/>
        <v>0</v>
      </c>
      <c r="O4329" s="9"/>
      <c r="P4329"/>
    </row>
    <row r="4330" spans="1:16" x14ac:dyDescent="0.25">
      <c r="A4330" s="9">
        <v>2014</v>
      </c>
      <c r="B4330" t="s">
        <v>13</v>
      </c>
      <c r="C4330" t="s">
        <v>36</v>
      </c>
      <c r="D4330" s="9">
        <v>6</v>
      </c>
      <c r="E4330" s="9">
        <v>12</v>
      </c>
      <c r="F4330" s="9">
        <f>VLOOKUP(D4330,'Tablas auxiliares'!$H$1:$Q$28,Calculadora!$J$2+1,FALSE)*IF(VLOOKUP($A4330,'Tablas auxiliares'!$B$2:$C$6,2,FALSE)-Calculadora!$K$2=0,1,0)*IF($L$2=2,IFERROR(VLOOKUP(B4330,'Tablas auxiliares'!$AB$2:$AH$27,7,FALSE),0),1)</f>
        <v>0</v>
      </c>
      <c r="G4330" s="9">
        <f>VLOOKUP(E4330,'Tablas auxiliares'!$H$1:$Q$28,Calculadora!$J$2+1,FALSE)*IF(VLOOKUP($A4330,'Tablas auxiliares'!$B$2:$C$6,2,FALSE)-Calculadora!$K$2=0,1,0)*IF($L$2=2,IFERROR(VLOOKUP(B4330,'Tablas auxiliares'!$AB$2:$AH$27,7,FALSE),0),1)</f>
        <v>0</v>
      </c>
      <c r="H4330" s="9">
        <f t="shared" si="77"/>
        <v>0</v>
      </c>
      <c r="O4330" s="9"/>
      <c r="P4330"/>
    </row>
    <row r="4331" spans="1:16" x14ac:dyDescent="0.25">
      <c r="A4331" s="9">
        <v>2014</v>
      </c>
      <c r="B4331" t="s">
        <v>13</v>
      </c>
      <c r="C4331" t="s">
        <v>65</v>
      </c>
      <c r="D4331" s="9">
        <v>19</v>
      </c>
      <c r="E4331" s="9">
        <v>19</v>
      </c>
      <c r="F4331" s="9">
        <f>VLOOKUP(D4331,'Tablas auxiliares'!$H$1:$Q$28,Calculadora!$J$2+1,FALSE)*IF(VLOOKUP($A4331,'Tablas auxiliares'!$B$2:$C$6,2,FALSE)-Calculadora!$K$2=0,1,0)*IF($L$2=2,IFERROR(VLOOKUP(B4331,'Tablas auxiliares'!$AB$2:$AH$27,7,FALSE),0),1)</f>
        <v>0</v>
      </c>
      <c r="G4331" s="9">
        <f>VLOOKUP(E4331,'Tablas auxiliares'!$H$1:$Q$28,Calculadora!$J$2+1,FALSE)*IF(VLOOKUP($A4331,'Tablas auxiliares'!$B$2:$C$6,2,FALSE)-Calculadora!$K$2=0,1,0)*IF($L$2=2,IFERROR(VLOOKUP(B4331,'Tablas auxiliares'!$AB$2:$AH$27,7,FALSE),0),1)</f>
        <v>0</v>
      </c>
      <c r="H4331" s="9">
        <f t="shared" si="77"/>
        <v>0</v>
      </c>
      <c r="O4331" s="9"/>
      <c r="P4331"/>
    </row>
    <row r="4332" spans="1:16" x14ac:dyDescent="0.25">
      <c r="A4332" s="9">
        <v>2014</v>
      </c>
      <c r="B4332" t="s">
        <v>13</v>
      </c>
      <c r="C4332" t="s">
        <v>23</v>
      </c>
      <c r="D4332" s="9">
        <v>20</v>
      </c>
      <c r="E4332" s="9">
        <v>25</v>
      </c>
      <c r="F4332" s="9">
        <f>VLOOKUP(D4332,'Tablas auxiliares'!$H$1:$Q$28,Calculadora!$J$2+1,FALSE)*IF(VLOOKUP($A4332,'Tablas auxiliares'!$B$2:$C$6,2,FALSE)-Calculadora!$K$2=0,1,0)*IF($L$2=2,IFERROR(VLOOKUP(B4332,'Tablas auxiliares'!$AB$2:$AH$27,7,FALSE),0),1)</f>
        <v>0</v>
      </c>
      <c r="G4332" s="9">
        <f>VLOOKUP(E4332,'Tablas auxiliares'!$H$1:$Q$28,Calculadora!$J$2+1,FALSE)*IF(VLOOKUP($A4332,'Tablas auxiliares'!$B$2:$C$6,2,FALSE)-Calculadora!$K$2=0,1,0)*IF($L$2=2,IFERROR(VLOOKUP(B4332,'Tablas auxiliares'!$AB$2:$AH$27,7,FALSE),0),1)</f>
        <v>0</v>
      </c>
      <c r="H4332" s="9">
        <f t="shared" si="77"/>
        <v>0</v>
      </c>
      <c r="O4332" s="9"/>
      <c r="P4332"/>
    </row>
    <row r="4333" spans="1:16" x14ac:dyDescent="0.25">
      <c r="A4333" s="9">
        <v>2014</v>
      </c>
      <c r="B4333" t="s">
        <v>13</v>
      </c>
      <c r="C4333" t="s">
        <v>90</v>
      </c>
      <c r="D4333" s="9">
        <v>12</v>
      </c>
      <c r="E4333" s="9">
        <v>8</v>
      </c>
      <c r="F4333" s="9">
        <f>VLOOKUP(D4333,'Tablas auxiliares'!$H$1:$Q$28,Calculadora!$J$2+1,FALSE)*IF(VLOOKUP($A4333,'Tablas auxiliares'!$B$2:$C$6,2,FALSE)-Calculadora!$K$2=0,1,0)*IF($L$2=2,IFERROR(VLOOKUP(B4333,'Tablas auxiliares'!$AB$2:$AH$27,7,FALSE),0),1)</f>
        <v>0</v>
      </c>
      <c r="G4333" s="9">
        <f>VLOOKUP(E4333,'Tablas auxiliares'!$H$1:$Q$28,Calculadora!$J$2+1,FALSE)*IF(VLOOKUP($A4333,'Tablas auxiliares'!$B$2:$C$6,2,FALSE)-Calculadora!$K$2=0,1,0)*IF($L$2=2,IFERROR(VLOOKUP(B4333,'Tablas auxiliares'!$AB$2:$AH$27,7,FALSE),0),1)</f>
        <v>0</v>
      </c>
      <c r="H4333" s="9">
        <f t="shared" si="77"/>
        <v>0</v>
      </c>
      <c r="O4333" s="9"/>
      <c r="P4333"/>
    </row>
    <row r="4334" spans="1:16" x14ac:dyDescent="0.25">
      <c r="A4334" s="9">
        <v>2014</v>
      </c>
      <c r="B4334" t="s">
        <v>13</v>
      </c>
      <c r="C4334" t="s">
        <v>69</v>
      </c>
      <c r="D4334" s="9">
        <v>11</v>
      </c>
      <c r="E4334" s="9">
        <v>9</v>
      </c>
      <c r="F4334" s="9">
        <f>VLOOKUP(D4334,'Tablas auxiliares'!$H$1:$Q$28,Calculadora!$J$2+1,FALSE)*IF(VLOOKUP($A4334,'Tablas auxiliares'!$B$2:$C$6,2,FALSE)-Calculadora!$K$2=0,1,0)*IF($L$2=2,IFERROR(VLOOKUP(B4334,'Tablas auxiliares'!$AB$2:$AH$27,7,FALSE),0),1)</f>
        <v>0</v>
      </c>
      <c r="G4334" s="9">
        <f>VLOOKUP(E4334,'Tablas auxiliares'!$H$1:$Q$28,Calculadora!$J$2+1,FALSE)*IF(VLOOKUP($A4334,'Tablas auxiliares'!$B$2:$C$6,2,FALSE)-Calculadora!$K$2=0,1,0)*IF($L$2=2,IFERROR(VLOOKUP(B4334,'Tablas auxiliares'!$AB$2:$AH$27,7,FALSE),0),1)</f>
        <v>0</v>
      </c>
      <c r="H4334" s="9">
        <f t="shared" si="77"/>
        <v>0</v>
      </c>
      <c r="O4334" s="9"/>
      <c r="P4334"/>
    </row>
    <row r="4335" spans="1:16" x14ac:dyDescent="0.25">
      <c r="A4335" s="9">
        <v>2014</v>
      </c>
      <c r="B4335" t="s">
        <v>13</v>
      </c>
      <c r="C4335" t="s">
        <v>70</v>
      </c>
      <c r="D4335" s="9">
        <v>5</v>
      </c>
      <c r="E4335" s="9">
        <v>4</v>
      </c>
      <c r="F4335" s="9">
        <f>VLOOKUP(D4335,'Tablas auxiliares'!$H$1:$Q$28,Calculadora!$J$2+1,FALSE)*IF(VLOOKUP($A4335,'Tablas auxiliares'!$B$2:$C$6,2,FALSE)-Calculadora!$K$2=0,1,0)*IF($L$2=2,IFERROR(VLOOKUP(B4335,'Tablas auxiliares'!$AB$2:$AH$27,7,FALSE),0),1)</f>
        <v>0</v>
      </c>
      <c r="G4335" s="9">
        <f>VLOOKUP(E4335,'Tablas auxiliares'!$H$1:$Q$28,Calculadora!$J$2+1,FALSE)*IF(VLOOKUP($A4335,'Tablas auxiliares'!$B$2:$C$6,2,FALSE)-Calculadora!$K$2=0,1,0)*IF($L$2=2,IFERROR(VLOOKUP(B4335,'Tablas auxiliares'!$AB$2:$AH$27,7,FALSE),0),1)</f>
        <v>0</v>
      </c>
      <c r="H4335" s="9">
        <f t="shared" si="77"/>
        <v>0</v>
      </c>
      <c r="O4335" s="9"/>
      <c r="P4335"/>
    </row>
    <row r="4336" spans="1:16" x14ac:dyDescent="0.25">
      <c r="A4336" s="9">
        <v>2014</v>
      </c>
      <c r="B4336" t="s">
        <v>13</v>
      </c>
      <c r="C4336" t="s">
        <v>14</v>
      </c>
      <c r="D4336" s="9">
        <v>3</v>
      </c>
      <c r="E4336" s="9">
        <v>2</v>
      </c>
      <c r="F4336" s="9">
        <f>VLOOKUP(D4336,'Tablas auxiliares'!$H$1:$Q$28,Calculadora!$J$2+1,FALSE)*IF(VLOOKUP($A4336,'Tablas auxiliares'!$B$2:$C$6,2,FALSE)-Calculadora!$K$2=0,1,0)*IF($L$2=2,IFERROR(VLOOKUP(B4336,'Tablas auxiliares'!$AB$2:$AH$27,7,FALSE),0),1)</f>
        <v>0</v>
      </c>
      <c r="G4336" s="9">
        <f>VLOOKUP(E4336,'Tablas auxiliares'!$H$1:$Q$28,Calculadora!$J$2+1,FALSE)*IF(VLOOKUP($A4336,'Tablas auxiliares'!$B$2:$C$6,2,FALSE)-Calculadora!$K$2=0,1,0)*IF($L$2=2,IFERROR(VLOOKUP(B4336,'Tablas auxiliares'!$AB$2:$AH$27,7,FALSE),0),1)</f>
        <v>0</v>
      </c>
      <c r="H4336" s="9">
        <f t="shared" si="77"/>
        <v>0</v>
      </c>
      <c r="O4336" s="9"/>
      <c r="P4336"/>
    </row>
    <row r="4337" spans="1:16" x14ac:dyDescent="0.25">
      <c r="A4337" s="9">
        <v>2014</v>
      </c>
      <c r="B4337" t="s">
        <v>13</v>
      </c>
      <c r="C4337" t="s">
        <v>18</v>
      </c>
      <c r="D4337" s="9">
        <v>22</v>
      </c>
      <c r="E4337" s="9">
        <v>17</v>
      </c>
      <c r="F4337" s="9">
        <f>VLOOKUP(D4337,'Tablas auxiliares'!$H$1:$Q$28,Calculadora!$J$2+1,FALSE)*IF(VLOOKUP($A4337,'Tablas auxiliares'!$B$2:$C$6,2,FALSE)-Calculadora!$K$2=0,1,0)*IF($L$2=2,IFERROR(VLOOKUP(B4337,'Tablas auxiliares'!$AB$2:$AH$27,7,FALSE),0),1)</f>
        <v>0</v>
      </c>
      <c r="G4337" s="9">
        <f>VLOOKUP(E4337,'Tablas auxiliares'!$H$1:$Q$28,Calculadora!$J$2+1,FALSE)*IF(VLOOKUP($A4337,'Tablas auxiliares'!$B$2:$C$6,2,FALSE)-Calculadora!$K$2=0,1,0)*IF($L$2=2,IFERROR(VLOOKUP(B4337,'Tablas auxiliares'!$AB$2:$AH$27,7,FALSE),0),1)</f>
        <v>0</v>
      </c>
      <c r="H4337" s="9">
        <f t="shared" si="77"/>
        <v>0</v>
      </c>
      <c r="O4337" s="9"/>
      <c r="P4337"/>
    </row>
    <row r="4338" spans="1:16" x14ac:dyDescent="0.25">
      <c r="A4338" s="9">
        <v>2014</v>
      </c>
      <c r="B4338" t="s">
        <v>13</v>
      </c>
      <c r="C4338" t="s">
        <v>29</v>
      </c>
      <c r="D4338" s="9">
        <v>24</v>
      </c>
      <c r="E4338" s="9">
        <v>3</v>
      </c>
      <c r="F4338" s="9">
        <f>VLOOKUP(D4338,'Tablas auxiliares'!$H$1:$Q$28,Calculadora!$J$2+1,FALSE)*IF(VLOOKUP($A4338,'Tablas auxiliares'!$B$2:$C$6,2,FALSE)-Calculadora!$K$2=0,1,0)*IF($L$2=2,IFERROR(VLOOKUP(B4338,'Tablas auxiliares'!$AB$2:$AH$27,7,FALSE),0),1)</f>
        <v>0</v>
      </c>
      <c r="G4338" s="9">
        <f>VLOOKUP(E4338,'Tablas auxiliares'!$H$1:$Q$28,Calculadora!$J$2+1,FALSE)*IF(VLOOKUP($A4338,'Tablas auxiliares'!$B$2:$C$6,2,FALSE)-Calculadora!$K$2=0,1,0)*IF($L$2=2,IFERROR(VLOOKUP(B4338,'Tablas auxiliares'!$AB$2:$AH$27,7,FALSE),0),1)</f>
        <v>0</v>
      </c>
      <c r="H4338" s="9">
        <f t="shared" si="77"/>
        <v>0</v>
      </c>
      <c r="O4338" s="9"/>
      <c r="P4338"/>
    </row>
    <row r="4339" spans="1:16" x14ac:dyDescent="0.25">
      <c r="A4339" s="9">
        <v>2014</v>
      </c>
      <c r="B4339" t="s">
        <v>13</v>
      </c>
      <c r="C4339" t="s">
        <v>68</v>
      </c>
      <c r="D4339" s="9">
        <v>21</v>
      </c>
      <c r="E4339" s="9">
        <v>14</v>
      </c>
      <c r="F4339" s="9">
        <f>VLOOKUP(D4339,'Tablas auxiliares'!$H$1:$Q$28,Calculadora!$J$2+1,FALSE)*IF(VLOOKUP($A4339,'Tablas auxiliares'!$B$2:$C$6,2,FALSE)-Calculadora!$K$2=0,1,0)*IF($L$2=2,IFERROR(VLOOKUP(B4339,'Tablas auxiliares'!$AB$2:$AH$27,7,FALSE),0),1)</f>
        <v>0</v>
      </c>
      <c r="G4339" s="9">
        <f>VLOOKUP(E4339,'Tablas auxiliares'!$H$1:$Q$28,Calculadora!$J$2+1,FALSE)*IF(VLOOKUP($A4339,'Tablas auxiliares'!$B$2:$C$6,2,FALSE)-Calculadora!$K$2=0,1,0)*IF($L$2=2,IFERROR(VLOOKUP(B4339,'Tablas auxiliares'!$AB$2:$AH$27,7,FALSE),0),1)</f>
        <v>0</v>
      </c>
      <c r="H4339" s="9">
        <f t="shared" si="77"/>
        <v>0</v>
      </c>
      <c r="O4339" s="9"/>
      <c r="P4339"/>
    </row>
    <row r="4340" spans="1:16" x14ac:dyDescent="0.25">
      <c r="A4340" s="9">
        <v>2014</v>
      </c>
      <c r="B4340" t="s">
        <v>13</v>
      </c>
      <c r="C4340" t="s">
        <v>27</v>
      </c>
      <c r="D4340" s="9">
        <v>16</v>
      </c>
      <c r="E4340" s="9">
        <v>5</v>
      </c>
      <c r="F4340" s="9">
        <f>VLOOKUP(D4340,'Tablas auxiliares'!$H$1:$Q$28,Calculadora!$J$2+1,FALSE)*IF(VLOOKUP($A4340,'Tablas auxiliares'!$B$2:$C$6,2,FALSE)-Calculadora!$K$2=0,1,0)*IF($L$2=2,IFERROR(VLOOKUP(B4340,'Tablas auxiliares'!$AB$2:$AH$27,7,FALSE),0),1)</f>
        <v>0</v>
      </c>
      <c r="G4340" s="9">
        <f>VLOOKUP(E4340,'Tablas auxiliares'!$H$1:$Q$28,Calculadora!$J$2+1,FALSE)*IF(VLOOKUP($A4340,'Tablas auxiliares'!$B$2:$C$6,2,FALSE)-Calculadora!$K$2=0,1,0)*IF($L$2=2,IFERROR(VLOOKUP(B4340,'Tablas auxiliares'!$AB$2:$AH$27,7,FALSE),0),1)</f>
        <v>0</v>
      </c>
      <c r="H4340" s="9">
        <f t="shared" si="77"/>
        <v>0</v>
      </c>
      <c r="O4340" s="9"/>
      <c r="P4340"/>
    </row>
    <row r="4341" spans="1:16" x14ac:dyDescent="0.25">
      <c r="A4341" s="9">
        <v>2014</v>
      </c>
      <c r="B4341" t="s">
        <v>13</v>
      </c>
      <c r="C4341" t="s">
        <v>26</v>
      </c>
      <c r="D4341" s="9">
        <v>1</v>
      </c>
      <c r="E4341" s="9">
        <v>10</v>
      </c>
      <c r="F4341" s="9">
        <f>VLOOKUP(D4341,'Tablas auxiliares'!$H$1:$Q$28,Calculadora!$J$2+1,FALSE)*IF(VLOOKUP($A4341,'Tablas auxiliares'!$B$2:$C$6,2,FALSE)-Calculadora!$K$2=0,1,0)*IF($L$2=2,IFERROR(VLOOKUP(B4341,'Tablas auxiliares'!$AB$2:$AH$27,7,FALSE),0),1)</f>
        <v>0</v>
      </c>
      <c r="G4341" s="9">
        <f>VLOOKUP(E4341,'Tablas auxiliares'!$H$1:$Q$28,Calculadora!$J$2+1,FALSE)*IF(VLOOKUP($A4341,'Tablas auxiliares'!$B$2:$C$6,2,FALSE)-Calculadora!$K$2=0,1,0)*IF($L$2=2,IFERROR(VLOOKUP(B4341,'Tablas auxiliares'!$AB$2:$AH$27,7,FALSE),0),1)</f>
        <v>0</v>
      </c>
      <c r="H4341" s="9">
        <f t="shared" si="77"/>
        <v>0</v>
      </c>
      <c r="O4341" s="9"/>
      <c r="P4341"/>
    </row>
    <row r="4342" spans="1:16" x14ac:dyDescent="0.25">
      <c r="A4342" s="9">
        <v>2014</v>
      </c>
      <c r="B4342" t="s">
        <v>13</v>
      </c>
      <c r="C4342" t="s">
        <v>28</v>
      </c>
      <c r="D4342" s="9">
        <v>10</v>
      </c>
      <c r="E4342" s="9">
        <v>23</v>
      </c>
      <c r="F4342" s="9">
        <f>VLOOKUP(D4342,'Tablas auxiliares'!$H$1:$Q$28,Calculadora!$J$2+1,FALSE)*IF(VLOOKUP($A4342,'Tablas auxiliares'!$B$2:$C$6,2,FALSE)-Calculadora!$K$2=0,1,0)*IF($L$2=2,IFERROR(VLOOKUP(B4342,'Tablas auxiliares'!$AB$2:$AH$27,7,FALSE),0),1)</f>
        <v>0</v>
      </c>
      <c r="G4342" s="9">
        <f>VLOOKUP(E4342,'Tablas auxiliares'!$H$1:$Q$28,Calculadora!$J$2+1,FALSE)*IF(VLOOKUP($A4342,'Tablas auxiliares'!$B$2:$C$6,2,FALSE)-Calculadora!$K$2=0,1,0)*IF($L$2=2,IFERROR(VLOOKUP(B4342,'Tablas auxiliares'!$AB$2:$AH$27,7,FALSE),0),1)</f>
        <v>0</v>
      </c>
      <c r="H4342" s="9">
        <f t="shared" si="77"/>
        <v>0</v>
      </c>
      <c r="O4342" s="9"/>
      <c r="P4342"/>
    </row>
    <row r="4343" spans="1:16" x14ac:dyDescent="0.25">
      <c r="A4343" s="9">
        <v>2014</v>
      </c>
      <c r="B4343" t="s">
        <v>13</v>
      </c>
      <c r="C4343" t="s">
        <v>33</v>
      </c>
      <c r="D4343" s="9">
        <v>15</v>
      </c>
      <c r="E4343" s="9">
        <v>18</v>
      </c>
      <c r="F4343" s="9">
        <f>VLOOKUP(D4343,'Tablas auxiliares'!$H$1:$Q$28,Calculadora!$J$2+1,FALSE)*IF(VLOOKUP($A4343,'Tablas auxiliares'!$B$2:$C$6,2,FALSE)-Calculadora!$K$2=0,1,0)*IF($L$2=2,IFERROR(VLOOKUP(B4343,'Tablas auxiliares'!$AB$2:$AH$27,7,FALSE),0),1)</f>
        <v>0</v>
      </c>
      <c r="G4343" s="9">
        <f>VLOOKUP(E4343,'Tablas auxiliares'!$H$1:$Q$28,Calculadora!$J$2+1,FALSE)*IF(VLOOKUP($A4343,'Tablas auxiliares'!$B$2:$C$6,2,FALSE)-Calculadora!$K$2=0,1,0)*IF($L$2=2,IFERROR(VLOOKUP(B4343,'Tablas auxiliares'!$AB$2:$AH$27,7,FALSE),0),1)</f>
        <v>0</v>
      </c>
      <c r="H4343" s="9">
        <f t="shared" si="77"/>
        <v>0</v>
      </c>
      <c r="O4343" s="9"/>
      <c r="P4343"/>
    </row>
    <row r="4344" spans="1:16" x14ac:dyDescent="0.25">
      <c r="A4344" s="9">
        <v>2014</v>
      </c>
      <c r="B4344" t="s">
        <v>13</v>
      </c>
      <c r="C4344" t="s">
        <v>25</v>
      </c>
      <c r="D4344" s="9">
        <v>23</v>
      </c>
      <c r="E4344" s="9">
        <v>20</v>
      </c>
      <c r="F4344" s="9">
        <f>VLOOKUP(D4344,'Tablas auxiliares'!$H$1:$Q$28,Calculadora!$J$2+1,FALSE)*IF(VLOOKUP($A4344,'Tablas auxiliares'!$B$2:$C$6,2,FALSE)-Calculadora!$K$2=0,1,0)*IF($L$2=2,IFERROR(VLOOKUP(B4344,'Tablas auxiliares'!$AB$2:$AH$27,7,FALSE),0),1)</f>
        <v>0</v>
      </c>
      <c r="G4344" s="9">
        <f>VLOOKUP(E4344,'Tablas auxiliares'!$H$1:$Q$28,Calculadora!$J$2+1,FALSE)*IF(VLOOKUP($A4344,'Tablas auxiliares'!$B$2:$C$6,2,FALSE)-Calculadora!$K$2=0,1,0)*IF($L$2=2,IFERROR(VLOOKUP(B4344,'Tablas auxiliares'!$AB$2:$AH$27,7,FALSE),0),1)</f>
        <v>0</v>
      </c>
      <c r="H4344" s="9">
        <f t="shared" si="77"/>
        <v>0</v>
      </c>
      <c r="O4344" s="9"/>
      <c r="P4344"/>
    </row>
    <row r="4345" spans="1:16" x14ac:dyDescent="0.25">
      <c r="A4345" s="9">
        <v>2014</v>
      </c>
      <c r="B4345" t="s">
        <v>13</v>
      </c>
      <c r="C4345" t="s">
        <v>89</v>
      </c>
      <c r="D4345" s="9">
        <v>9</v>
      </c>
      <c r="E4345" s="9">
        <v>11</v>
      </c>
      <c r="F4345" s="9">
        <f>VLOOKUP(D4345,'Tablas auxiliares'!$H$1:$Q$28,Calculadora!$J$2+1,FALSE)*IF(VLOOKUP($A4345,'Tablas auxiliares'!$B$2:$C$6,2,FALSE)-Calculadora!$K$2=0,1,0)*IF($L$2=2,IFERROR(VLOOKUP(B4345,'Tablas auxiliares'!$AB$2:$AH$27,7,FALSE),0),1)</f>
        <v>0</v>
      </c>
      <c r="G4345" s="9">
        <f>VLOOKUP(E4345,'Tablas auxiliares'!$H$1:$Q$28,Calculadora!$J$2+1,FALSE)*IF(VLOOKUP($A4345,'Tablas auxiliares'!$B$2:$C$6,2,FALSE)-Calculadora!$K$2=0,1,0)*IF($L$2=2,IFERROR(VLOOKUP(B4345,'Tablas auxiliares'!$AB$2:$AH$27,7,FALSE),0),1)</f>
        <v>0</v>
      </c>
      <c r="H4345" s="9">
        <f t="shared" si="77"/>
        <v>0</v>
      </c>
      <c r="O4345" s="9"/>
      <c r="P4345"/>
    </row>
    <row r="4346" spans="1:16" x14ac:dyDescent="0.25">
      <c r="A4346" s="9">
        <v>2014</v>
      </c>
      <c r="B4346" t="s">
        <v>13</v>
      </c>
      <c r="C4346" t="s">
        <v>87</v>
      </c>
      <c r="D4346" s="9">
        <v>2</v>
      </c>
      <c r="E4346" s="9">
        <v>16</v>
      </c>
      <c r="F4346" s="9">
        <f>VLOOKUP(D4346,'Tablas auxiliares'!$H$1:$Q$28,Calculadora!$J$2+1,FALSE)*IF(VLOOKUP($A4346,'Tablas auxiliares'!$B$2:$C$6,2,FALSE)-Calculadora!$K$2=0,1,0)*IF($L$2=2,IFERROR(VLOOKUP(B4346,'Tablas auxiliares'!$AB$2:$AH$27,7,FALSE),0),1)</f>
        <v>0</v>
      </c>
      <c r="G4346" s="9">
        <f>VLOOKUP(E4346,'Tablas auxiliares'!$H$1:$Q$28,Calculadora!$J$2+1,FALSE)*IF(VLOOKUP($A4346,'Tablas auxiliares'!$B$2:$C$6,2,FALSE)-Calculadora!$K$2=0,1,0)*IF($L$2=2,IFERROR(VLOOKUP(B4346,'Tablas auxiliares'!$AB$2:$AH$27,7,FALSE),0),1)</f>
        <v>0</v>
      </c>
      <c r="H4346" s="9">
        <f t="shared" si="77"/>
        <v>0</v>
      </c>
      <c r="O4346" s="9"/>
      <c r="P4346"/>
    </row>
    <row r="4347" spans="1:16" x14ac:dyDescent="0.25">
      <c r="A4347" s="9">
        <v>2014</v>
      </c>
      <c r="B4347" t="s">
        <v>13</v>
      </c>
      <c r="C4347" t="s">
        <v>34</v>
      </c>
      <c r="D4347" s="9">
        <v>8</v>
      </c>
      <c r="E4347" s="9">
        <v>21</v>
      </c>
      <c r="F4347" s="9">
        <f>VLOOKUP(D4347,'Tablas auxiliares'!$H$1:$Q$28,Calculadora!$J$2+1,FALSE)*IF(VLOOKUP($A4347,'Tablas auxiliares'!$B$2:$C$6,2,FALSE)-Calculadora!$K$2=0,1,0)*IF($L$2=2,IFERROR(VLOOKUP(B4347,'Tablas auxiliares'!$AB$2:$AH$27,7,FALSE),0),1)</f>
        <v>0</v>
      </c>
      <c r="G4347" s="9">
        <f>VLOOKUP(E4347,'Tablas auxiliares'!$H$1:$Q$28,Calculadora!$J$2+1,FALSE)*IF(VLOOKUP($A4347,'Tablas auxiliares'!$B$2:$C$6,2,FALSE)-Calculadora!$K$2=0,1,0)*IF($L$2=2,IFERROR(VLOOKUP(B4347,'Tablas auxiliares'!$AB$2:$AH$27,7,FALSE),0),1)</f>
        <v>0</v>
      </c>
      <c r="H4347" s="9">
        <f t="shared" si="77"/>
        <v>0</v>
      </c>
      <c r="O4347" s="9"/>
      <c r="P4347"/>
    </row>
    <row r="4348" spans="1:16" x14ac:dyDescent="0.25">
      <c r="A4348" s="9">
        <v>2014</v>
      </c>
      <c r="B4348" t="s">
        <v>13</v>
      </c>
      <c r="C4348" t="s">
        <v>91</v>
      </c>
      <c r="D4348" s="9">
        <v>13</v>
      </c>
      <c r="E4348" s="9">
        <v>6</v>
      </c>
      <c r="F4348" s="9">
        <f>VLOOKUP(D4348,'Tablas auxiliares'!$H$1:$Q$28,Calculadora!$J$2+1,FALSE)*IF(VLOOKUP($A4348,'Tablas auxiliares'!$B$2:$C$6,2,FALSE)-Calculadora!$K$2=0,1,0)*IF($L$2=2,IFERROR(VLOOKUP(B4348,'Tablas auxiliares'!$AB$2:$AH$27,7,FALSE),0),1)</f>
        <v>0</v>
      </c>
      <c r="G4348" s="9">
        <f>VLOOKUP(E4348,'Tablas auxiliares'!$H$1:$Q$28,Calculadora!$J$2+1,FALSE)*IF(VLOOKUP($A4348,'Tablas auxiliares'!$B$2:$C$6,2,FALSE)-Calculadora!$K$2=0,1,0)*IF($L$2=2,IFERROR(VLOOKUP(B4348,'Tablas auxiliares'!$AB$2:$AH$27,7,FALSE),0),1)</f>
        <v>0</v>
      </c>
      <c r="H4348" s="9">
        <f t="shared" si="77"/>
        <v>0</v>
      </c>
      <c r="O4348" s="9"/>
      <c r="P4348"/>
    </row>
    <row r="4349" spans="1:16" x14ac:dyDescent="0.25">
      <c r="A4349" s="9">
        <v>2014</v>
      </c>
      <c r="B4349" t="s">
        <v>13</v>
      </c>
      <c r="C4349" t="s">
        <v>24</v>
      </c>
      <c r="D4349" s="9">
        <v>4</v>
      </c>
      <c r="E4349" s="9">
        <v>7</v>
      </c>
      <c r="F4349" s="9">
        <f>VLOOKUP(D4349,'Tablas auxiliares'!$H$1:$Q$28,Calculadora!$J$2+1,FALSE)*IF(VLOOKUP($A4349,'Tablas auxiliares'!$B$2:$C$6,2,FALSE)-Calculadora!$K$2=0,1,0)*IF($L$2=2,IFERROR(VLOOKUP(B4349,'Tablas auxiliares'!$AB$2:$AH$27,7,FALSE),0),1)</f>
        <v>0</v>
      </c>
      <c r="G4349" s="9">
        <f>VLOOKUP(E4349,'Tablas auxiliares'!$H$1:$Q$28,Calculadora!$J$2+1,FALSE)*IF(VLOOKUP($A4349,'Tablas auxiliares'!$B$2:$C$6,2,FALSE)-Calculadora!$K$2=0,1,0)*IF($L$2=2,IFERROR(VLOOKUP(B4349,'Tablas auxiliares'!$AB$2:$AH$27,7,FALSE),0),1)</f>
        <v>0</v>
      </c>
      <c r="H4349" s="9">
        <f t="shared" si="77"/>
        <v>0</v>
      </c>
      <c r="O4349" s="9"/>
      <c r="P4349"/>
    </row>
    <row r="4350" spans="1:16" x14ac:dyDescent="0.25">
      <c r="A4350" s="9">
        <v>2014</v>
      </c>
      <c r="B4350" t="s">
        <v>13</v>
      </c>
      <c r="C4350" t="s">
        <v>11</v>
      </c>
      <c r="D4350" s="9">
        <v>14</v>
      </c>
      <c r="E4350" s="9">
        <v>15</v>
      </c>
      <c r="F4350" s="9">
        <f>VLOOKUP(D4350,'Tablas auxiliares'!$H$1:$Q$28,Calculadora!$J$2+1,FALSE)*IF(VLOOKUP($A4350,'Tablas auxiliares'!$B$2:$C$6,2,FALSE)-Calculadora!$K$2=0,1,0)*IF($L$2=2,IFERROR(VLOOKUP(B4350,'Tablas auxiliares'!$AB$2:$AH$27,7,FALSE),0),1)</f>
        <v>0</v>
      </c>
      <c r="G4350" s="9">
        <f>VLOOKUP(E4350,'Tablas auxiliares'!$H$1:$Q$28,Calculadora!$J$2+1,FALSE)*IF(VLOOKUP($A4350,'Tablas auxiliares'!$B$2:$C$6,2,FALSE)-Calculadora!$K$2=0,1,0)*IF($L$2=2,IFERROR(VLOOKUP(B4350,'Tablas auxiliares'!$AB$2:$AH$27,7,FALSE),0),1)</f>
        <v>0</v>
      </c>
      <c r="H4350" s="9">
        <f t="shared" si="77"/>
        <v>0</v>
      </c>
      <c r="O4350" s="9"/>
      <c r="P4350"/>
    </row>
    <row r="4351" spans="1:16" x14ac:dyDescent="0.25">
      <c r="A4351" s="9">
        <v>2014</v>
      </c>
      <c r="B4351" t="s">
        <v>13</v>
      </c>
      <c r="C4351" t="s">
        <v>67</v>
      </c>
      <c r="D4351" s="9">
        <v>18</v>
      </c>
      <c r="E4351" s="9">
        <v>13</v>
      </c>
      <c r="F4351" s="9">
        <f>VLOOKUP(D4351,'Tablas auxiliares'!$H$1:$Q$28,Calculadora!$J$2+1,FALSE)*IF(VLOOKUP($A4351,'Tablas auxiliares'!$B$2:$C$6,2,FALSE)-Calculadora!$K$2=0,1,0)*IF($L$2=2,IFERROR(VLOOKUP(B4351,'Tablas auxiliares'!$AB$2:$AH$27,7,FALSE),0),1)</f>
        <v>0</v>
      </c>
      <c r="G4351" s="9">
        <f>VLOOKUP(E4351,'Tablas auxiliares'!$H$1:$Q$28,Calculadora!$J$2+1,FALSE)*IF(VLOOKUP($A4351,'Tablas auxiliares'!$B$2:$C$6,2,FALSE)-Calculadora!$K$2=0,1,0)*IF($L$2=2,IFERROR(VLOOKUP(B4351,'Tablas auxiliares'!$AB$2:$AH$27,7,FALSE),0),1)</f>
        <v>0</v>
      </c>
      <c r="H4351" s="9">
        <f t="shared" si="77"/>
        <v>0</v>
      </c>
      <c r="O4351" s="9"/>
      <c r="P4351"/>
    </row>
    <row r="4352" spans="1:16" x14ac:dyDescent="0.25">
      <c r="A4352" s="9">
        <v>2014</v>
      </c>
      <c r="B4352" t="s">
        <v>13</v>
      </c>
      <c r="C4352" t="s">
        <v>22</v>
      </c>
      <c r="D4352" s="9">
        <v>7</v>
      </c>
      <c r="E4352" s="9">
        <v>1</v>
      </c>
      <c r="F4352" s="9">
        <f>VLOOKUP(D4352,'Tablas auxiliares'!$H$1:$Q$28,Calculadora!$J$2+1,FALSE)*IF(VLOOKUP($A4352,'Tablas auxiliares'!$B$2:$C$6,2,FALSE)-Calculadora!$K$2=0,1,0)*IF($L$2=2,IFERROR(VLOOKUP(B4352,'Tablas auxiliares'!$AB$2:$AH$27,7,FALSE),0),1)</f>
        <v>0</v>
      </c>
      <c r="G4352" s="9">
        <f>VLOOKUP(E4352,'Tablas auxiliares'!$H$1:$Q$28,Calculadora!$J$2+1,FALSE)*IF(VLOOKUP($A4352,'Tablas auxiliares'!$B$2:$C$6,2,FALSE)-Calculadora!$K$2=0,1,0)*IF($L$2=2,IFERROR(VLOOKUP(B4352,'Tablas auxiliares'!$AB$2:$AH$27,7,FALSE),0),1)</f>
        <v>0</v>
      </c>
      <c r="H4352" s="9">
        <f t="shared" si="77"/>
        <v>0</v>
      </c>
      <c r="O4352" s="9"/>
      <c r="P4352"/>
    </row>
    <row r="4353" spans="1:16" x14ac:dyDescent="0.25">
      <c r="A4353" s="9">
        <v>2014</v>
      </c>
      <c r="B4353" t="s">
        <v>13</v>
      </c>
      <c r="C4353" t="s">
        <v>19</v>
      </c>
      <c r="D4353" s="9">
        <v>25</v>
      </c>
      <c r="E4353" s="9">
        <v>24</v>
      </c>
      <c r="F4353" s="9">
        <f>VLOOKUP(D4353,'Tablas auxiliares'!$H$1:$Q$28,Calculadora!$J$2+1,FALSE)*IF(VLOOKUP($A4353,'Tablas auxiliares'!$B$2:$C$6,2,FALSE)-Calculadora!$K$2=0,1,0)*IF($L$2=2,IFERROR(VLOOKUP(B4353,'Tablas auxiliares'!$AB$2:$AH$27,7,FALSE),0),1)</f>
        <v>0</v>
      </c>
      <c r="G4353" s="9">
        <f>VLOOKUP(E4353,'Tablas auxiliares'!$H$1:$Q$28,Calculadora!$J$2+1,FALSE)*IF(VLOOKUP($A4353,'Tablas auxiliares'!$B$2:$C$6,2,FALSE)-Calculadora!$K$2=0,1,0)*IF($L$2=2,IFERROR(VLOOKUP(B4353,'Tablas auxiliares'!$AB$2:$AH$27,7,FALSE),0),1)</f>
        <v>0</v>
      </c>
      <c r="H4353" s="9">
        <f t="shared" si="77"/>
        <v>0</v>
      </c>
      <c r="O4353" s="9"/>
      <c r="P4353"/>
    </row>
    <row r="4354" spans="1:16" x14ac:dyDescent="0.25">
      <c r="A4354" s="9">
        <v>2014</v>
      </c>
      <c r="B4354" t="s">
        <v>13</v>
      </c>
      <c r="C4354" t="s">
        <v>37</v>
      </c>
      <c r="D4354" s="9">
        <v>17</v>
      </c>
      <c r="E4354" s="9">
        <v>22</v>
      </c>
      <c r="F4354" s="9">
        <f>VLOOKUP(D4354,'Tablas auxiliares'!$H$1:$Q$28,Calculadora!$J$2+1,FALSE)*IF(VLOOKUP($A4354,'Tablas auxiliares'!$B$2:$C$6,2,FALSE)-Calculadora!$K$2=0,1,0)*IF($L$2=2,IFERROR(VLOOKUP(B4354,'Tablas auxiliares'!$AB$2:$AH$27,7,FALSE),0),1)</f>
        <v>0</v>
      </c>
      <c r="G4354" s="9">
        <f>VLOOKUP(E4354,'Tablas auxiliares'!$H$1:$Q$28,Calculadora!$J$2+1,FALSE)*IF(VLOOKUP($A4354,'Tablas auxiliares'!$B$2:$C$6,2,FALSE)-Calculadora!$K$2=0,1,0)*IF($L$2=2,IFERROR(VLOOKUP(B4354,'Tablas auxiliares'!$AB$2:$AH$27,7,FALSE),0),1)</f>
        <v>0</v>
      </c>
      <c r="H4354" s="9">
        <f t="shared" si="77"/>
        <v>0</v>
      </c>
      <c r="O4354" s="9"/>
      <c r="P4354"/>
    </row>
    <row r="4355" spans="1:16" x14ac:dyDescent="0.25">
      <c r="A4355" s="9">
        <v>2014</v>
      </c>
      <c r="B4355" t="s">
        <v>23</v>
      </c>
      <c r="C4355" t="s">
        <v>36</v>
      </c>
      <c r="D4355" s="9">
        <v>6</v>
      </c>
      <c r="E4355" s="9">
        <v>1</v>
      </c>
      <c r="F4355" s="9">
        <f>VLOOKUP(D4355,'Tablas auxiliares'!$H$1:$Q$28,Calculadora!$J$2+1,FALSE)*IF(VLOOKUP($A4355,'Tablas auxiliares'!$B$2:$C$6,2,FALSE)-Calculadora!$K$2=0,1,0)*IF($L$2=2,IFERROR(VLOOKUP(B4355,'Tablas auxiliares'!$AB$2:$AH$27,7,FALSE),0),1)</f>
        <v>0</v>
      </c>
      <c r="G4355" s="9">
        <f>VLOOKUP(E4355,'Tablas auxiliares'!$H$1:$Q$28,Calculadora!$J$2+1,FALSE)*IF(VLOOKUP($A4355,'Tablas auxiliares'!$B$2:$C$6,2,FALSE)-Calculadora!$K$2=0,1,0)*IF($L$2=2,IFERROR(VLOOKUP(B4355,'Tablas auxiliares'!$AB$2:$AH$27,7,FALSE),0),1)</f>
        <v>0</v>
      </c>
      <c r="H4355" s="9">
        <f t="shared" ref="H4355:H4418" si="78">IF($M$2=2,0,F4355)+IF($M$2=3,0,G4355)</f>
        <v>0</v>
      </c>
      <c r="O4355" s="9"/>
      <c r="P4355"/>
    </row>
    <row r="4356" spans="1:16" x14ac:dyDescent="0.25">
      <c r="A4356" s="9">
        <v>2014</v>
      </c>
      <c r="B4356" t="s">
        <v>23</v>
      </c>
      <c r="C4356" t="s">
        <v>65</v>
      </c>
      <c r="D4356" s="9">
        <v>2</v>
      </c>
      <c r="E4356" s="9">
        <v>5</v>
      </c>
      <c r="F4356" s="9">
        <f>VLOOKUP(D4356,'Tablas auxiliares'!$H$1:$Q$28,Calculadora!$J$2+1,FALSE)*IF(VLOOKUP($A4356,'Tablas auxiliares'!$B$2:$C$6,2,FALSE)-Calculadora!$K$2=0,1,0)*IF($L$2=2,IFERROR(VLOOKUP(B4356,'Tablas auxiliares'!$AB$2:$AH$27,7,FALSE),0),1)</f>
        <v>0</v>
      </c>
      <c r="G4356" s="9">
        <f>VLOOKUP(E4356,'Tablas auxiliares'!$H$1:$Q$28,Calculadora!$J$2+1,FALSE)*IF(VLOOKUP($A4356,'Tablas auxiliares'!$B$2:$C$6,2,FALSE)-Calculadora!$K$2=0,1,0)*IF($L$2=2,IFERROR(VLOOKUP(B4356,'Tablas auxiliares'!$AB$2:$AH$27,7,FALSE),0),1)</f>
        <v>0</v>
      </c>
      <c r="H4356" s="9">
        <f t="shared" si="78"/>
        <v>0</v>
      </c>
      <c r="O4356" s="9"/>
      <c r="P4356"/>
    </row>
    <row r="4357" spans="1:16" x14ac:dyDescent="0.25">
      <c r="A4357" s="9">
        <v>2014</v>
      </c>
      <c r="B4357" t="s">
        <v>23</v>
      </c>
      <c r="C4357" t="s">
        <v>90</v>
      </c>
      <c r="D4357" s="9">
        <v>18</v>
      </c>
      <c r="E4357" s="9">
        <v>18</v>
      </c>
      <c r="F4357" s="9">
        <f>VLOOKUP(D4357,'Tablas auxiliares'!$H$1:$Q$28,Calculadora!$J$2+1,FALSE)*IF(VLOOKUP($A4357,'Tablas auxiliares'!$B$2:$C$6,2,FALSE)-Calculadora!$K$2=0,1,0)*IF($L$2=2,IFERROR(VLOOKUP(B4357,'Tablas auxiliares'!$AB$2:$AH$27,7,FALSE),0),1)</f>
        <v>0</v>
      </c>
      <c r="G4357" s="9">
        <f>VLOOKUP(E4357,'Tablas auxiliares'!$H$1:$Q$28,Calculadora!$J$2+1,FALSE)*IF(VLOOKUP($A4357,'Tablas auxiliares'!$B$2:$C$6,2,FALSE)-Calculadora!$K$2=0,1,0)*IF($L$2=2,IFERROR(VLOOKUP(B4357,'Tablas auxiliares'!$AB$2:$AH$27,7,FALSE),0),1)</f>
        <v>0</v>
      </c>
      <c r="H4357" s="9">
        <f t="shared" si="78"/>
        <v>0</v>
      </c>
      <c r="O4357" s="9"/>
      <c r="P4357"/>
    </row>
    <row r="4358" spans="1:16" x14ac:dyDescent="0.25">
      <c r="A4358" s="9">
        <v>2014</v>
      </c>
      <c r="B4358" t="s">
        <v>23</v>
      </c>
      <c r="C4358" t="s">
        <v>69</v>
      </c>
      <c r="D4358" s="9">
        <v>20</v>
      </c>
      <c r="E4358" s="9">
        <v>19</v>
      </c>
      <c r="F4358" s="9">
        <f>VLOOKUP(D4358,'Tablas auxiliares'!$H$1:$Q$28,Calculadora!$J$2+1,FALSE)*IF(VLOOKUP($A4358,'Tablas auxiliares'!$B$2:$C$6,2,FALSE)-Calculadora!$K$2=0,1,0)*IF($L$2=2,IFERROR(VLOOKUP(B4358,'Tablas auxiliares'!$AB$2:$AH$27,7,FALSE),0),1)</f>
        <v>0</v>
      </c>
      <c r="G4358" s="9">
        <f>VLOOKUP(E4358,'Tablas auxiliares'!$H$1:$Q$28,Calculadora!$J$2+1,FALSE)*IF(VLOOKUP($A4358,'Tablas auxiliares'!$B$2:$C$6,2,FALSE)-Calculadora!$K$2=0,1,0)*IF($L$2=2,IFERROR(VLOOKUP(B4358,'Tablas auxiliares'!$AB$2:$AH$27,7,FALSE),0),1)</f>
        <v>0</v>
      </c>
      <c r="H4358" s="9">
        <f t="shared" si="78"/>
        <v>0</v>
      </c>
      <c r="O4358" s="9"/>
      <c r="P4358"/>
    </row>
    <row r="4359" spans="1:16" x14ac:dyDescent="0.25">
      <c r="A4359" s="9">
        <v>2014</v>
      </c>
      <c r="B4359" t="s">
        <v>23</v>
      </c>
      <c r="C4359" t="s">
        <v>70</v>
      </c>
      <c r="D4359" s="9">
        <v>4</v>
      </c>
      <c r="E4359" s="9">
        <v>9</v>
      </c>
      <c r="F4359" s="9">
        <f>VLOOKUP(D4359,'Tablas auxiliares'!$H$1:$Q$28,Calculadora!$J$2+1,FALSE)*IF(VLOOKUP($A4359,'Tablas auxiliares'!$B$2:$C$6,2,FALSE)-Calculadora!$K$2=0,1,0)*IF($L$2=2,IFERROR(VLOOKUP(B4359,'Tablas auxiliares'!$AB$2:$AH$27,7,FALSE),0),1)</f>
        <v>0</v>
      </c>
      <c r="G4359" s="9">
        <f>VLOOKUP(E4359,'Tablas auxiliares'!$H$1:$Q$28,Calculadora!$J$2+1,FALSE)*IF(VLOOKUP($A4359,'Tablas auxiliares'!$B$2:$C$6,2,FALSE)-Calculadora!$K$2=0,1,0)*IF($L$2=2,IFERROR(VLOOKUP(B4359,'Tablas auxiliares'!$AB$2:$AH$27,7,FALSE),0),1)</f>
        <v>0</v>
      </c>
      <c r="H4359" s="9">
        <f t="shared" si="78"/>
        <v>0</v>
      </c>
      <c r="O4359" s="9"/>
      <c r="P4359"/>
    </row>
    <row r="4360" spans="1:16" x14ac:dyDescent="0.25">
      <c r="A4360" s="9">
        <v>2014</v>
      </c>
      <c r="B4360" t="s">
        <v>23</v>
      </c>
      <c r="C4360" t="s">
        <v>14</v>
      </c>
      <c r="D4360" s="9">
        <v>25</v>
      </c>
      <c r="E4360" s="9">
        <v>25</v>
      </c>
      <c r="F4360" s="9">
        <f>VLOOKUP(D4360,'Tablas auxiliares'!$H$1:$Q$28,Calculadora!$J$2+1,FALSE)*IF(VLOOKUP($A4360,'Tablas auxiliares'!$B$2:$C$6,2,FALSE)-Calculadora!$K$2=0,1,0)*IF($L$2=2,IFERROR(VLOOKUP(B4360,'Tablas auxiliares'!$AB$2:$AH$27,7,FALSE),0),1)</f>
        <v>0</v>
      </c>
      <c r="G4360" s="9">
        <f>VLOOKUP(E4360,'Tablas auxiliares'!$H$1:$Q$28,Calculadora!$J$2+1,FALSE)*IF(VLOOKUP($A4360,'Tablas auxiliares'!$B$2:$C$6,2,FALSE)-Calculadora!$K$2=0,1,0)*IF($L$2=2,IFERROR(VLOOKUP(B4360,'Tablas auxiliares'!$AB$2:$AH$27,7,FALSE),0),1)</f>
        <v>0</v>
      </c>
      <c r="H4360" s="9">
        <f t="shared" si="78"/>
        <v>0</v>
      </c>
      <c r="O4360" s="9"/>
      <c r="P4360"/>
    </row>
    <row r="4361" spans="1:16" x14ac:dyDescent="0.25">
      <c r="A4361" s="9">
        <v>2014</v>
      </c>
      <c r="B4361" t="s">
        <v>23</v>
      </c>
      <c r="C4361" t="s">
        <v>18</v>
      </c>
      <c r="D4361" s="9">
        <v>10</v>
      </c>
      <c r="E4361" s="9">
        <v>22</v>
      </c>
      <c r="F4361" s="9">
        <f>VLOOKUP(D4361,'Tablas auxiliares'!$H$1:$Q$28,Calculadora!$J$2+1,FALSE)*IF(VLOOKUP($A4361,'Tablas auxiliares'!$B$2:$C$6,2,FALSE)-Calculadora!$K$2=0,1,0)*IF($L$2=2,IFERROR(VLOOKUP(B4361,'Tablas auxiliares'!$AB$2:$AH$27,7,FALSE),0),1)</f>
        <v>0</v>
      </c>
      <c r="G4361" s="9">
        <f>VLOOKUP(E4361,'Tablas auxiliares'!$H$1:$Q$28,Calculadora!$J$2+1,FALSE)*IF(VLOOKUP($A4361,'Tablas auxiliares'!$B$2:$C$6,2,FALSE)-Calculadora!$K$2=0,1,0)*IF($L$2=2,IFERROR(VLOOKUP(B4361,'Tablas auxiliares'!$AB$2:$AH$27,7,FALSE),0),1)</f>
        <v>0</v>
      </c>
      <c r="H4361" s="9">
        <f t="shared" si="78"/>
        <v>0</v>
      </c>
      <c r="O4361" s="9"/>
      <c r="P4361"/>
    </row>
    <row r="4362" spans="1:16" x14ac:dyDescent="0.25">
      <c r="A4362" s="9">
        <v>2014</v>
      </c>
      <c r="B4362" t="s">
        <v>23</v>
      </c>
      <c r="C4362" t="s">
        <v>29</v>
      </c>
      <c r="D4362" s="9">
        <v>11</v>
      </c>
      <c r="E4362" s="9">
        <v>12</v>
      </c>
      <c r="F4362" s="9">
        <f>VLOOKUP(D4362,'Tablas auxiliares'!$H$1:$Q$28,Calculadora!$J$2+1,FALSE)*IF(VLOOKUP($A4362,'Tablas auxiliares'!$B$2:$C$6,2,FALSE)-Calculadora!$K$2=0,1,0)*IF($L$2=2,IFERROR(VLOOKUP(B4362,'Tablas auxiliares'!$AB$2:$AH$27,7,FALSE),0),1)</f>
        <v>0</v>
      </c>
      <c r="G4362" s="9">
        <f>VLOOKUP(E4362,'Tablas auxiliares'!$H$1:$Q$28,Calculadora!$J$2+1,FALSE)*IF(VLOOKUP($A4362,'Tablas auxiliares'!$B$2:$C$6,2,FALSE)-Calculadora!$K$2=0,1,0)*IF($L$2=2,IFERROR(VLOOKUP(B4362,'Tablas auxiliares'!$AB$2:$AH$27,7,FALSE),0),1)</f>
        <v>0</v>
      </c>
      <c r="H4362" s="9">
        <f t="shared" si="78"/>
        <v>0</v>
      </c>
      <c r="O4362" s="9"/>
      <c r="P4362"/>
    </row>
    <row r="4363" spans="1:16" x14ac:dyDescent="0.25">
      <c r="A4363" s="9">
        <v>2014</v>
      </c>
      <c r="B4363" t="s">
        <v>23</v>
      </c>
      <c r="C4363" t="s">
        <v>68</v>
      </c>
      <c r="D4363" s="9">
        <v>5</v>
      </c>
      <c r="E4363" s="9">
        <v>11</v>
      </c>
      <c r="F4363" s="9">
        <f>VLOOKUP(D4363,'Tablas auxiliares'!$H$1:$Q$28,Calculadora!$J$2+1,FALSE)*IF(VLOOKUP($A4363,'Tablas auxiliares'!$B$2:$C$6,2,FALSE)-Calculadora!$K$2=0,1,0)*IF($L$2=2,IFERROR(VLOOKUP(B4363,'Tablas auxiliares'!$AB$2:$AH$27,7,FALSE),0),1)</f>
        <v>0</v>
      </c>
      <c r="G4363" s="9">
        <f>VLOOKUP(E4363,'Tablas auxiliares'!$H$1:$Q$28,Calculadora!$J$2+1,FALSE)*IF(VLOOKUP($A4363,'Tablas auxiliares'!$B$2:$C$6,2,FALSE)-Calculadora!$K$2=0,1,0)*IF($L$2=2,IFERROR(VLOOKUP(B4363,'Tablas auxiliares'!$AB$2:$AH$27,7,FALSE),0),1)</f>
        <v>0</v>
      </c>
      <c r="H4363" s="9">
        <f t="shared" si="78"/>
        <v>0</v>
      </c>
      <c r="O4363" s="9"/>
      <c r="P4363"/>
    </row>
    <row r="4364" spans="1:16" x14ac:dyDescent="0.25">
      <c r="A4364" s="9">
        <v>2014</v>
      </c>
      <c r="B4364" t="s">
        <v>23</v>
      </c>
      <c r="C4364" t="s">
        <v>13</v>
      </c>
      <c r="D4364" s="9">
        <v>24</v>
      </c>
      <c r="E4364" s="9">
        <v>3</v>
      </c>
      <c r="F4364" s="9">
        <f>VLOOKUP(D4364,'Tablas auxiliares'!$H$1:$Q$28,Calculadora!$J$2+1,FALSE)*IF(VLOOKUP($A4364,'Tablas auxiliares'!$B$2:$C$6,2,FALSE)-Calculadora!$K$2=0,1,0)*IF($L$2=2,IFERROR(VLOOKUP(B4364,'Tablas auxiliares'!$AB$2:$AH$27,7,FALSE),0),1)</f>
        <v>0</v>
      </c>
      <c r="G4364" s="9">
        <f>VLOOKUP(E4364,'Tablas auxiliares'!$H$1:$Q$28,Calculadora!$J$2+1,FALSE)*IF(VLOOKUP($A4364,'Tablas auxiliares'!$B$2:$C$6,2,FALSE)-Calculadora!$K$2=0,1,0)*IF($L$2=2,IFERROR(VLOOKUP(B4364,'Tablas auxiliares'!$AB$2:$AH$27,7,FALSE),0),1)</f>
        <v>0</v>
      </c>
      <c r="H4364" s="9">
        <f t="shared" si="78"/>
        <v>0</v>
      </c>
      <c r="O4364" s="9"/>
      <c r="P4364"/>
    </row>
    <row r="4365" spans="1:16" x14ac:dyDescent="0.25">
      <c r="A4365" s="9">
        <v>2014</v>
      </c>
      <c r="B4365" t="s">
        <v>23</v>
      </c>
      <c r="C4365" t="s">
        <v>27</v>
      </c>
      <c r="D4365" s="9">
        <v>22</v>
      </c>
      <c r="E4365" s="9">
        <v>17</v>
      </c>
      <c r="F4365" s="9">
        <f>VLOOKUP(D4365,'Tablas auxiliares'!$H$1:$Q$28,Calculadora!$J$2+1,FALSE)*IF(VLOOKUP($A4365,'Tablas auxiliares'!$B$2:$C$6,2,FALSE)-Calculadora!$K$2=0,1,0)*IF($L$2=2,IFERROR(VLOOKUP(B4365,'Tablas auxiliares'!$AB$2:$AH$27,7,FALSE),0),1)</f>
        <v>0</v>
      </c>
      <c r="G4365" s="9">
        <f>VLOOKUP(E4365,'Tablas auxiliares'!$H$1:$Q$28,Calculadora!$J$2+1,FALSE)*IF(VLOOKUP($A4365,'Tablas auxiliares'!$B$2:$C$6,2,FALSE)-Calculadora!$K$2=0,1,0)*IF($L$2=2,IFERROR(VLOOKUP(B4365,'Tablas auxiliares'!$AB$2:$AH$27,7,FALSE),0),1)</f>
        <v>0</v>
      </c>
      <c r="H4365" s="9">
        <f t="shared" si="78"/>
        <v>0</v>
      </c>
      <c r="O4365" s="9"/>
      <c r="P4365"/>
    </row>
    <row r="4366" spans="1:16" x14ac:dyDescent="0.25">
      <c r="A4366" s="9">
        <v>2014</v>
      </c>
      <c r="B4366" t="s">
        <v>23</v>
      </c>
      <c r="C4366" t="s">
        <v>26</v>
      </c>
      <c r="D4366" s="9">
        <v>23</v>
      </c>
      <c r="E4366" s="9">
        <v>7</v>
      </c>
      <c r="F4366" s="9">
        <f>VLOOKUP(D4366,'Tablas auxiliares'!$H$1:$Q$28,Calculadora!$J$2+1,FALSE)*IF(VLOOKUP($A4366,'Tablas auxiliares'!$B$2:$C$6,2,FALSE)-Calculadora!$K$2=0,1,0)*IF($L$2=2,IFERROR(VLOOKUP(B4366,'Tablas auxiliares'!$AB$2:$AH$27,7,FALSE),0),1)</f>
        <v>0</v>
      </c>
      <c r="G4366" s="9">
        <f>VLOOKUP(E4366,'Tablas auxiliares'!$H$1:$Q$28,Calculadora!$J$2+1,FALSE)*IF(VLOOKUP($A4366,'Tablas auxiliares'!$B$2:$C$6,2,FALSE)-Calculadora!$K$2=0,1,0)*IF($L$2=2,IFERROR(VLOOKUP(B4366,'Tablas auxiliares'!$AB$2:$AH$27,7,FALSE),0),1)</f>
        <v>0</v>
      </c>
      <c r="H4366" s="9">
        <f t="shared" si="78"/>
        <v>0</v>
      </c>
      <c r="O4366" s="9"/>
      <c r="P4366"/>
    </row>
    <row r="4367" spans="1:16" x14ac:dyDescent="0.25">
      <c r="A4367" s="9">
        <v>2014</v>
      </c>
      <c r="B4367" t="s">
        <v>23</v>
      </c>
      <c r="C4367" t="s">
        <v>28</v>
      </c>
      <c r="D4367" s="9">
        <v>14</v>
      </c>
      <c r="E4367" s="9">
        <v>24</v>
      </c>
      <c r="F4367" s="9">
        <f>VLOOKUP(D4367,'Tablas auxiliares'!$H$1:$Q$28,Calculadora!$J$2+1,FALSE)*IF(VLOOKUP($A4367,'Tablas auxiliares'!$B$2:$C$6,2,FALSE)-Calculadora!$K$2=0,1,0)*IF($L$2=2,IFERROR(VLOOKUP(B4367,'Tablas auxiliares'!$AB$2:$AH$27,7,FALSE),0),1)</f>
        <v>0</v>
      </c>
      <c r="G4367" s="9">
        <f>VLOOKUP(E4367,'Tablas auxiliares'!$H$1:$Q$28,Calculadora!$J$2+1,FALSE)*IF(VLOOKUP($A4367,'Tablas auxiliares'!$B$2:$C$6,2,FALSE)-Calculadora!$K$2=0,1,0)*IF($L$2=2,IFERROR(VLOOKUP(B4367,'Tablas auxiliares'!$AB$2:$AH$27,7,FALSE),0),1)</f>
        <v>0</v>
      </c>
      <c r="H4367" s="9">
        <f t="shared" si="78"/>
        <v>0</v>
      </c>
      <c r="O4367" s="9"/>
      <c r="P4367"/>
    </row>
    <row r="4368" spans="1:16" x14ac:dyDescent="0.25">
      <c r="A4368" s="9">
        <v>2014</v>
      </c>
      <c r="B4368" t="s">
        <v>23</v>
      </c>
      <c r="C4368" t="s">
        <v>33</v>
      </c>
      <c r="D4368" s="9">
        <v>1</v>
      </c>
      <c r="E4368" s="9">
        <v>2</v>
      </c>
      <c r="F4368" s="9">
        <f>VLOOKUP(D4368,'Tablas auxiliares'!$H$1:$Q$28,Calculadora!$J$2+1,FALSE)*IF(VLOOKUP($A4368,'Tablas auxiliares'!$B$2:$C$6,2,FALSE)-Calculadora!$K$2=0,1,0)*IF($L$2=2,IFERROR(VLOOKUP(B4368,'Tablas auxiliares'!$AB$2:$AH$27,7,FALSE),0),1)</f>
        <v>0</v>
      </c>
      <c r="G4368" s="9">
        <f>VLOOKUP(E4368,'Tablas auxiliares'!$H$1:$Q$28,Calculadora!$J$2+1,FALSE)*IF(VLOOKUP($A4368,'Tablas auxiliares'!$B$2:$C$6,2,FALSE)-Calculadora!$K$2=0,1,0)*IF($L$2=2,IFERROR(VLOOKUP(B4368,'Tablas auxiliares'!$AB$2:$AH$27,7,FALSE),0),1)</f>
        <v>0</v>
      </c>
      <c r="H4368" s="9">
        <f t="shared" si="78"/>
        <v>0</v>
      </c>
      <c r="O4368" s="9"/>
      <c r="P4368"/>
    </row>
    <row r="4369" spans="1:16" x14ac:dyDescent="0.25">
      <c r="A4369" s="9">
        <v>2014</v>
      </c>
      <c r="B4369" t="s">
        <v>23</v>
      </c>
      <c r="C4369" t="s">
        <v>25</v>
      </c>
      <c r="D4369" s="9">
        <v>7</v>
      </c>
      <c r="E4369" s="9">
        <v>23</v>
      </c>
      <c r="F4369" s="9">
        <f>VLOOKUP(D4369,'Tablas auxiliares'!$H$1:$Q$28,Calculadora!$J$2+1,FALSE)*IF(VLOOKUP($A4369,'Tablas auxiliares'!$B$2:$C$6,2,FALSE)-Calculadora!$K$2=0,1,0)*IF($L$2=2,IFERROR(VLOOKUP(B4369,'Tablas auxiliares'!$AB$2:$AH$27,7,FALSE),0),1)</f>
        <v>0</v>
      </c>
      <c r="G4369" s="9">
        <f>VLOOKUP(E4369,'Tablas auxiliares'!$H$1:$Q$28,Calculadora!$J$2+1,FALSE)*IF(VLOOKUP($A4369,'Tablas auxiliares'!$B$2:$C$6,2,FALSE)-Calculadora!$K$2=0,1,0)*IF($L$2=2,IFERROR(VLOOKUP(B4369,'Tablas auxiliares'!$AB$2:$AH$27,7,FALSE),0),1)</f>
        <v>0</v>
      </c>
      <c r="H4369" s="9">
        <f t="shared" si="78"/>
        <v>0</v>
      </c>
      <c r="O4369" s="9"/>
      <c r="P4369"/>
    </row>
    <row r="4370" spans="1:16" x14ac:dyDescent="0.25">
      <c r="A4370" s="9">
        <v>2014</v>
      </c>
      <c r="B4370" t="s">
        <v>23</v>
      </c>
      <c r="C4370" t="s">
        <v>89</v>
      </c>
      <c r="D4370" s="9">
        <v>9</v>
      </c>
      <c r="E4370" s="9">
        <v>21</v>
      </c>
      <c r="F4370" s="9">
        <f>VLOOKUP(D4370,'Tablas auxiliares'!$H$1:$Q$28,Calculadora!$J$2+1,FALSE)*IF(VLOOKUP($A4370,'Tablas auxiliares'!$B$2:$C$6,2,FALSE)-Calculadora!$K$2=0,1,0)*IF($L$2=2,IFERROR(VLOOKUP(B4370,'Tablas auxiliares'!$AB$2:$AH$27,7,FALSE),0),1)</f>
        <v>0</v>
      </c>
      <c r="G4370" s="9">
        <f>VLOOKUP(E4370,'Tablas auxiliares'!$H$1:$Q$28,Calculadora!$J$2+1,FALSE)*IF(VLOOKUP($A4370,'Tablas auxiliares'!$B$2:$C$6,2,FALSE)-Calculadora!$K$2=0,1,0)*IF($L$2=2,IFERROR(VLOOKUP(B4370,'Tablas auxiliares'!$AB$2:$AH$27,7,FALSE),0),1)</f>
        <v>0</v>
      </c>
      <c r="H4370" s="9">
        <f t="shared" si="78"/>
        <v>0</v>
      </c>
      <c r="O4370" s="9"/>
      <c r="P4370"/>
    </row>
    <row r="4371" spans="1:16" x14ac:dyDescent="0.25">
      <c r="A4371" s="9">
        <v>2014</v>
      </c>
      <c r="B4371" t="s">
        <v>23</v>
      </c>
      <c r="C4371" t="s">
        <v>87</v>
      </c>
      <c r="D4371" s="9">
        <v>15</v>
      </c>
      <c r="E4371" s="9">
        <v>20</v>
      </c>
      <c r="F4371" s="9">
        <f>VLOOKUP(D4371,'Tablas auxiliares'!$H$1:$Q$28,Calculadora!$J$2+1,FALSE)*IF(VLOOKUP($A4371,'Tablas auxiliares'!$B$2:$C$6,2,FALSE)-Calculadora!$K$2=0,1,0)*IF($L$2=2,IFERROR(VLOOKUP(B4371,'Tablas auxiliares'!$AB$2:$AH$27,7,FALSE),0),1)</f>
        <v>0</v>
      </c>
      <c r="G4371" s="9">
        <f>VLOOKUP(E4371,'Tablas auxiliares'!$H$1:$Q$28,Calculadora!$J$2+1,FALSE)*IF(VLOOKUP($A4371,'Tablas auxiliares'!$B$2:$C$6,2,FALSE)-Calculadora!$K$2=0,1,0)*IF($L$2=2,IFERROR(VLOOKUP(B4371,'Tablas auxiliares'!$AB$2:$AH$27,7,FALSE),0),1)</f>
        <v>0</v>
      </c>
      <c r="H4371" s="9">
        <f t="shared" si="78"/>
        <v>0</v>
      </c>
      <c r="O4371" s="9"/>
      <c r="P4371"/>
    </row>
    <row r="4372" spans="1:16" x14ac:dyDescent="0.25">
      <c r="A4372" s="9">
        <v>2014</v>
      </c>
      <c r="B4372" t="s">
        <v>23</v>
      </c>
      <c r="C4372" t="s">
        <v>34</v>
      </c>
      <c r="D4372" s="9">
        <v>12</v>
      </c>
      <c r="E4372" s="9">
        <v>15</v>
      </c>
      <c r="F4372" s="9">
        <f>VLOOKUP(D4372,'Tablas auxiliares'!$H$1:$Q$28,Calculadora!$J$2+1,FALSE)*IF(VLOOKUP($A4372,'Tablas auxiliares'!$B$2:$C$6,2,FALSE)-Calculadora!$K$2=0,1,0)*IF($L$2=2,IFERROR(VLOOKUP(B4372,'Tablas auxiliares'!$AB$2:$AH$27,7,FALSE),0),1)</f>
        <v>0</v>
      </c>
      <c r="G4372" s="9">
        <f>VLOOKUP(E4372,'Tablas auxiliares'!$H$1:$Q$28,Calculadora!$J$2+1,FALSE)*IF(VLOOKUP($A4372,'Tablas auxiliares'!$B$2:$C$6,2,FALSE)-Calculadora!$K$2=0,1,0)*IF($L$2=2,IFERROR(VLOOKUP(B4372,'Tablas auxiliares'!$AB$2:$AH$27,7,FALSE),0),1)</f>
        <v>0</v>
      </c>
      <c r="H4372" s="9">
        <f t="shared" si="78"/>
        <v>0</v>
      </c>
      <c r="O4372" s="9"/>
      <c r="P4372"/>
    </row>
    <row r="4373" spans="1:16" x14ac:dyDescent="0.25">
      <c r="A4373" s="9">
        <v>2014</v>
      </c>
      <c r="B4373" t="s">
        <v>23</v>
      </c>
      <c r="C4373" t="s">
        <v>91</v>
      </c>
      <c r="D4373" s="9">
        <v>21</v>
      </c>
      <c r="E4373" s="9">
        <v>6</v>
      </c>
      <c r="F4373" s="9">
        <f>VLOOKUP(D4373,'Tablas auxiliares'!$H$1:$Q$28,Calculadora!$J$2+1,FALSE)*IF(VLOOKUP($A4373,'Tablas auxiliares'!$B$2:$C$6,2,FALSE)-Calculadora!$K$2=0,1,0)*IF($L$2=2,IFERROR(VLOOKUP(B4373,'Tablas auxiliares'!$AB$2:$AH$27,7,FALSE),0),1)</f>
        <v>0</v>
      </c>
      <c r="G4373" s="9">
        <f>VLOOKUP(E4373,'Tablas auxiliares'!$H$1:$Q$28,Calculadora!$J$2+1,FALSE)*IF(VLOOKUP($A4373,'Tablas auxiliares'!$B$2:$C$6,2,FALSE)-Calculadora!$K$2=0,1,0)*IF($L$2=2,IFERROR(VLOOKUP(B4373,'Tablas auxiliares'!$AB$2:$AH$27,7,FALSE),0),1)</f>
        <v>0</v>
      </c>
      <c r="H4373" s="9">
        <f t="shared" si="78"/>
        <v>0</v>
      </c>
      <c r="O4373" s="9"/>
      <c r="P4373"/>
    </row>
    <row r="4374" spans="1:16" x14ac:dyDescent="0.25">
      <c r="A4374" s="9">
        <v>2014</v>
      </c>
      <c r="B4374" t="s">
        <v>23</v>
      </c>
      <c r="C4374" t="s">
        <v>24</v>
      </c>
      <c r="D4374" s="9">
        <v>3</v>
      </c>
      <c r="E4374" s="9">
        <v>4</v>
      </c>
      <c r="F4374" s="9">
        <f>VLOOKUP(D4374,'Tablas auxiliares'!$H$1:$Q$28,Calculadora!$J$2+1,FALSE)*IF(VLOOKUP($A4374,'Tablas auxiliares'!$B$2:$C$6,2,FALSE)-Calculadora!$K$2=0,1,0)*IF($L$2=2,IFERROR(VLOOKUP(B4374,'Tablas auxiliares'!$AB$2:$AH$27,7,FALSE),0),1)</f>
        <v>0</v>
      </c>
      <c r="G4374" s="9">
        <f>VLOOKUP(E4374,'Tablas auxiliares'!$H$1:$Q$28,Calculadora!$J$2+1,FALSE)*IF(VLOOKUP($A4374,'Tablas auxiliares'!$B$2:$C$6,2,FALSE)-Calculadora!$K$2=0,1,0)*IF($L$2=2,IFERROR(VLOOKUP(B4374,'Tablas auxiliares'!$AB$2:$AH$27,7,FALSE),0),1)</f>
        <v>0</v>
      </c>
      <c r="H4374" s="9">
        <f t="shared" si="78"/>
        <v>0</v>
      </c>
      <c r="O4374" s="9"/>
      <c r="P4374"/>
    </row>
    <row r="4375" spans="1:16" x14ac:dyDescent="0.25">
      <c r="A4375" s="9">
        <v>2014</v>
      </c>
      <c r="B4375" t="s">
        <v>23</v>
      </c>
      <c r="C4375" t="s">
        <v>11</v>
      </c>
      <c r="D4375" s="9">
        <v>8</v>
      </c>
      <c r="E4375" s="9">
        <v>8</v>
      </c>
      <c r="F4375" s="9">
        <f>VLOOKUP(D4375,'Tablas auxiliares'!$H$1:$Q$28,Calculadora!$J$2+1,FALSE)*IF(VLOOKUP($A4375,'Tablas auxiliares'!$B$2:$C$6,2,FALSE)-Calculadora!$K$2=0,1,0)*IF($L$2=2,IFERROR(VLOOKUP(B4375,'Tablas auxiliares'!$AB$2:$AH$27,7,FALSE),0),1)</f>
        <v>0</v>
      </c>
      <c r="G4375" s="9">
        <f>VLOOKUP(E4375,'Tablas auxiliares'!$H$1:$Q$28,Calculadora!$J$2+1,FALSE)*IF(VLOOKUP($A4375,'Tablas auxiliares'!$B$2:$C$6,2,FALSE)-Calculadora!$K$2=0,1,0)*IF($L$2=2,IFERROR(VLOOKUP(B4375,'Tablas auxiliares'!$AB$2:$AH$27,7,FALSE),0),1)</f>
        <v>0</v>
      </c>
      <c r="H4375" s="9">
        <f t="shared" si="78"/>
        <v>0</v>
      </c>
      <c r="O4375" s="9"/>
      <c r="P4375"/>
    </row>
    <row r="4376" spans="1:16" x14ac:dyDescent="0.25">
      <c r="A4376" s="9">
        <v>2014</v>
      </c>
      <c r="B4376" t="s">
        <v>23</v>
      </c>
      <c r="C4376" t="s">
        <v>67</v>
      </c>
      <c r="D4376" s="9">
        <v>17</v>
      </c>
      <c r="E4376" s="9">
        <v>16</v>
      </c>
      <c r="F4376" s="9">
        <f>VLOOKUP(D4376,'Tablas auxiliares'!$H$1:$Q$28,Calculadora!$J$2+1,FALSE)*IF(VLOOKUP($A4376,'Tablas auxiliares'!$B$2:$C$6,2,FALSE)-Calculadora!$K$2=0,1,0)*IF($L$2=2,IFERROR(VLOOKUP(B4376,'Tablas auxiliares'!$AB$2:$AH$27,7,FALSE),0),1)</f>
        <v>0</v>
      </c>
      <c r="G4376" s="9">
        <f>VLOOKUP(E4376,'Tablas auxiliares'!$H$1:$Q$28,Calculadora!$J$2+1,FALSE)*IF(VLOOKUP($A4376,'Tablas auxiliares'!$B$2:$C$6,2,FALSE)-Calculadora!$K$2=0,1,0)*IF($L$2=2,IFERROR(VLOOKUP(B4376,'Tablas auxiliares'!$AB$2:$AH$27,7,FALSE),0),1)</f>
        <v>0</v>
      </c>
      <c r="H4376" s="9">
        <f t="shared" si="78"/>
        <v>0</v>
      </c>
      <c r="O4376" s="9"/>
      <c r="P4376"/>
    </row>
    <row r="4377" spans="1:16" x14ac:dyDescent="0.25">
      <c r="A4377" s="9">
        <v>2014</v>
      </c>
      <c r="B4377" t="s">
        <v>23</v>
      </c>
      <c r="C4377" t="s">
        <v>22</v>
      </c>
      <c r="D4377" s="9">
        <v>19</v>
      </c>
      <c r="E4377" s="9">
        <v>13</v>
      </c>
      <c r="F4377" s="9">
        <f>VLOOKUP(D4377,'Tablas auxiliares'!$H$1:$Q$28,Calculadora!$J$2+1,FALSE)*IF(VLOOKUP($A4377,'Tablas auxiliares'!$B$2:$C$6,2,FALSE)-Calculadora!$K$2=0,1,0)*IF($L$2=2,IFERROR(VLOOKUP(B4377,'Tablas auxiliares'!$AB$2:$AH$27,7,FALSE),0),1)</f>
        <v>0</v>
      </c>
      <c r="G4377" s="9">
        <f>VLOOKUP(E4377,'Tablas auxiliares'!$H$1:$Q$28,Calculadora!$J$2+1,FALSE)*IF(VLOOKUP($A4377,'Tablas auxiliares'!$B$2:$C$6,2,FALSE)-Calculadora!$K$2=0,1,0)*IF($L$2=2,IFERROR(VLOOKUP(B4377,'Tablas auxiliares'!$AB$2:$AH$27,7,FALSE),0),1)</f>
        <v>0</v>
      </c>
      <c r="H4377" s="9">
        <f t="shared" si="78"/>
        <v>0</v>
      </c>
      <c r="O4377" s="9"/>
      <c r="P4377"/>
    </row>
    <row r="4378" spans="1:16" x14ac:dyDescent="0.25">
      <c r="A4378" s="9">
        <v>2014</v>
      </c>
      <c r="B4378" t="s">
        <v>23</v>
      </c>
      <c r="C4378" t="s">
        <v>19</v>
      </c>
      <c r="D4378" s="9">
        <v>13</v>
      </c>
      <c r="E4378" s="9">
        <v>10</v>
      </c>
      <c r="F4378" s="9">
        <f>VLOOKUP(D4378,'Tablas auxiliares'!$H$1:$Q$28,Calculadora!$J$2+1,FALSE)*IF(VLOOKUP($A4378,'Tablas auxiliares'!$B$2:$C$6,2,FALSE)-Calculadora!$K$2=0,1,0)*IF($L$2=2,IFERROR(VLOOKUP(B4378,'Tablas auxiliares'!$AB$2:$AH$27,7,FALSE),0),1)</f>
        <v>0</v>
      </c>
      <c r="G4378" s="9">
        <f>VLOOKUP(E4378,'Tablas auxiliares'!$H$1:$Q$28,Calculadora!$J$2+1,FALSE)*IF(VLOOKUP($A4378,'Tablas auxiliares'!$B$2:$C$6,2,FALSE)-Calculadora!$K$2=0,1,0)*IF($L$2=2,IFERROR(VLOOKUP(B4378,'Tablas auxiliares'!$AB$2:$AH$27,7,FALSE),0),1)</f>
        <v>0</v>
      </c>
      <c r="H4378" s="9">
        <f t="shared" si="78"/>
        <v>0</v>
      </c>
      <c r="O4378" s="9"/>
      <c r="P4378"/>
    </row>
    <row r="4379" spans="1:16" x14ac:dyDescent="0.25">
      <c r="A4379" s="9">
        <v>2014</v>
      </c>
      <c r="B4379" t="s">
        <v>23</v>
      </c>
      <c r="C4379" t="s">
        <v>37</v>
      </c>
      <c r="D4379" s="9">
        <v>16</v>
      </c>
      <c r="E4379" s="9">
        <v>14</v>
      </c>
      <c r="F4379" s="9">
        <f>VLOOKUP(D4379,'Tablas auxiliares'!$H$1:$Q$28,Calculadora!$J$2+1,FALSE)*IF(VLOOKUP($A4379,'Tablas auxiliares'!$B$2:$C$6,2,FALSE)-Calculadora!$K$2=0,1,0)*IF($L$2=2,IFERROR(VLOOKUP(B4379,'Tablas auxiliares'!$AB$2:$AH$27,7,FALSE),0),1)</f>
        <v>0</v>
      </c>
      <c r="G4379" s="9">
        <f>VLOOKUP(E4379,'Tablas auxiliares'!$H$1:$Q$28,Calculadora!$J$2+1,FALSE)*IF(VLOOKUP($A4379,'Tablas auxiliares'!$B$2:$C$6,2,FALSE)-Calculadora!$K$2=0,1,0)*IF($L$2=2,IFERROR(VLOOKUP(B4379,'Tablas auxiliares'!$AB$2:$AH$27,7,FALSE),0),1)</f>
        <v>0</v>
      </c>
      <c r="H4379" s="9">
        <f t="shared" si="78"/>
        <v>0</v>
      </c>
      <c r="O4379" s="9"/>
      <c r="P4379"/>
    </row>
    <row r="4380" spans="1:16" x14ac:dyDescent="0.25">
      <c r="A4380" s="9">
        <v>2014</v>
      </c>
      <c r="B4380" t="s">
        <v>65</v>
      </c>
      <c r="C4380" t="s">
        <v>36</v>
      </c>
      <c r="D4380" s="9">
        <v>4</v>
      </c>
      <c r="E4380" s="9">
        <v>3</v>
      </c>
      <c r="F4380" s="9">
        <f>VLOOKUP(D4380,'Tablas auxiliares'!$H$1:$Q$28,Calculadora!$J$2+1,FALSE)*IF(VLOOKUP($A4380,'Tablas auxiliares'!$B$2:$C$6,2,FALSE)-Calculadora!$K$2=0,1,0)*IF($L$2=2,IFERROR(VLOOKUP(B4380,'Tablas auxiliares'!$AB$2:$AH$27,7,FALSE),0),1)</f>
        <v>0</v>
      </c>
      <c r="G4380" s="9">
        <f>VLOOKUP(E4380,'Tablas auxiliares'!$H$1:$Q$28,Calculadora!$J$2+1,FALSE)*IF(VLOOKUP($A4380,'Tablas auxiliares'!$B$2:$C$6,2,FALSE)-Calculadora!$K$2=0,1,0)*IF($L$2=2,IFERROR(VLOOKUP(B4380,'Tablas auxiliares'!$AB$2:$AH$27,7,FALSE),0),1)</f>
        <v>0</v>
      </c>
      <c r="H4380" s="9">
        <f t="shared" si="78"/>
        <v>0</v>
      </c>
      <c r="O4380" s="9"/>
      <c r="P4380"/>
    </row>
    <row r="4381" spans="1:16" x14ac:dyDescent="0.25">
      <c r="A4381" s="9">
        <v>2014</v>
      </c>
      <c r="B4381" t="s">
        <v>65</v>
      </c>
      <c r="C4381" t="s">
        <v>23</v>
      </c>
      <c r="D4381" s="9">
        <v>3</v>
      </c>
      <c r="E4381" s="9">
        <v>19</v>
      </c>
      <c r="F4381" s="9">
        <f>VLOOKUP(D4381,'Tablas auxiliares'!$H$1:$Q$28,Calculadora!$J$2+1,FALSE)*IF(VLOOKUP($A4381,'Tablas auxiliares'!$B$2:$C$6,2,FALSE)-Calculadora!$K$2=0,1,0)*IF($L$2=2,IFERROR(VLOOKUP(B4381,'Tablas auxiliares'!$AB$2:$AH$27,7,FALSE),0),1)</f>
        <v>0</v>
      </c>
      <c r="G4381" s="9">
        <f>VLOOKUP(E4381,'Tablas auxiliares'!$H$1:$Q$28,Calculadora!$J$2+1,FALSE)*IF(VLOOKUP($A4381,'Tablas auxiliares'!$B$2:$C$6,2,FALSE)-Calculadora!$K$2=0,1,0)*IF($L$2=2,IFERROR(VLOOKUP(B4381,'Tablas auxiliares'!$AB$2:$AH$27,7,FALSE),0),1)</f>
        <v>0</v>
      </c>
      <c r="H4381" s="9">
        <f t="shared" si="78"/>
        <v>0</v>
      </c>
      <c r="O4381" s="9"/>
      <c r="P4381"/>
    </row>
    <row r="4382" spans="1:16" x14ac:dyDescent="0.25">
      <c r="A4382" s="9">
        <v>2014</v>
      </c>
      <c r="B4382" t="s">
        <v>65</v>
      </c>
      <c r="C4382" t="s">
        <v>90</v>
      </c>
      <c r="D4382" s="9">
        <v>17</v>
      </c>
      <c r="E4382" s="9">
        <v>17</v>
      </c>
      <c r="F4382" s="9">
        <f>VLOOKUP(D4382,'Tablas auxiliares'!$H$1:$Q$28,Calculadora!$J$2+1,FALSE)*IF(VLOOKUP($A4382,'Tablas auxiliares'!$B$2:$C$6,2,FALSE)-Calculadora!$K$2=0,1,0)*IF($L$2=2,IFERROR(VLOOKUP(B4382,'Tablas auxiliares'!$AB$2:$AH$27,7,FALSE),0),1)</f>
        <v>0</v>
      </c>
      <c r="G4382" s="9">
        <f>VLOOKUP(E4382,'Tablas auxiliares'!$H$1:$Q$28,Calculadora!$J$2+1,FALSE)*IF(VLOOKUP($A4382,'Tablas auxiliares'!$B$2:$C$6,2,FALSE)-Calculadora!$K$2=0,1,0)*IF($L$2=2,IFERROR(VLOOKUP(B4382,'Tablas auxiliares'!$AB$2:$AH$27,7,FALSE),0),1)</f>
        <v>0</v>
      </c>
      <c r="H4382" s="9">
        <f t="shared" si="78"/>
        <v>0</v>
      </c>
      <c r="O4382" s="9"/>
      <c r="P4382"/>
    </row>
    <row r="4383" spans="1:16" x14ac:dyDescent="0.25">
      <c r="A4383" s="9">
        <v>2014</v>
      </c>
      <c r="B4383" t="s">
        <v>65</v>
      </c>
      <c r="C4383" t="s">
        <v>69</v>
      </c>
      <c r="D4383" s="9">
        <v>11</v>
      </c>
      <c r="E4383" s="9">
        <v>9</v>
      </c>
      <c r="F4383" s="9">
        <f>VLOOKUP(D4383,'Tablas auxiliares'!$H$1:$Q$28,Calculadora!$J$2+1,FALSE)*IF(VLOOKUP($A4383,'Tablas auxiliares'!$B$2:$C$6,2,FALSE)-Calculadora!$K$2=0,1,0)*IF($L$2=2,IFERROR(VLOOKUP(B4383,'Tablas auxiliares'!$AB$2:$AH$27,7,FALSE),0),1)</f>
        <v>0</v>
      </c>
      <c r="G4383" s="9">
        <f>VLOOKUP(E4383,'Tablas auxiliares'!$H$1:$Q$28,Calculadora!$J$2+1,FALSE)*IF(VLOOKUP($A4383,'Tablas auxiliares'!$B$2:$C$6,2,FALSE)-Calculadora!$K$2=0,1,0)*IF($L$2=2,IFERROR(VLOOKUP(B4383,'Tablas auxiliares'!$AB$2:$AH$27,7,FALSE),0),1)</f>
        <v>0</v>
      </c>
      <c r="H4383" s="9">
        <f t="shared" si="78"/>
        <v>0</v>
      </c>
      <c r="O4383" s="9"/>
      <c r="P4383"/>
    </row>
    <row r="4384" spans="1:16" x14ac:dyDescent="0.25">
      <c r="A4384" s="9">
        <v>2014</v>
      </c>
      <c r="B4384" t="s">
        <v>65</v>
      </c>
      <c r="C4384" t="s">
        <v>70</v>
      </c>
      <c r="D4384" s="9">
        <v>10</v>
      </c>
      <c r="E4384" s="9">
        <v>14</v>
      </c>
      <c r="F4384" s="9">
        <f>VLOOKUP(D4384,'Tablas auxiliares'!$H$1:$Q$28,Calculadora!$J$2+1,FALSE)*IF(VLOOKUP($A4384,'Tablas auxiliares'!$B$2:$C$6,2,FALSE)-Calculadora!$K$2=0,1,0)*IF($L$2=2,IFERROR(VLOOKUP(B4384,'Tablas auxiliares'!$AB$2:$AH$27,7,FALSE),0),1)</f>
        <v>0</v>
      </c>
      <c r="G4384" s="9">
        <f>VLOOKUP(E4384,'Tablas auxiliares'!$H$1:$Q$28,Calculadora!$J$2+1,FALSE)*IF(VLOOKUP($A4384,'Tablas auxiliares'!$B$2:$C$6,2,FALSE)-Calculadora!$K$2=0,1,0)*IF($L$2=2,IFERROR(VLOOKUP(B4384,'Tablas auxiliares'!$AB$2:$AH$27,7,FALSE),0),1)</f>
        <v>0</v>
      </c>
      <c r="H4384" s="9">
        <f t="shared" si="78"/>
        <v>0</v>
      </c>
      <c r="O4384" s="9"/>
      <c r="P4384"/>
    </row>
    <row r="4385" spans="1:16" x14ac:dyDescent="0.25">
      <c r="A4385" s="9">
        <v>2014</v>
      </c>
      <c r="B4385" t="s">
        <v>65</v>
      </c>
      <c r="C4385" t="s">
        <v>14</v>
      </c>
      <c r="D4385" s="9">
        <v>5</v>
      </c>
      <c r="E4385" s="9">
        <v>2</v>
      </c>
      <c r="F4385" s="9">
        <f>VLOOKUP(D4385,'Tablas auxiliares'!$H$1:$Q$28,Calculadora!$J$2+1,FALSE)*IF(VLOOKUP($A4385,'Tablas auxiliares'!$B$2:$C$6,2,FALSE)-Calculadora!$K$2=0,1,0)*IF($L$2=2,IFERROR(VLOOKUP(B4385,'Tablas auxiliares'!$AB$2:$AH$27,7,FALSE),0),1)</f>
        <v>0</v>
      </c>
      <c r="G4385" s="9">
        <f>VLOOKUP(E4385,'Tablas auxiliares'!$H$1:$Q$28,Calculadora!$J$2+1,FALSE)*IF(VLOOKUP($A4385,'Tablas auxiliares'!$B$2:$C$6,2,FALSE)-Calculadora!$K$2=0,1,0)*IF($L$2=2,IFERROR(VLOOKUP(B4385,'Tablas auxiliares'!$AB$2:$AH$27,7,FALSE),0),1)</f>
        <v>0</v>
      </c>
      <c r="H4385" s="9">
        <f t="shared" si="78"/>
        <v>0</v>
      </c>
      <c r="O4385" s="9"/>
      <c r="P4385"/>
    </row>
    <row r="4386" spans="1:16" x14ac:dyDescent="0.25">
      <c r="A4386" s="9">
        <v>2014</v>
      </c>
      <c r="B4386" t="s">
        <v>65</v>
      </c>
      <c r="C4386" t="s">
        <v>18</v>
      </c>
      <c r="D4386" s="9">
        <v>21</v>
      </c>
      <c r="E4386" s="9">
        <v>23</v>
      </c>
      <c r="F4386" s="9">
        <f>VLOOKUP(D4386,'Tablas auxiliares'!$H$1:$Q$28,Calculadora!$J$2+1,FALSE)*IF(VLOOKUP($A4386,'Tablas auxiliares'!$B$2:$C$6,2,FALSE)-Calculadora!$K$2=0,1,0)*IF($L$2=2,IFERROR(VLOOKUP(B4386,'Tablas auxiliares'!$AB$2:$AH$27,7,FALSE),0),1)</f>
        <v>0</v>
      </c>
      <c r="G4386" s="9">
        <f>VLOOKUP(E4386,'Tablas auxiliares'!$H$1:$Q$28,Calculadora!$J$2+1,FALSE)*IF(VLOOKUP($A4386,'Tablas auxiliares'!$B$2:$C$6,2,FALSE)-Calculadora!$K$2=0,1,0)*IF($L$2=2,IFERROR(VLOOKUP(B4386,'Tablas auxiliares'!$AB$2:$AH$27,7,FALSE),0),1)</f>
        <v>0</v>
      </c>
      <c r="H4386" s="9">
        <f t="shared" si="78"/>
        <v>0</v>
      </c>
      <c r="O4386" s="9"/>
      <c r="P4386"/>
    </row>
    <row r="4387" spans="1:16" x14ac:dyDescent="0.25">
      <c r="A4387" s="9">
        <v>2014</v>
      </c>
      <c r="B4387" t="s">
        <v>65</v>
      </c>
      <c r="C4387" t="s">
        <v>29</v>
      </c>
      <c r="D4387" s="9">
        <v>8</v>
      </c>
      <c r="E4387" s="9">
        <v>5</v>
      </c>
      <c r="F4387" s="9">
        <f>VLOOKUP(D4387,'Tablas auxiliares'!$H$1:$Q$28,Calculadora!$J$2+1,FALSE)*IF(VLOOKUP($A4387,'Tablas auxiliares'!$B$2:$C$6,2,FALSE)-Calculadora!$K$2=0,1,0)*IF($L$2=2,IFERROR(VLOOKUP(B4387,'Tablas auxiliares'!$AB$2:$AH$27,7,FALSE),0),1)</f>
        <v>0</v>
      </c>
      <c r="G4387" s="9">
        <f>VLOOKUP(E4387,'Tablas auxiliares'!$H$1:$Q$28,Calculadora!$J$2+1,FALSE)*IF(VLOOKUP($A4387,'Tablas auxiliares'!$B$2:$C$6,2,FALSE)-Calculadora!$K$2=0,1,0)*IF($L$2=2,IFERROR(VLOOKUP(B4387,'Tablas auxiliares'!$AB$2:$AH$27,7,FALSE),0),1)</f>
        <v>0</v>
      </c>
      <c r="H4387" s="9">
        <f t="shared" si="78"/>
        <v>0</v>
      </c>
      <c r="O4387" s="9"/>
      <c r="P4387"/>
    </row>
    <row r="4388" spans="1:16" x14ac:dyDescent="0.25">
      <c r="A4388" s="9">
        <v>2014</v>
      </c>
      <c r="B4388" t="s">
        <v>65</v>
      </c>
      <c r="C4388" t="s">
        <v>68</v>
      </c>
      <c r="D4388" s="9">
        <v>6</v>
      </c>
      <c r="E4388" s="9">
        <v>8</v>
      </c>
      <c r="F4388" s="9">
        <f>VLOOKUP(D4388,'Tablas auxiliares'!$H$1:$Q$28,Calculadora!$J$2+1,FALSE)*IF(VLOOKUP($A4388,'Tablas auxiliares'!$B$2:$C$6,2,FALSE)-Calculadora!$K$2=0,1,0)*IF($L$2=2,IFERROR(VLOOKUP(B4388,'Tablas auxiliares'!$AB$2:$AH$27,7,FALSE),0),1)</f>
        <v>0</v>
      </c>
      <c r="G4388" s="9">
        <f>VLOOKUP(E4388,'Tablas auxiliares'!$H$1:$Q$28,Calculadora!$J$2+1,FALSE)*IF(VLOOKUP($A4388,'Tablas auxiliares'!$B$2:$C$6,2,FALSE)-Calculadora!$K$2=0,1,0)*IF($L$2=2,IFERROR(VLOOKUP(B4388,'Tablas auxiliares'!$AB$2:$AH$27,7,FALSE),0),1)</f>
        <v>0</v>
      </c>
      <c r="H4388" s="9">
        <f t="shared" si="78"/>
        <v>0</v>
      </c>
      <c r="O4388" s="9"/>
      <c r="P4388"/>
    </row>
    <row r="4389" spans="1:16" x14ac:dyDescent="0.25">
      <c r="A4389" s="9">
        <v>2014</v>
      </c>
      <c r="B4389" t="s">
        <v>65</v>
      </c>
      <c r="C4389" t="s">
        <v>13</v>
      </c>
      <c r="D4389" s="9">
        <v>23</v>
      </c>
      <c r="E4389" s="9">
        <v>4</v>
      </c>
      <c r="F4389" s="9">
        <f>VLOOKUP(D4389,'Tablas auxiliares'!$H$1:$Q$28,Calculadora!$J$2+1,FALSE)*IF(VLOOKUP($A4389,'Tablas auxiliares'!$B$2:$C$6,2,FALSE)-Calculadora!$K$2=0,1,0)*IF($L$2=2,IFERROR(VLOOKUP(B4389,'Tablas auxiliares'!$AB$2:$AH$27,7,FALSE),0),1)</f>
        <v>0</v>
      </c>
      <c r="G4389" s="9">
        <f>VLOOKUP(E4389,'Tablas auxiliares'!$H$1:$Q$28,Calculadora!$J$2+1,FALSE)*IF(VLOOKUP($A4389,'Tablas auxiliares'!$B$2:$C$6,2,FALSE)-Calculadora!$K$2=0,1,0)*IF($L$2=2,IFERROR(VLOOKUP(B4389,'Tablas auxiliares'!$AB$2:$AH$27,7,FALSE),0),1)</f>
        <v>0</v>
      </c>
      <c r="H4389" s="9">
        <f t="shared" si="78"/>
        <v>0</v>
      </c>
      <c r="O4389" s="9"/>
      <c r="P4389"/>
    </row>
    <row r="4390" spans="1:16" x14ac:dyDescent="0.25">
      <c r="A4390" s="9">
        <v>2014</v>
      </c>
      <c r="B4390" t="s">
        <v>65</v>
      </c>
      <c r="C4390" t="s">
        <v>27</v>
      </c>
      <c r="D4390" s="9">
        <v>12</v>
      </c>
      <c r="E4390" s="9">
        <v>15</v>
      </c>
      <c r="F4390" s="9">
        <f>VLOOKUP(D4390,'Tablas auxiliares'!$H$1:$Q$28,Calculadora!$J$2+1,FALSE)*IF(VLOOKUP($A4390,'Tablas auxiliares'!$B$2:$C$6,2,FALSE)-Calculadora!$K$2=0,1,0)*IF($L$2=2,IFERROR(VLOOKUP(B4390,'Tablas auxiliares'!$AB$2:$AH$27,7,FALSE),0),1)</f>
        <v>0</v>
      </c>
      <c r="G4390" s="9">
        <f>VLOOKUP(E4390,'Tablas auxiliares'!$H$1:$Q$28,Calculadora!$J$2+1,FALSE)*IF(VLOOKUP($A4390,'Tablas auxiliares'!$B$2:$C$6,2,FALSE)-Calculadora!$K$2=0,1,0)*IF($L$2=2,IFERROR(VLOOKUP(B4390,'Tablas auxiliares'!$AB$2:$AH$27,7,FALSE),0),1)</f>
        <v>0</v>
      </c>
      <c r="H4390" s="9">
        <f t="shared" si="78"/>
        <v>0</v>
      </c>
      <c r="O4390" s="9"/>
      <c r="P4390"/>
    </row>
    <row r="4391" spans="1:16" x14ac:dyDescent="0.25">
      <c r="A4391" s="9">
        <v>2014</v>
      </c>
      <c r="B4391" t="s">
        <v>65</v>
      </c>
      <c r="C4391" t="s">
        <v>26</v>
      </c>
      <c r="D4391" s="9">
        <v>20</v>
      </c>
      <c r="E4391" s="9">
        <v>6</v>
      </c>
      <c r="F4391" s="9">
        <f>VLOOKUP(D4391,'Tablas auxiliares'!$H$1:$Q$28,Calculadora!$J$2+1,FALSE)*IF(VLOOKUP($A4391,'Tablas auxiliares'!$B$2:$C$6,2,FALSE)-Calculadora!$K$2=0,1,0)*IF($L$2=2,IFERROR(VLOOKUP(B4391,'Tablas auxiliares'!$AB$2:$AH$27,7,FALSE),0),1)</f>
        <v>0</v>
      </c>
      <c r="G4391" s="9">
        <f>VLOOKUP(E4391,'Tablas auxiliares'!$H$1:$Q$28,Calculadora!$J$2+1,FALSE)*IF(VLOOKUP($A4391,'Tablas auxiliares'!$B$2:$C$6,2,FALSE)-Calculadora!$K$2=0,1,0)*IF($L$2=2,IFERROR(VLOOKUP(B4391,'Tablas auxiliares'!$AB$2:$AH$27,7,FALSE),0),1)</f>
        <v>0</v>
      </c>
      <c r="H4391" s="9">
        <f t="shared" si="78"/>
        <v>0</v>
      </c>
      <c r="O4391" s="9"/>
      <c r="P4391"/>
    </row>
    <row r="4392" spans="1:16" x14ac:dyDescent="0.25">
      <c r="A4392" s="9">
        <v>2014</v>
      </c>
      <c r="B4392" t="s">
        <v>65</v>
      </c>
      <c r="C4392" t="s">
        <v>28</v>
      </c>
      <c r="D4392" s="9">
        <v>18</v>
      </c>
      <c r="E4392" s="9">
        <v>22</v>
      </c>
      <c r="F4392" s="9">
        <f>VLOOKUP(D4392,'Tablas auxiliares'!$H$1:$Q$28,Calculadora!$J$2+1,FALSE)*IF(VLOOKUP($A4392,'Tablas auxiliares'!$B$2:$C$6,2,FALSE)-Calculadora!$K$2=0,1,0)*IF($L$2=2,IFERROR(VLOOKUP(B4392,'Tablas auxiliares'!$AB$2:$AH$27,7,FALSE),0),1)</f>
        <v>0</v>
      </c>
      <c r="G4392" s="9">
        <f>VLOOKUP(E4392,'Tablas auxiliares'!$H$1:$Q$28,Calculadora!$J$2+1,FALSE)*IF(VLOOKUP($A4392,'Tablas auxiliares'!$B$2:$C$6,2,FALSE)-Calculadora!$K$2=0,1,0)*IF($L$2=2,IFERROR(VLOOKUP(B4392,'Tablas auxiliares'!$AB$2:$AH$27,7,FALSE),0),1)</f>
        <v>0</v>
      </c>
      <c r="H4392" s="9">
        <f t="shared" si="78"/>
        <v>0</v>
      </c>
      <c r="O4392" s="9"/>
      <c r="P4392"/>
    </row>
    <row r="4393" spans="1:16" x14ac:dyDescent="0.25">
      <c r="A4393" s="9">
        <v>2014</v>
      </c>
      <c r="B4393" t="s">
        <v>65</v>
      </c>
      <c r="C4393" t="s">
        <v>33</v>
      </c>
      <c r="D4393" s="9">
        <v>1</v>
      </c>
      <c r="E4393" s="9">
        <v>1</v>
      </c>
      <c r="F4393" s="9">
        <f>VLOOKUP(D4393,'Tablas auxiliares'!$H$1:$Q$28,Calculadora!$J$2+1,FALSE)*IF(VLOOKUP($A4393,'Tablas auxiliares'!$B$2:$C$6,2,FALSE)-Calculadora!$K$2=0,1,0)*IF($L$2=2,IFERROR(VLOOKUP(B4393,'Tablas auxiliares'!$AB$2:$AH$27,7,FALSE),0),1)</f>
        <v>0</v>
      </c>
      <c r="G4393" s="9">
        <f>VLOOKUP(E4393,'Tablas auxiliares'!$H$1:$Q$28,Calculadora!$J$2+1,FALSE)*IF(VLOOKUP($A4393,'Tablas auxiliares'!$B$2:$C$6,2,FALSE)-Calculadora!$K$2=0,1,0)*IF($L$2=2,IFERROR(VLOOKUP(B4393,'Tablas auxiliares'!$AB$2:$AH$27,7,FALSE),0),1)</f>
        <v>0</v>
      </c>
      <c r="H4393" s="9">
        <f t="shared" si="78"/>
        <v>0</v>
      </c>
      <c r="O4393" s="9"/>
      <c r="P4393"/>
    </row>
    <row r="4394" spans="1:16" x14ac:dyDescent="0.25">
      <c r="A4394" s="9">
        <v>2014</v>
      </c>
      <c r="B4394" t="s">
        <v>65</v>
      </c>
      <c r="C4394" t="s">
        <v>25</v>
      </c>
      <c r="D4394" s="9">
        <v>14</v>
      </c>
      <c r="E4394" s="9">
        <v>25</v>
      </c>
      <c r="F4394" s="9">
        <f>VLOOKUP(D4394,'Tablas auxiliares'!$H$1:$Q$28,Calculadora!$J$2+1,FALSE)*IF(VLOOKUP($A4394,'Tablas auxiliares'!$B$2:$C$6,2,FALSE)-Calculadora!$K$2=0,1,0)*IF($L$2=2,IFERROR(VLOOKUP(B4394,'Tablas auxiliares'!$AB$2:$AH$27,7,FALSE),0),1)</f>
        <v>0</v>
      </c>
      <c r="G4394" s="9">
        <f>VLOOKUP(E4394,'Tablas auxiliares'!$H$1:$Q$28,Calculadora!$J$2+1,FALSE)*IF(VLOOKUP($A4394,'Tablas auxiliares'!$B$2:$C$6,2,FALSE)-Calculadora!$K$2=0,1,0)*IF($L$2=2,IFERROR(VLOOKUP(B4394,'Tablas auxiliares'!$AB$2:$AH$27,7,FALSE),0),1)</f>
        <v>0</v>
      </c>
      <c r="H4394" s="9">
        <f t="shared" si="78"/>
        <v>0</v>
      </c>
      <c r="O4394" s="9"/>
      <c r="P4394"/>
    </row>
    <row r="4395" spans="1:16" x14ac:dyDescent="0.25">
      <c r="A4395" s="9">
        <v>2014</v>
      </c>
      <c r="B4395" t="s">
        <v>65</v>
      </c>
      <c r="C4395" t="s">
        <v>89</v>
      </c>
      <c r="D4395" s="9">
        <v>25</v>
      </c>
      <c r="E4395" s="9">
        <v>12</v>
      </c>
      <c r="F4395" s="9">
        <f>VLOOKUP(D4395,'Tablas auxiliares'!$H$1:$Q$28,Calculadora!$J$2+1,FALSE)*IF(VLOOKUP($A4395,'Tablas auxiliares'!$B$2:$C$6,2,FALSE)-Calculadora!$K$2=0,1,0)*IF($L$2=2,IFERROR(VLOOKUP(B4395,'Tablas auxiliares'!$AB$2:$AH$27,7,FALSE),0),1)</f>
        <v>0</v>
      </c>
      <c r="G4395" s="9">
        <f>VLOOKUP(E4395,'Tablas auxiliares'!$H$1:$Q$28,Calculadora!$J$2+1,FALSE)*IF(VLOOKUP($A4395,'Tablas auxiliares'!$B$2:$C$6,2,FALSE)-Calculadora!$K$2=0,1,0)*IF($L$2=2,IFERROR(VLOOKUP(B4395,'Tablas auxiliares'!$AB$2:$AH$27,7,FALSE),0),1)</f>
        <v>0</v>
      </c>
      <c r="H4395" s="9">
        <f t="shared" si="78"/>
        <v>0</v>
      </c>
      <c r="O4395" s="9"/>
      <c r="P4395"/>
    </row>
    <row r="4396" spans="1:16" x14ac:dyDescent="0.25">
      <c r="A4396" s="9">
        <v>2014</v>
      </c>
      <c r="B4396" t="s">
        <v>65</v>
      </c>
      <c r="C4396" t="s">
        <v>87</v>
      </c>
      <c r="D4396" s="9">
        <v>19</v>
      </c>
      <c r="E4396" s="9">
        <v>13</v>
      </c>
      <c r="F4396" s="9">
        <f>VLOOKUP(D4396,'Tablas auxiliares'!$H$1:$Q$28,Calculadora!$J$2+1,FALSE)*IF(VLOOKUP($A4396,'Tablas auxiliares'!$B$2:$C$6,2,FALSE)-Calculadora!$K$2=0,1,0)*IF($L$2=2,IFERROR(VLOOKUP(B4396,'Tablas auxiliares'!$AB$2:$AH$27,7,FALSE),0),1)</f>
        <v>0</v>
      </c>
      <c r="G4396" s="9">
        <f>VLOOKUP(E4396,'Tablas auxiliares'!$H$1:$Q$28,Calculadora!$J$2+1,FALSE)*IF(VLOOKUP($A4396,'Tablas auxiliares'!$B$2:$C$6,2,FALSE)-Calculadora!$K$2=0,1,0)*IF($L$2=2,IFERROR(VLOOKUP(B4396,'Tablas auxiliares'!$AB$2:$AH$27,7,FALSE),0),1)</f>
        <v>0</v>
      </c>
      <c r="H4396" s="9">
        <f t="shared" si="78"/>
        <v>0</v>
      </c>
      <c r="O4396" s="9"/>
      <c r="P4396"/>
    </row>
    <row r="4397" spans="1:16" x14ac:dyDescent="0.25">
      <c r="A4397" s="9">
        <v>2014</v>
      </c>
      <c r="B4397" t="s">
        <v>65</v>
      </c>
      <c r="C4397" t="s">
        <v>34</v>
      </c>
      <c r="D4397" s="9">
        <v>16</v>
      </c>
      <c r="E4397" s="9">
        <v>20</v>
      </c>
      <c r="F4397" s="9">
        <f>VLOOKUP(D4397,'Tablas auxiliares'!$H$1:$Q$28,Calculadora!$J$2+1,FALSE)*IF(VLOOKUP($A4397,'Tablas auxiliares'!$B$2:$C$6,2,FALSE)-Calculadora!$K$2=0,1,0)*IF($L$2=2,IFERROR(VLOOKUP(B4397,'Tablas auxiliares'!$AB$2:$AH$27,7,FALSE),0),1)</f>
        <v>0</v>
      </c>
      <c r="G4397" s="9">
        <f>VLOOKUP(E4397,'Tablas auxiliares'!$H$1:$Q$28,Calculadora!$J$2+1,FALSE)*IF(VLOOKUP($A4397,'Tablas auxiliares'!$B$2:$C$6,2,FALSE)-Calculadora!$K$2=0,1,0)*IF($L$2=2,IFERROR(VLOOKUP(B4397,'Tablas auxiliares'!$AB$2:$AH$27,7,FALSE),0),1)</f>
        <v>0</v>
      </c>
      <c r="H4397" s="9">
        <f t="shared" si="78"/>
        <v>0</v>
      </c>
      <c r="O4397" s="9"/>
      <c r="P4397"/>
    </row>
    <row r="4398" spans="1:16" x14ac:dyDescent="0.25">
      <c r="A4398" s="9">
        <v>2014</v>
      </c>
      <c r="B4398" t="s">
        <v>65</v>
      </c>
      <c r="C4398" t="s">
        <v>91</v>
      </c>
      <c r="D4398" s="9">
        <v>15</v>
      </c>
      <c r="E4398" s="9">
        <v>10</v>
      </c>
      <c r="F4398" s="9">
        <f>VLOOKUP(D4398,'Tablas auxiliares'!$H$1:$Q$28,Calculadora!$J$2+1,FALSE)*IF(VLOOKUP($A4398,'Tablas auxiliares'!$B$2:$C$6,2,FALSE)-Calculadora!$K$2=0,1,0)*IF($L$2=2,IFERROR(VLOOKUP(B4398,'Tablas auxiliares'!$AB$2:$AH$27,7,FALSE),0),1)</f>
        <v>0</v>
      </c>
      <c r="G4398" s="9">
        <f>VLOOKUP(E4398,'Tablas auxiliares'!$H$1:$Q$28,Calculadora!$J$2+1,FALSE)*IF(VLOOKUP($A4398,'Tablas auxiliares'!$B$2:$C$6,2,FALSE)-Calculadora!$K$2=0,1,0)*IF($L$2=2,IFERROR(VLOOKUP(B4398,'Tablas auxiliares'!$AB$2:$AH$27,7,FALSE),0),1)</f>
        <v>0</v>
      </c>
      <c r="H4398" s="9">
        <f t="shared" si="78"/>
        <v>0</v>
      </c>
      <c r="O4398" s="9"/>
      <c r="P4398"/>
    </row>
    <row r="4399" spans="1:16" x14ac:dyDescent="0.25">
      <c r="A4399" s="9">
        <v>2014</v>
      </c>
      <c r="B4399" t="s">
        <v>65</v>
      </c>
      <c r="C4399" t="s">
        <v>24</v>
      </c>
      <c r="D4399" s="9">
        <v>9</v>
      </c>
      <c r="E4399" s="9">
        <v>7</v>
      </c>
      <c r="F4399" s="9">
        <f>VLOOKUP(D4399,'Tablas auxiliares'!$H$1:$Q$28,Calculadora!$J$2+1,FALSE)*IF(VLOOKUP($A4399,'Tablas auxiliares'!$B$2:$C$6,2,FALSE)-Calculadora!$K$2=0,1,0)*IF($L$2=2,IFERROR(VLOOKUP(B4399,'Tablas auxiliares'!$AB$2:$AH$27,7,FALSE),0),1)</f>
        <v>0</v>
      </c>
      <c r="G4399" s="9">
        <f>VLOOKUP(E4399,'Tablas auxiliares'!$H$1:$Q$28,Calculadora!$J$2+1,FALSE)*IF(VLOOKUP($A4399,'Tablas auxiliares'!$B$2:$C$6,2,FALSE)-Calculadora!$K$2=0,1,0)*IF($L$2=2,IFERROR(VLOOKUP(B4399,'Tablas auxiliares'!$AB$2:$AH$27,7,FALSE),0),1)</f>
        <v>0</v>
      </c>
      <c r="H4399" s="9">
        <f t="shared" si="78"/>
        <v>0</v>
      </c>
      <c r="O4399" s="9"/>
      <c r="P4399"/>
    </row>
    <row r="4400" spans="1:16" x14ac:dyDescent="0.25">
      <c r="A4400" s="9">
        <v>2014</v>
      </c>
      <c r="B4400" t="s">
        <v>65</v>
      </c>
      <c r="C4400" t="s">
        <v>11</v>
      </c>
      <c r="D4400" s="9">
        <v>2</v>
      </c>
      <c r="E4400" s="9">
        <v>24</v>
      </c>
      <c r="F4400" s="9">
        <f>VLOOKUP(D4400,'Tablas auxiliares'!$H$1:$Q$28,Calculadora!$J$2+1,FALSE)*IF(VLOOKUP($A4400,'Tablas auxiliares'!$B$2:$C$6,2,FALSE)-Calculadora!$K$2=0,1,0)*IF($L$2=2,IFERROR(VLOOKUP(B4400,'Tablas auxiliares'!$AB$2:$AH$27,7,FALSE),0),1)</f>
        <v>0</v>
      </c>
      <c r="G4400" s="9">
        <f>VLOOKUP(E4400,'Tablas auxiliares'!$H$1:$Q$28,Calculadora!$J$2+1,FALSE)*IF(VLOOKUP($A4400,'Tablas auxiliares'!$B$2:$C$6,2,FALSE)-Calculadora!$K$2=0,1,0)*IF($L$2=2,IFERROR(VLOOKUP(B4400,'Tablas auxiliares'!$AB$2:$AH$27,7,FALSE),0),1)</f>
        <v>0</v>
      </c>
      <c r="H4400" s="9">
        <f t="shared" si="78"/>
        <v>0</v>
      </c>
      <c r="O4400" s="9"/>
      <c r="P4400"/>
    </row>
    <row r="4401" spans="1:16" x14ac:dyDescent="0.25">
      <c r="A4401" s="9">
        <v>2014</v>
      </c>
      <c r="B4401" t="s">
        <v>65</v>
      </c>
      <c r="C4401" t="s">
        <v>67</v>
      </c>
      <c r="D4401" s="9">
        <v>13</v>
      </c>
      <c r="E4401" s="9">
        <v>21</v>
      </c>
      <c r="F4401" s="9">
        <f>VLOOKUP(D4401,'Tablas auxiliares'!$H$1:$Q$28,Calculadora!$J$2+1,FALSE)*IF(VLOOKUP($A4401,'Tablas auxiliares'!$B$2:$C$6,2,FALSE)-Calculadora!$K$2=0,1,0)*IF($L$2=2,IFERROR(VLOOKUP(B4401,'Tablas auxiliares'!$AB$2:$AH$27,7,FALSE),0),1)</f>
        <v>0</v>
      </c>
      <c r="G4401" s="9">
        <f>VLOOKUP(E4401,'Tablas auxiliares'!$H$1:$Q$28,Calculadora!$J$2+1,FALSE)*IF(VLOOKUP($A4401,'Tablas auxiliares'!$B$2:$C$6,2,FALSE)-Calculadora!$K$2=0,1,0)*IF($L$2=2,IFERROR(VLOOKUP(B4401,'Tablas auxiliares'!$AB$2:$AH$27,7,FALSE),0),1)</f>
        <v>0</v>
      </c>
      <c r="H4401" s="9">
        <f t="shared" si="78"/>
        <v>0</v>
      </c>
      <c r="O4401" s="9"/>
      <c r="P4401"/>
    </row>
    <row r="4402" spans="1:16" x14ac:dyDescent="0.25">
      <c r="A4402" s="9">
        <v>2014</v>
      </c>
      <c r="B4402" t="s">
        <v>65</v>
      </c>
      <c r="C4402" t="s">
        <v>22</v>
      </c>
      <c r="D4402" s="9">
        <v>7</v>
      </c>
      <c r="E4402" s="9">
        <v>16</v>
      </c>
      <c r="F4402" s="9">
        <f>VLOOKUP(D4402,'Tablas auxiliares'!$H$1:$Q$28,Calculadora!$J$2+1,FALSE)*IF(VLOOKUP($A4402,'Tablas auxiliares'!$B$2:$C$6,2,FALSE)-Calculadora!$K$2=0,1,0)*IF($L$2=2,IFERROR(VLOOKUP(B4402,'Tablas auxiliares'!$AB$2:$AH$27,7,FALSE),0),1)</f>
        <v>0</v>
      </c>
      <c r="G4402" s="9">
        <f>VLOOKUP(E4402,'Tablas auxiliares'!$H$1:$Q$28,Calculadora!$J$2+1,FALSE)*IF(VLOOKUP($A4402,'Tablas auxiliares'!$B$2:$C$6,2,FALSE)-Calculadora!$K$2=0,1,0)*IF($L$2=2,IFERROR(VLOOKUP(B4402,'Tablas auxiliares'!$AB$2:$AH$27,7,FALSE),0),1)</f>
        <v>0</v>
      </c>
      <c r="H4402" s="9">
        <f t="shared" si="78"/>
        <v>0</v>
      </c>
      <c r="O4402" s="9"/>
      <c r="P4402"/>
    </row>
    <row r="4403" spans="1:16" x14ac:dyDescent="0.25">
      <c r="A4403" s="9">
        <v>2014</v>
      </c>
      <c r="B4403" t="s">
        <v>65</v>
      </c>
      <c r="C4403" t="s">
        <v>19</v>
      </c>
      <c r="D4403" s="9">
        <v>24</v>
      </c>
      <c r="E4403" s="9">
        <v>11</v>
      </c>
      <c r="F4403" s="9">
        <f>VLOOKUP(D4403,'Tablas auxiliares'!$H$1:$Q$28,Calculadora!$J$2+1,FALSE)*IF(VLOOKUP($A4403,'Tablas auxiliares'!$B$2:$C$6,2,FALSE)-Calculadora!$K$2=0,1,0)*IF($L$2=2,IFERROR(VLOOKUP(B4403,'Tablas auxiliares'!$AB$2:$AH$27,7,FALSE),0),1)</f>
        <v>0</v>
      </c>
      <c r="G4403" s="9">
        <f>VLOOKUP(E4403,'Tablas auxiliares'!$H$1:$Q$28,Calculadora!$J$2+1,FALSE)*IF(VLOOKUP($A4403,'Tablas auxiliares'!$B$2:$C$6,2,FALSE)-Calculadora!$K$2=0,1,0)*IF($L$2=2,IFERROR(VLOOKUP(B4403,'Tablas auxiliares'!$AB$2:$AH$27,7,FALSE),0),1)</f>
        <v>0</v>
      </c>
      <c r="H4403" s="9">
        <f t="shared" si="78"/>
        <v>0</v>
      </c>
      <c r="O4403" s="9"/>
      <c r="P4403"/>
    </row>
    <row r="4404" spans="1:16" x14ac:dyDescent="0.25">
      <c r="A4404" s="9">
        <v>2014</v>
      </c>
      <c r="B4404" t="s">
        <v>65</v>
      </c>
      <c r="C4404" t="s">
        <v>37</v>
      </c>
      <c r="D4404" s="9">
        <v>22</v>
      </c>
      <c r="E4404" s="9">
        <v>18</v>
      </c>
      <c r="F4404" s="9">
        <f>VLOOKUP(D4404,'Tablas auxiliares'!$H$1:$Q$28,Calculadora!$J$2+1,FALSE)*IF(VLOOKUP($A4404,'Tablas auxiliares'!$B$2:$C$6,2,FALSE)-Calculadora!$K$2=0,1,0)*IF($L$2=2,IFERROR(VLOOKUP(B4404,'Tablas auxiliares'!$AB$2:$AH$27,7,FALSE),0),1)</f>
        <v>0</v>
      </c>
      <c r="G4404" s="9">
        <f>VLOOKUP(E4404,'Tablas auxiliares'!$H$1:$Q$28,Calculadora!$J$2+1,FALSE)*IF(VLOOKUP($A4404,'Tablas auxiliares'!$B$2:$C$6,2,FALSE)-Calculadora!$K$2=0,1,0)*IF($L$2=2,IFERROR(VLOOKUP(B4404,'Tablas auxiliares'!$AB$2:$AH$27,7,FALSE),0),1)</f>
        <v>0</v>
      </c>
      <c r="H4404" s="9">
        <f t="shared" si="78"/>
        <v>0</v>
      </c>
      <c r="O4404" s="9"/>
      <c r="P4404"/>
    </row>
    <row r="4405" spans="1:16" x14ac:dyDescent="0.25">
      <c r="A4405" s="9">
        <v>2014</v>
      </c>
      <c r="B4405" t="s">
        <v>20</v>
      </c>
      <c r="C4405" t="s">
        <v>36</v>
      </c>
      <c r="D4405" s="9">
        <v>5</v>
      </c>
      <c r="E4405" s="9">
        <v>13</v>
      </c>
      <c r="F4405" s="9">
        <f>VLOOKUP(D4405,'Tablas auxiliares'!$H$1:$Q$28,Calculadora!$J$2+1,FALSE)*IF(VLOOKUP($A4405,'Tablas auxiliares'!$B$2:$C$6,2,FALSE)-Calculadora!$K$2=0,1,0)*IF($L$2=2,IFERROR(VLOOKUP(B4405,'Tablas auxiliares'!$AB$2:$AH$27,7,FALSE),0),1)</f>
        <v>0</v>
      </c>
      <c r="G4405" s="9">
        <f>VLOOKUP(E4405,'Tablas auxiliares'!$H$1:$Q$28,Calculadora!$J$2+1,FALSE)*IF(VLOOKUP($A4405,'Tablas auxiliares'!$B$2:$C$6,2,FALSE)-Calculadora!$K$2=0,1,0)*IF($L$2=2,IFERROR(VLOOKUP(B4405,'Tablas auxiliares'!$AB$2:$AH$27,7,FALSE),0),1)</f>
        <v>0</v>
      </c>
      <c r="H4405" s="9">
        <f t="shared" si="78"/>
        <v>0</v>
      </c>
      <c r="O4405" s="9"/>
      <c r="P4405"/>
    </row>
    <row r="4406" spans="1:16" x14ac:dyDescent="0.25">
      <c r="A4406" s="9">
        <v>2014</v>
      </c>
      <c r="B4406" t="s">
        <v>20</v>
      </c>
      <c r="C4406" t="s">
        <v>65</v>
      </c>
      <c r="D4406" s="9">
        <v>17</v>
      </c>
      <c r="E4406" s="9">
        <v>23</v>
      </c>
      <c r="F4406" s="9">
        <f>VLOOKUP(D4406,'Tablas auxiliares'!$H$1:$Q$28,Calculadora!$J$2+1,FALSE)*IF(VLOOKUP($A4406,'Tablas auxiliares'!$B$2:$C$6,2,FALSE)-Calculadora!$K$2=0,1,0)*IF($L$2=2,IFERROR(VLOOKUP(B4406,'Tablas auxiliares'!$AB$2:$AH$27,7,FALSE),0),1)</f>
        <v>0</v>
      </c>
      <c r="G4406" s="9">
        <f>VLOOKUP(E4406,'Tablas auxiliares'!$H$1:$Q$28,Calculadora!$J$2+1,FALSE)*IF(VLOOKUP($A4406,'Tablas auxiliares'!$B$2:$C$6,2,FALSE)-Calculadora!$K$2=0,1,0)*IF($L$2=2,IFERROR(VLOOKUP(B4406,'Tablas auxiliares'!$AB$2:$AH$27,7,FALSE),0),1)</f>
        <v>0</v>
      </c>
      <c r="H4406" s="9">
        <f t="shared" si="78"/>
        <v>0</v>
      </c>
      <c r="O4406" s="9"/>
      <c r="P4406"/>
    </row>
    <row r="4407" spans="1:16" x14ac:dyDescent="0.25">
      <c r="A4407" s="9">
        <v>2014</v>
      </c>
      <c r="B4407" t="s">
        <v>20</v>
      </c>
      <c r="C4407" t="s">
        <v>23</v>
      </c>
      <c r="D4407" s="9">
        <v>16</v>
      </c>
      <c r="E4407" s="9">
        <v>26</v>
      </c>
      <c r="F4407" s="9">
        <f>VLOOKUP(D4407,'Tablas auxiliares'!$H$1:$Q$28,Calculadora!$J$2+1,FALSE)*IF(VLOOKUP($A4407,'Tablas auxiliares'!$B$2:$C$6,2,FALSE)-Calculadora!$K$2=0,1,0)*IF($L$2=2,IFERROR(VLOOKUP(B4407,'Tablas auxiliares'!$AB$2:$AH$27,7,FALSE),0),1)</f>
        <v>0</v>
      </c>
      <c r="G4407" s="9">
        <f>VLOOKUP(E4407,'Tablas auxiliares'!$H$1:$Q$28,Calculadora!$J$2+1,FALSE)*IF(VLOOKUP($A4407,'Tablas auxiliares'!$B$2:$C$6,2,FALSE)-Calculadora!$K$2=0,1,0)*IF($L$2=2,IFERROR(VLOOKUP(B4407,'Tablas auxiliares'!$AB$2:$AH$27,7,FALSE),0),1)</f>
        <v>0</v>
      </c>
      <c r="H4407" s="9">
        <f t="shared" si="78"/>
        <v>0</v>
      </c>
      <c r="O4407" s="9"/>
      <c r="P4407"/>
    </row>
    <row r="4408" spans="1:16" x14ac:dyDescent="0.25">
      <c r="A4408" s="9">
        <v>2014</v>
      </c>
      <c r="B4408" t="s">
        <v>20</v>
      </c>
      <c r="C4408" t="s">
        <v>90</v>
      </c>
      <c r="D4408" s="9">
        <v>11</v>
      </c>
      <c r="E4408" s="9">
        <v>16</v>
      </c>
      <c r="F4408" s="9">
        <f>VLOOKUP(D4408,'Tablas auxiliares'!$H$1:$Q$28,Calculadora!$J$2+1,FALSE)*IF(VLOOKUP($A4408,'Tablas auxiliares'!$B$2:$C$6,2,FALSE)-Calculadora!$K$2=0,1,0)*IF($L$2=2,IFERROR(VLOOKUP(B4408,'Tablas auxiliares'!$AB$2:$AH$27,7,FALSE),0),1)</f>
        <v>0</v>
      </c>
      <c r="G4408" s="9">
        <f>VLOOKUP(E4408,'Tablas auxiliares'!$H$1:$Q$28,Calculadora!$J$2+1,FALSE)*IF(VLOOKUP($A4408,'Tablas auxiliares'!$B$2:$C$6,2,FALSE)-Calculadora!$K$2=0,1,0)*IF($L$2=2,IFERROR(VLOOKUP(B4408,'Tablas auxiliares'!$AB$2:$AH$27,7,FALSE),0),1)</f>
        <v>0</v>
      </c>
      <c r="H4408" s="9">
        <f t="shared" si="78"/>
        <v>0</v>
      </c>
      <c r="O4408" s="9"/>
      <c r="P4408"/>
    </row>
    <row r="4409" spans="1:16" x14ac:dyDescent="0.25">
      <c r="A4409" s="9">
        <v>2014</v>
      </c>
      <c r="B4409" t="s">
        <v>20</v>
      </c>
      <c r="C4409" t="s">
        <v>69</v>
      </c>
      <c r="D4409" s="9">
        <v>18</v>
      </c>
      <c r="E4409" s="9">
        <v>10</v>
      </c>
      <c r="F4409" s="9">
        <f>VLOOKUP(D4409,'Tablas auxiliares'!$H$1:$Q$28,Calculadora!$J$2+1,FALSE)*IF(VLOOKUP($A4409,'Tablas auxiliares'!$B$2:$C$6,2,FALSE)-Calculadora!$K$2=0,1,0)*IF($L$2=2,IFERROR(VLOOKUP(B4409,'Tablas auxiliares'!$AB$2:$AH$27,7,FALSE),0),1)</f>
        <v>0</v>
      </c>
      <c r="G4409" s="9">
        <f>VLOOKUP(E4409,'Tablas auxiliares'!$H$1:$Q$28,Calculadora!$J$2+1,FALSE)*IF(VLOOKUP($A4409,'Tablas auxiliares'!$B$2:$C$6,2,FALSE)-Calculadora!$K$2=0,1,0)*IF($L$2=2,IFERROR(VLOOKUP(B4409,'Tablas auxiliares'!$AB$2:$AH$27,7,FALSE),0),1)</f>
        <v>0</v>
      </c>
      <c r="H4409" s="9">
        <f t="shared" si="78"/>
        <v>0</v>
      </c>
      <c r="O4409" s="9"/>
      <c r="P4409"/>
    </row>
    <row r="4410" spans="1:16" x14ac:dyDescent="0.25">
      <c r="A4410" s="9">
        <v>2014</v>
      </c>
      <c r="B4410" t="s">
        <v>20</v>
      </c>
      <c r="C4410" t="s">
        <v>70</v>
      </c>
      <c r="D4410" s="9">
        <v>13</v>
      </c>
      <c r="E4410" s="9">
        <v>5</v>
      </c>
      <c r="F4410" s="9">
        <f>VLOOKUP(D4410,'Tablas auxiliares'!$H$1:$Q$28,Calculadora!$J$2+1,FALSE)*IF(VLOOKUP($A4410,'Tablas auxiliares'!$B$2:$C$6,2,FALSE)-Calculadora!$K$2=0,1,0)*IF($L$2=2,IFERROR(VLOOKUP(B4410,'Tablas auxiliares'!$AB$2:$AH$27,7,FALSE),0),1)</f>
        <v>0</v>
      </c>
      <c r="G4410" s="9">
        <f>VLOOKUP(E4410,'Tablas auxiliares'!$H$1:$Q$28,Calculadora!$J$2+1,FALSE)*IF(VLOOKUP($A4410,'Tablas auxiliares'!$B$2:$C$6,2,FALSE)-Calculadora!$K$2=0,1,0)*IF($L$2=2,IFERROR(VLOOKUP(B4410,'Tablas auxiliares'!$AB$2:$AH$27,7,FALSE),0),1)</f>
        <v>0</v>
      </c>
      <c r="H4410" s="9">
        <f t="shared" si="78"/>
        <v>0</v>
      </c>
      <c r="O4410" s="9"/>
      <c r="P4410"/>
    </row>
    <row r="4411" spans="1:16" x14ac:dyDescent="0.25">
      <c r="A4411" s="9">
        <v>2014</v>
      </c>
      <c r="B4411" t="s">
        <v>20</v>
      </c>
      <c r="C4411" t="s">
        <v>14</v>
      </c>
      <c r="D4411" s="9">
        <v>25</v>
      </c>
      <c r="E4411" s="9">
        <v>1</v>
      </c>
      <c r="F4411" s="9">
        <f>VLOOKUP(D4411,'Tablas auxiliares'!$H$1:$Q$28,Calculadora!$J$2+1,FALSE)*IF(VLOOKUP($A4411,'Tablas auxiliares'!$B$2:$C$6,2,FALSE)-Calculadora!$K$2=0,1,0)*IF($L$2=2,IFERROR(VLOOKUP(B4411,'Tablas auxiliares'!$AB$2:$AH$27,7,FALSE),0),1)</f>
        <v>0</v>
      </c>
      <c r="G4411" s="9">
        <f>VLOOKUP(E4411,'Tablas auxiliares'!$H$1:$Q$28,Calculadora!$J$2+1,FALSE)*IF(VLOOKUP($A4411,'Tablas auxiliares'!$B$2:$C$6,2,FALSE)-Calculadora!$K$2=0,1,0)*IF($L$2=2,IFERROR(VLOOKUP(B4411,'Tablas auxiliares'!$AB$2:$AH$27,7,FALSE),0),1)</f>
        <v>0</v>
      </c>
      <c r="H4411" s="9">
        <f t="shared" si="78"/>
        <v>0</v>
      </c>
      <c r="O4411" s="9"/>
      <c r="P4411"/>
    </row>
    <row r="4412" spans="1:16" x14ac:dyDescent="0.25">
      <c r="A4412" s="9">
        <v>2014</v>
      </c>
      <c r="B4412" t="s">
        <v>20</v>
      </c>
      <c r="C4412" t="s">
        <v>18</v>
      </c>
      <c r="D4412" s="9">
        <v>19</v>
      </c>
      <c r="E4412" s="9">
        <v>24</v>
      </c>
      <c r="F4412" s="9">
        <f>VLOOKUP(D4412,'Tablas auxiliares'!$H$1:$Q$28,Calculadora!$J$2+1,FALSE)*IF(VLOOKUP($A4412,'Tablas auxiliares'!$B$2:$C$6,2,FALSE)-Calculadora!$K$2=0,1,0)*IF($L$2=2,IFERROR(VLOOKUP(B4412,'Tablas auxiliares'!$AB$2:$AH$27,7,FALSE),0),1)</f>
        <v>0</v>
      </c>
      <c r="G4412" s="9">
        <f>VLOOKUP(E4412,'Tablas auxiliares'!$H$1:$Q$28,Calculadora!$J$2+1,FALSE)*IF(VLOOKUP($A4412,'Tablas auxiliares'!$B$2:$C$6,2,FALSE)-Calculadora!$K$2=0,1,0)*IF($L$2=2,IFERROR(VLOOKUP(B4412,'Tablas auxiliares'!$AB$2:$AH$27,7,FALSE),0),1)</f>
        <v>0</v>
      </c>
      <c r="H4412" s="9">
        <f t="shared" si="78"/>
        <v>0</v>
      </c>
      <c r="O4412" s="9"/>
      <c r="P4412"/>
    </row>
    <row r="4413" spans="1:16" x14ac:dyDescent="0.25">
      <c r="A4413" s="9">
        <v>2014</v>
      </c>
      <c r="B4413" t="s">
        <v>20</v>
      </c>
      <c r="C4413" t="s">
        <v>29</v>
      </c>
      <c r="D4413" s="9">
        <v>26</v>
      </c>
      <c r="E4413" s="9">
        <v>4</v>
      </c>
      <c r="F4413" s="9">
        <f>VLOOKUP(D4413,'Tablas auxiliares'!$H$1:$Q$28,Calculadora!$J$2+1,FALSE)*IF(VLOOKUP($A4413,'Tablas auxiliares'!$B$2:$C$6,2,FALSE)-Calculadora!$K$2=0,1,0)*IF($L$2=2,IFERROR(VLOOKUP(B4413,'Tablas auxiliares'!$AB$2:$AH$27,7,FALSE),0),1)</f>
        <v>0</v>
      </c>
      <c r="G4413" s="9">
        <f>VLOOKUP(E4413,'Tablas auxiliares'!$H$1:$Q$28,Calculadora!$J$2+1,FALSE)*IF(VLOOKUP($A4413,'Tablas auxiliares'!$B$2:$C$6,2,FALSE)-Calculadora!$K$2=0,1,0)*IF($L$2=2,IFERROR(VLOOKUP(B4413,'Tablas auxiliares'!$AB$2:$AH$27,7,FALSE),0),1)</f>
        <v>0</v>
      </c>
      <c r="H4413" s="9">
        <f t="shared" si="78"/>
        <v>0</v>
      </c>
      <c r="O4413" s="9"/>
      <c r="P4413"/>
    </row>
    <row r="4414" spans="1:16" x14ac:dyDescent="0.25">
      <c r="A4414" s="9">
        <v>2014</v>
      </c>
      <c r="B4414" t="s">
        <v>20</v>
      </c>
      <c r="C4414" t="s">
        <v>68</v>
      </c>
      <c r="D4414" s="9">
        <v>23</v>
      </c>
      <c r="E4414" s="9">
        <v>7</v>
      </c>
      <c r="F4414" s="9">
        <f>VLOOKUP(D4414,'Tablas auxiliares'!$H$1:$Q$28,Calculadora!$J$2+1,FALSE)*IF(VLOOKUP($A4414,'Tablas auxiliares'!$B$2:$C$6,2,FALSE)-Calculadora!$K$2=0,1,0)*IF($L$2=2,IFERROR(VLOOKUP(B4414,'Tablas auxiliares'!$AB$2:$AH$27,7,FALSE),0),1)</f>
        <v>0</v>
      </c>
      <c r="G4414" s="9">
        <f>VLOOKUP(E4414,'Tablas auxiliares'!$H$1:$Q$28,Calculadora!$J$2+1,FALSE)*IF(VLOOKUP($A4414,'Tablas auxiliares'!$B$2:$C$6,2,FALSE)-Calculadora!$K$2=0,1,0)*IF($L$2=2,IFERROR(VLOOKUP(B4414,'Tablas auxiliares'!$AB$2:$AH$27,7,FALSE),0),1)</f>
        <v>0</v>
      </c>
      <c r="H4414" s="9">
        <f t="shared" si="78"/>
        <v>0</v>
      </c>
      <c r="O4414" s="9"/>
      <c r="P4414"/>
    </row>
    <row r="4415" spans="1:16" x14ac:dyDescent="0.25">
      <c r="A4415" s="9">
        <v>2014</v>
      </c>
      <c r="B4415" t="s">
        <v>20</v>
      </c>
      <c r="C4415" t="s">
        <v>13</v>
      </c>
      <c r="D4415" s="9">
        <v>3</v>
      </c>
      <c r="E4415" s="9">
        <v>3</v>
      </c>
      <c r="F4415" s="9">
        <f>VLOOKUP(D4415,'Tablas auxiliares'!$H$1:$Q$28,Calculadora!$J$2+1,FALSE)*IF(VLOOKUP($A4415,'Tablas auxiliares'!$B$2:$C$6,2,FALSE)-Calculadora!$K$2=0,1,0)*IF($L$2=2,IFERROR(VLOOKUP(B4415,'Tablas auxiliares'!$AB$2:$AH$27,7,FALSE),0),1)</f>
        <v>0</v>
      </c>
      <c r="G4415" s="9">
        <f>VLOOKUP(E4415,'Tablas auxiliares'!$H$1:$Q$28,Calculadora!$J$2+1,FALSE)*IF(VLOOKUP($A4415,'Tablas auxiliares'!$B$2:$C$6,2,FALSE)-Calculadora!$K$2=0,1,0)*IF($L$2=2,IFERROR(VLOOKUP(B4415,'Tablas auxiliares'!$AB$2:$AH$27,7,FALSE),0),1)</f>
        <v>0</v>
      </c>
      <c r="H4415" s="9">
        <f t="shared" si="78"/>
        <v>0</v>
      </c>
      <c r="O4415" s="9"/>
      <c r="P4415"/>
    </row>
    <row r="4416" spans="1:16" x14ac:dyDescent="0.25">
      <c r="A4416" s="9">
        <v>2014</v>
      </c>
      <c r="B4416" t="s">
        <v>20</v>
      </c>
      <c r="C4416" t="s">
        <v>27</v>
      </c>
      <c r="D4416" s="9">
        <v>15</v>
      </c>
      <c r="E4416" s="9">
        <v>20</v>
      </c>
      <c r="F4416" s="9">
        <f>VLOOKUP(D4416,'Tablas auxiliares'!$H$1:$Q$28,Calculadora!$J$2+1,FALSE)*IF(VLOOKUP($A4416,'Tablas auxiliares'!$B$2:$C$6,2,FALSE)-Calculadora!$K$2=0,1,0)*IF($L$2=2,IFERROR(VLOOKUP(B4416,'Tablas auxiliares'!$AB$2:$AH$27,7,FALSE),0),1)</f>
        <v>0</v>
      </c>
      <c r="G4416" s="9">
        <f>VLOOKUP(E4416,'Tablas auxiliares'!$H$1:$Q$28,Calculadora!$J$2+1,FALSE)*IF(VLOOKUP($A4416,'Tablas auxiliares'!$B$2:$C$6,2,FALSE)-Calculadora!$K$2=0,1,0)*IF($L$2=2,IFERROR(VLOOKUP(B4416,'Tablas auxiliares'!$AB$2:$AH$27,7,FALSE),0),1)</f>
        <v>0</v>
      </c>
      <c r="H4416" s="9">
        <f t="shared" si="78"/>
        <v>0</v>
      </c>
      <c r="O4416" s="9"/>
      <c r="P4416"/>
    </row>
    <row r="4417" spans="1:16" x14ac:dyDescent="0.25">
      <c r="A4417" s="9">
        <v>2014</v>
      </c>
      <c r="B4417" t="s">
        <v>20</v>
      </c>
      <c r="C4417" t="s">
        <v>26</v>
      </c>
      <c r="D4417" s="9">
        <v>1</v>
      </c>
      <c r="E4417" s="9">
        <v>6</v>
      </c>
      <c r="F4417" s="9">
        <f>VLOOKUP(D4417,'Tablas auxiliares'!$H$1:$Q$28,Calculadora!$J$2+1,FALSE)*IF(VLOOKUP($A4417,'Tablas auxiliares'!$B$2:$C$6,2,FALSE)-Calculadora!$K$2=0,1,0)*IF($L$2=2,IFERROR(VLOOKUP(B4417,'Tablas auxiliares'!$AB$2:$AH$27,7,FALSE),0),1)</f>
        <v>0</v>
      </c>
      <c r="G4417" s="9">
        <f>VLOOKUP(E4417,'Tablas auxiliares'!$H$1:$Q$28,Calculadora!$J$2+1,FALSE)*IF(VLOOKUP($A4417,'Tablas auxiliares'!$B$2:$C$6,2,FALSE)-Calculadora!$K$2=0,1,0)*IF($L$2=2,IFERROR(VLOOKUP(B4417,'Tablas auxiliares'!$AB$2:$AH$27,7,FALSE),0),1)</f>
        <v>0</v>
      </c>
      <c r="H4417" s="9">
        <f t="shared" si="78"/>
        <v>0</v>
      </c>
      <c r="O4417" s="9"/>
      <c r="P4417"/>
    </row>
    <row r="4418" spans="1:16" x14ac:dyDescent="0.25">
      <c r="A4418" s="9">
        <v>2014</v>
      </c>
      <c r="B4418" t="s">
        <v>20</v>
      </c>
      <c r="C4418" t="s">
        <v>28</v>
      </c>
      <c r="D4418" s="9">
        <v>21</v>
      </c>
      <c r="E4418" s="9">
        <v>21</v>
      </c>
      <c r="F4418" s="9">
        <f>VLOOKUP(D4418,'Tablas auxiliares'!$H$1:$Q$28,Calculadora!$J$2+1,FALSE)*IF(VLOOKUP($A4418,'Tablas auxiliares'!$B$2:$C$6,2,FALSE)-Calculadora!$K$2=0,1,0)*IF($L$2=2,IFERROR(VLOOKUP(B4418,'Tablas auxiliares'!$AB$2:$AH$27,7,FALSE),0),1)</f>
        <v>0</v>
      </c>
      <c r="G4418" s="9">
        <f>VLOOKUP(E4418,'Tablas auxiliares'!$H$1:$Q$28,Calculadora!$J$2+1,FALSE)*IF(VLOOKUP($A4418,'Tablas auxiliares'!$B$2:$C$6,2,FALSE)-Calculadora!$K$2=0,1,0)*IF($L$2=2,IFERROR(VLOOKUP(B4418,'Tablas auxiliares'!$AB$2:$AH$27,7,FALSE),0),1)</f>
        <v>0</v>
      </c>
      <c r="H4418" s="9">
        <f t="shared" si="78"/>
        <v>0</v>
      </c>
      <c r="O4418" s="9"/>
      <c r="P4418"/>
    </row>
    <row r="4419" spans="1:16" x14ac:dyDescent="0.25">
      <c r="A4419" s="9">
        <v>2014</v>
      </c>
      <c r="B4419" t="s">
        <v>20</v>
      </c>
      <c r="C4419" t="s">
        <v>33</v>
      </c>
      <c r="D4419" s="9">
        <v>12</v>
      </c>
      <c r="E4419" s="9">
        <v>15</v>
      </c>
      <c r="F4419" s="9">
        <f>VLOOKUP(D4419,'Tablas auxiliares'!$H$1:$Q$28,Calculadora!$J$2+1,FALSE)*IF(VLOOKUP($A4419,'Tablas auxiliares'!$B$2:$C$6,2,FALSE)-Calculadora!$K$2=0,1,0)*IF($L$2=2,IFERROR(VLOOKUP(B4419,'Tablas auxiliares'!$AB$2:$AH$27,7,FALSE),0),1)</f>
        <v>0</v>
      </c>
      <c r="G4419" s="9">
        <f>VLOOKUP(E4419,'Tablas auxiliares'!$H$1:$Q$28,Calculadora!$J$2+1,FALSE)*IF(VLOOKUP($A4419,'Tablas auxiliares'!$B$2:$C$6,2,FALSE)-Calculadora!$K$2=0,1,0)*IF($L$2=2,IFERROR(VLOOKUP(B4419,'Tablas auxiliares'!$AB$2:$AH$27,7,FALSE),0),1)</f>
        <v>0</v>
      </c>
      <c r="H4419" s="9">
        <f t="shared" ref="H4419:H4482" si="79">IF($M$2=2,0,F4419)+IF($M$2=3,0,G4419)</f>
        <v>0</v>
      </c>
      <c r="O4419" s="9"/>
      <c r="P4419"/>
    </row>
    <row r="4420" spans="1:16" x14ac:dyDescent="0.25">
      <c r="A4420" s="9">
        <v>2014</v>
      </c>
      <c r="B4420" t="s">
        <v>20</v>
      </c>
      <c r="C4420" t="s">
        <v>25</v>
      </c>
      <c r="D4420" s="9">
        <v>22</v>
      </c>
      <c r="E4420" s="9">
        <v>18</v>
      </c>
      <c r="F4420" s="9">
        <f>VLOOKUP(D4420,'Tablas auxiliares'!$H$1:$Q$28,Calculadora!$J$2+1,FALSE)*IF(VLOOKUP($A4420,'Tablas auxiliares'!$B$2:$C$6,2,FALSE)-Calculadora!$K$2=0,1,0)*IF($L$2=2,IFERROR(VLOOKUP(B4420,'Tablas auxiliares'!$AB$2:$AH$27,7,FALSE),0),1)</f>
        <v>0</v>
      </c>
      <c r="G4420" s="9">
        <f>VLOOKUP(E4420,'Tablas auxiliares'!$H$1:$Q$28,Calculadora!$J$2+1,FALSE)*IF(VLOOKUP($A4420,'Tablas auxiliares'!$B$2:$C$6,2,FALSE)-Calculadora!$K$2=0,1,0)*IF($L$2=2,IFERROR(VLOOKUP(B4420,'Tablas auxiliares'!$AB$2:$AH$27,7,FALSE),0),1)</f>
        <v>0</v>
      </c>
      <c r="H4420" s="9">
        <f t="shared" si="79"/>
        <v>0</v>
      </c>
      <c r="O4420" s="9"/>
      <c r="P4420"/>
    </row>
    <row r="4421" spans="1:16" x14ac:dyDescent="0.25">
      <c r="A4421" s="9">
        <v>2014</v>
      </c>
      <c r="B4421" t="s">
        <v>20</v>
      </c>
      <c r="C4421" t="s">
        <v>89</v>
      </c>
      <c r="D4421" s="9">
        <v>14</v>
      </c>
      <c r="E4421" s="9">
        <v>25</v>
      </c>
      <c r="F4421" s="9">
        <f>VLOOKUP(D4421,'Tablas auxiliares'!$H$1:$Q$28,Calculadora!$J$2+1,FALSE)*IF(VLOOKUP($A4421,'Tablas auxiliares'!$B$2:$C$6,2,FALSE)-Calculadora!$K$2=0,1,0)*IF($L$2=2,IFERROR(VLOOKUP(B4421,'Tablas auxiliares'!$AB$2:$AH$27,7,FALSE),0),1)</f>
        <v>0</v>
      </c>
      <c r="G4421" s="9">
        <f>VLOOKUP(E4421,'Tablas auxiliares'!$H$1:$Q$28,Calculadora!$J$2+1,FALSE)*IF(VLOOKUP($A4421,'Tablas auxiliares'!$B$2:$C$6,2,FALSE)-Calculadora!$K$2=0,1,0)*IF($L$2=2,IFERROR(VLOOKUP(B4421,'Tablas auxiliares'!$AB$2:$AH$27,7,FALSE),0),1)</f>
        <v>0</v>
      </c>
      <c r="H4421" s="9">
        <f t="shared" si="79"/>
        <v>0</v>
      </c>
      <c r="O4421" s="9"/>
      <c r="P4421"/>
    </row>
    <row r="4422" spans="1:16" x14ac:dyDescent="0.25">
      <c r="A4422" s="9">
        <v>2014</v>
      </c>
      <c r="B4422" t="s">
        <v>20</v>
      </c>
      <c r="C4422" t="s">
        <v>87</v>
      </c>
      <c r="D4422" s="9">
        <v>4</v>
      </c>
      <c r="E4422" s="9">
        <v>14</v>
      </c>
      <c r="F4422" s="9">
        <f>VLOOKUP(D4422,'Tablas auxiliares'!$H$1:$Q$28,Calculadora!$J$2+1,FALSE)*IF(VLOOKUP($A4422,'Tablas auxiliares'!$B$2:$C$6,2,FALSE)-Calculadora!$K$2=0,1,0)*IF($L$2=2,IFERROR(VLOOKUP(B4422,'Tablas auxiliares'!$AB$2:$AH$27,7,FALSE),0),1)</f>
        <v>0</v>
      </c>
      <c r="G4422" s="9">
        <f>VLOOKUP(E4422,'Tablas auxiliares'!$H$1:$Q$28,Calculadora!$J$2+1,FALSE)*IF(VLOOKUP($A4422,'Tablas auxiliares'!$B$2:$C$6,2,FALSE)-Calculadora!$K$2=0,1,0)*IF($L$2=2,IFERROR(VLOOKUP(B4422,'Tablas auxiliares'!$AB$2:$AH$27,7,FALSE),0),1)</f>
        <v>0</v>
      </c>
      <c r="H4422" s="9">
        <f t="shared" si="79"/>
        <v>0</v>
      </c>
      <c r="O4422" s="9"/>
      <c r="P4422"/>
    </row>
    <row r="4423" spans="1:16" x14ac:dyDescent="0.25">
      <c r="A4423" s="9">
        <v>2014</v>
      </c>
      <c r="B4423" t="s">
        <v>20</v>
      </c>
      <c r="C4423" t="s">
        <v>34</v>
      </c>
      <c r="D4423" s="9">
        <v>10</v>
      </c>
      <c r="E4423" s="9">
        <v>9</v>
      </c>
      <c r="F4423" s="9">
        <f>VLOOKUP(D4423,'Tablas auxiliares'!$H$1:$Q$28,Calculadora!$J$2+1,FALSE)*IF(VLOOKUP($A4423,'Tablas auxiliares'!$B$2:$C$6,2,FALSE)-Calculadora!$K$2=0,1,0)*IF($L$2=2,IFERROR(VLOOKUP(B4423,'Tablas auxiliares'!$AB$2:$AH$27,7,FALSE),0),1)</f>
        <v>0</v>
      </c>
      <c r="G4423" s="9">
        <f>VLOOKUP(E4423,'Tablas auxiliares'!$H$1:$Q$28,Calculadora!$J$2+1,FALSE)*IF(VLOOKUP($A4423,'Tablas auxiliares'!$B$2:$C$6,2,FALSE)-Calculadora!$K$2=0,1,0)*IF($L$2=2,IFERROR(VLOOKUP(B4423,'Tablas auxiliares'!$AB$2:$AH$27,7,FALSE),0),1)</f>
        <v>0</v>
      </c>
      <c r="H4423" s="9">
        <f t="shared" si="79"/>
        <v>0</v>
      </c>
      <c r="O4423" s="9"/>
      <c r="P4423"/>
    </row>
    <row r="4424" spans="1:16" x14ac:dyDescent="0.25">
      <c r="A4424" s="9">
        <v>2014</v>
      </c>
      <c r="B4424" t="s">
        <v>20</v>
      </c>
      <c r="C4424" t="s">
        <v>91</v>
      </c>
      <c r="D4424" s="9">
        <v>20</v>
      </c>
      <c r="E4424" s="9">
        <v>12</v>
      </c>
      <c r="F4424" s="9">
        <f>VLOOKUP(D4424,'Tablas auxiliares'!$H$1:$Q$28,Calculadora!$J$2+1,FALSE)*IF(VLOOKUP($A4424,'Tablas auxiliares'!$B$2:$C$6,2,FALSE)-Calculadora!$K$2=0,1,0)*IF($L$2=2,IFERROR(VLOOKUP(B4424,'Tablas auxiliares'!$AB$2:$AH$27,7,FALSE),0),1)</f>
        <v>0</v>
      </c>
      <c r="G4424" s="9">
        <f>VLOOKUP(E4424,'Tablas auxiliares'!$H$1:$Q$28,Calculadora!$J$2+1,FALSE)*IF(VLOOKUP($A4424,'Tablas auxiliares'!$B$2:$C$6,2,FALSE)-Calculadora!$K$2=0,1,0)*IF($L$2=2,IFERROR(VLOOKUP(B4424,'Tablas auxiliares'!$AB$2:$AH$27,7,FALSE),0),1)</f>
        <v>0</v>
      </c>
      <c r="H4424" s="9">
        <f t="shared" si="79"/>
        <v>0</v>
      </c>
      <c r="O4424" s="9"/>
      <c r="P4424"/>
    </row>
    <row r="4425" spans="1:16" x14ac:dyDescent="0.25">
      <c r="A4425" s="9">
        <v>2014</v>
      </c>
      <c r="B4425" t="s">
        <v>20</v>
      </c>
      <c r="C4425" t="s">
        <v>24</v>
      </c>
      <c r="D4425" s="9">
        <v>2</v>
      </c>
      <c r="E4425" s="9">
        <v>8</v>
      </c>
      <c r="F4425" s="9">
        <f>VLOOKUP(D4425,'Tablas auxiliares'!$H$1:$Q$28,Calculadora!$J$2+1,FALSE)*IF(VLOOKUP($A4425,'Tablas auxiliares'!$B$2:$C$6,2,FALSE)-Calculadora!$K$2=0,1,0)*IF($L$2=2,IFERROR(VLOOKUP(B4425,'Tablas auxiliares'!$AB$2:$AH$27,7,FALSE),0),1)</f>
        <v>0</v>
      </c>
      <c r="G4425" s="9">
        <f>VLOOKUP(E4425,'Tablas auxiliares'!$H$1:$Q$28,Calculadora!$J$2+1,FALSE)*IF(VLOOKUP($A4425,'Tablas auxiliares'!$B$2:$C$6,2,FALSE)-Calculadora!$K$2=0,1,0)*IF($L$2=2,IFERROR(VLOOKUP(B4425,'Tablas auxiliares'!$AB$2:$AH$27,7,FALSE),0),1)</f>
        <v>0</v>
      </c>
      <c r="H4425" s="9">
        <f t="shared" si="79"/>
        <v>0</v>
      </c>
      <c r="O4425" s="9"/>
      <c r="P4425"/>
    </row>
    <row r="4426" spans="1:16" x14ac:dyDescent="0.25">
      <c r="A4426" s="9">
        <v>2014</v>
      </c>
      <c r="B4426" t="s">
        <v>20</v>
      </c>
      <c r="C4426" t="s">
        <v>11</v>
      </c>
      <c r="D4426" s="9">
        <v>9</v>
      </c>
      <c r="E4426" s="9">
        <v>19</v>
      </c>
      <c r="F4426" s="9">
        <f>VLOOKUP(D4426,'Tablas auxiliares'!$H$1:$Q$28,Calculadora!$J$2+1,FALSE)*IF(VLOOKUP($A4426,'Tablas auxiliares'!$B$2:$C$6,2,FALSE)-Calculadora!$K$2=0,1,0)*IF($L$2=2,IFERROR(VLOOKUP(B4426,'Tablas auxiliares'!$AB$2:$AH$27,7,FALSE),0),1)</f>
        <v>0</v>
      </c>
      <c r="G4426" s="9">
        <f>VLOOKUP(E4426,'Tablas auxiliares'!$H$1:$Q$28,Calculadora!$J$2+1,FALSE)*IF(VLOOKUP($A4426,'Tablas auxiliares'!$B$2:$C$6,2,FALSE)-Calculadora!$K$2=0,1,0)*IF($L$2=2,IFERROR(VLOOKUP(B4426,'Tablas auxiliares'!$AB$2:$AH$27,7,FALSE),0),1)</f>
        <v>0</v>
      </c>
      <c r="H4426" s="9">
        <f t="shared" si="79"/>
        <v>0</v>
      </c>
      <c r="O4426" s="9"/>
      <c r="P4426"/>
    </row>
    <row r="4427" spans="1:16" x14ac:dyDescent="0.25">
      <c r="A4427" s="9">
        <v>2014</v>
      </c>
      <c r="B4427" t="s">
        <v>20</v>
      </c>
      <c r="C4427" t="s">
        <v>67</v>
      </c>
      <c r="D4427" s="9">
        <v>6</v>
      </c>
      <c r="E4427" s="9">
        <v>11</v>
      </c>
      <c r="F4427" s="9">
        <f>VLOOKUP(D4427,'Tablas auxiliares'!$H$1:$Q$28,Calculadora!$J$2+1,FALSE)*IF(VLOOKUP($A4427,'Tablas auxiliares'!$B$2:$C$6,2,FALSE)-Calculadora!$K$2=0,1,0)*IF($L$2=2,IFERROR(VLOOKUP(B4427,'Tablas auxiliares'!$AB$2:$AH$27,7,FALSE),0),1)</f>
        <v>0</v>
      </c>
      <c r="G4427" s="9">
        <f>VLOOKUP(E4427,'Tablas auxiliares'!$H$1:$Q$28,Calculadora!$J$2+1,FALSE)*IF(VLOOKUP($A4427,'Tablas auxiliares'!$B$2:$C$6,2,FALSE)-Calculadora!$K$2=0,1,0)*IF($L$2=2,IFERROR(VLOOKUP(B4427,'Tablas auxiliares'!$AB$2:$AH$27,7,FALSE),0),1)</f>
        <v>0</v>
      </c>
      <c r="H4427" s="9">
        <f t="shared" si="79"/>
        <v>0</v>
      </c>
      <c r="O4427" s="9"/>
      <c r="P4427"/>
    </row>
    <row r="4428" spans="1:16" x14ac:dyDescent="0.25">
      <c r="A4428" s="9">
        <v>2014</v>
      </c>
      <c r="B4428" t="s">
        <v>20</v>
      </c>
      <c r="C4428" t="s">
        <v>22</v>
      </c>
      <c r="D4428" s="9">
        <v>8</v>
      </c>
      <c r="E4428" s="9">
        <v>2</v>
      </c>
      <c r="F4428" s="9">
        <f>VLOOKUP(D4428,'Tablas auxiliares'!$H$1:$Q$28,Calculadora!$J$2+1,FALSE)*IF(VLOOKUP($A4428,'Tablas auxiliares'!$B$2:$C$6,2,FALSE)-Calculadora!$K$2=0,1,0)*IF($L$2=2,IFERROR(VLOOKUP(B4428,'Tablas auxiliares'!$AB$2:$AH$27,7,FALSE),0),1)</f>
        <v>0</v>
      </c>
      <c r="G4428" s="9">
        <f>VLOOKUP(E4428,'Tablas auxiliares'!$H$1:$Q$28,Calculadora!$J$2+1,FALSE)*IF(VLOOKUP($A4428,'Tablas auxiliares'!$B$2:$C$6,2,FALSE)-Calculadora!$K$2=0,1,0)*IF($L$2=2,IFERROR(VLOOKUP(B4428,'Tablas auxiliares'!$AB$2:$AH$27,7,FALSE),0),1)</f>
        <v>0</v>
      </c>
      <c r="H4428" s="9">
        <f t="shared" si="79"/>
        <v>0</v>
      </c>
      <c r="O4428" s="9"/>
      <c r="P4428"/>
    </row>
    <row r="4429" spans="1:16" x14ac:dyDescent="0.25">
      <c r="A4429" s="9">
        <v>2014</v>
      </c>
      <c r="B4429" t="s">
        <v>20</v>
      </c>
      <c r="C4429" t="s">
        <v>19</v>
      </c>
      <c r="D4429" s="9">
        <v>24</v>
      </c>
      <c r="E4429" s="9">
        <v>22</v>
      </c>
      <c r="F4429" s="9">
        <f>VLOOKUP(D4429,'Tablas auxiliares'!$H$1:$Q$28,Calculadora!$J$2+1,FALSE)*IF(VLOOKUP($A4429,'Tablas auxiliares'!$B$2:$C$6,2,FALSE)-Calculadora!$K$2=0,1,0)*IF($L$2=2,IFERROR(VLOOKUP(B4429,'Tablas auxiliares'!$AB$2:$AH$27,7,FALSE),0),1)</f>
        <v>0</v>
      </c>
      <c r="G4429" s="9">
        <f>VLOOKUP(E4429,'Tablas auxiliares'!$H$1:$Q$28,Calculadora!$J$2+1,FALSE)*IF(VLOOKUP($A4429,'Tablas auxiliares'!$B$2:$C$6,2,FALSE)-Calculadora!$K$2=0,1,0)*IF($L$2=2,IFERROR(VLOOKUP(B4429,'Tablas auxiliares'!$AB$2:$AH$27,7,FALSE),0),1)</f>
        <v>0</v>
      </c>
      <c r="H4429" s="9">
        <f t="shared" si="79"/>
        <v>0</v>
      </c>
      <c r="O4429" s="9"/>
      <c r="P4429"/>
    </row>
    <row r="4430" spans="1:16" x14ac:dyDescent="0.25">
      <c r="A4430" s="9">
        <v>2014</v>
      </c>
      <c r="B4430" t="s">
        <v>20</v>
      </c>
      <c r="C4430" t="s">
        <v>37</v>
      </c>
      <c r="D4430" s="9">
        <v>7</v>
      </c>
      <c r="E4430" s="9">
        <v>17</v>
      </c>
      <c r="F4430" s="9">
        <f>VLOOKUP(D4430,'Tablas auxiliares'!$H$1:$Q$28,Calculadora!$J$2+1,FALSE)*IF(VLOOKUP($A4430,'Tablas auxiliares'!$B$2:$C$6,2,FALSE)-Calculadora!$K$2=0,1,0)*IF($L$2=2,IFERROR(VLOOKUP(B4430,'Tablas auxiliares'!$AB$2:$AH$27,7,FALSE),0),1)</f>
        <v>0</v>
      </c>
      <c r="G4430" s="9">
        <f>VLOOKUP(E4430,'Tablas auxiliares'!$H$1:$Q$28,Calculadora!$J$2+1,FALSE)*IF(VLOOKUP($A4430,'Tablas auxiliares'!$B$2:$C$6,2,FALSE)-Calculadora!$K$2=0,1,0)*IF($L$2=2,IFERROR(VLOOKUP(B4430,'Tablas auxiliares'!$AB$2:$AH$27,7,FALSE),0),1)</f>
        <v>0</v>
      </c>
      <c r="H4430" s="9">
        <f t="shared" si="79"/>
        <v>0</v>
      </c>
      <c r="O4430" s="9"/>
      <c r="P4430"/>
    </row>
    <row r="4431" spans="1:16" x14ac:dyDescent="0.25">
      <c r="A4431" s="9">
        <v>2014</v>
      </c>
      <c r="B4431" t="s">
        <v>67</v>
      </c>
      <c r="C4431" t="s">
        <v>36</v>
      </c>
      <c r="D4431" s="9">
        <v>9</v>
      </c>
      <c r="E4431" s="9">
        <v>15</v>
      </c>
      <c r="F4431" s="9">
        <f>VLOOKUP(D4431,'Tablas auxiliares'!$H$1:$Q$28,Calculadora!$J$2+1,FALSE)*IF(VLOOKUP($A4431,'Tablas auxiliares'!$B$2:$C$6,2,FALSE)-Calculadora!$K$2=0,1,0)*IF($L$2=2,IFERROR(VLOOKUP(B4431,'Tablas auxiliares'!$AB$2:$AH$27,7,FALSE),0),1)</f>
        <v>0</v>
      </c>
      <c r="G4431" s="9">
        <f>VLOOKUP(E4431,'Tablas auxiliares'!$H$1:$Q$28,Calculadora!$J$2+1,FALSE)*IF(VLOOKUP($A4431,'Tablas auxiliares'!$B$2:$C$6,2,FALSE)-Calculadora!$K$2=0,1,0)*IF($L$2=2,IFERROR(VLOOKUP(B4431,'Tablas auxiliares'!$AB$2:$AH$27,7,FALSE),0),1)</f>
        <v>0</v>
      </c>
      <c r="H4431" s="9">
        <f t="shared" si="79"/>
        <v>0</v>
      </c>
      <c r="O4431" s="9"/>
      <c r="P4431"/>
    </row>
    <row r="4432" spans="1:16" x14ac:dyDescent="0.25">
      <c r="A4432" s="9">
        <v>2014</v>
      </c>
      <c r="B4432" t="s">
        <v>67</v>
      </c>
      <c r="C4432" t="s">
        <v>65</v>
      </c>
      <c r="D4432" s="9">
        <v>21</v>
      </c>
      <c r="E4432" s="9">
        <v>17</v>
      </c>
      <c r="F4432" s="9">
        <f>VLOOKUP(D4432,'Tablas auxiliares'!$H$1:$Q$28,Calculadora!$J$2+1,FALSE)*IF(VLOOKUP($A4432,'Tablas auxiliares'!$B$2:$C$6,2,FALSE)-Calculadora!$K$2=0,1,0)*IF($L$2=2,IFERROR(VLOOKUP(B4432,'Tablas auxiliares'!$AB$2:$AH$27,7,FALSE),0),1)</f>
        <v>0</v>
      </c>
      <c r="G4432" s="9">
        <f>VLOOKUP(E4432,'Tablas auxiliares'!$H$1:$Q$28,Calculadora!$J$2+1,FALSE)*IF(VLOOKUP($A4432,'Tablas auxiliares'!$B$2:$C$6,2,FALSE)-Calculadora!$K$2=0,1,0)*IF($L$2=2,IFERROR(VLOOKUP(B4432,'Tablas auxiliares'!$AB$2:$AH$27,7,FALSE),0),1)</f>
        <v>0</v>
      </c>
      <c r="H4432" s="9">
        <f t="shared" si="79"/>
        <v>0</v>
      </c>
      <c r="O4432" s="9"/>
      <c r="P4432"/>
    </row>
    <row r="4433" spans="1:16" x14ac:dyDescent="0.25">
      <c r="A4433" s="9">
        <v>2014</v>
      </c>
      <c r="B4433" t="s">
        <v>67</v>
      </c>
      <c r="C4433" t="s">
        <v>23</v>
      </c>
      <c r="D4433" s="9">
        <v>10</v>
      </c>
      <c r="E4433" s="9">
        <v>24</v>
      </c>
      <c r="F4433" s="9">
        <f>VLOOKUP(D4433,'Tablas auxiliares'!$H$1:$Q$28,Calculadora!$J$2+1,FALSE)*IF(VLOOKUP($A4433,'Tablas auxiliares'!$B$2:$C$6,2,FALSE)-Calculadora!$K$2=0,1,0)*IF($L$2=2,IFERROR(VLOOKUP(B4433,'Tablas auxiliares'!$AB$2:$AH$27,7,FALSE),0),1)</f>
        <v>0</v>
      </c>
      <c r="G4433" s="9">
        <f>VLOOKUP(E4433,'Tablas auxiliares'!$H$1:$Q$28,Calculadora!$J$2+1,FALSE)*IF(VLOOKUP($A4433,'Tablas auxiliares'!$B$2:$C$6,2,FALSE)-Calculadora!$K$2=0,1,0)*IF($L$2=2,IFERROR(VLOOKUP(B4433,'Tablas auxiliares'!$AB$2:$AH$27,7,FALSE),0),1)</f>
        <v>0</v>
      </c>
      <c r="H4433" s="9">
        <f t="shared" si="79"/>
        <v>0</v>
      </c>
      <c r="O4433" s="9"/>
      <c r="P4433"/>
    </row>
    <row r="4434" spans="1:16" x14ac:dyDescent="0.25">
      <c r="A4434" s="9">
        <v>2014</v>
      </c>
      <c r="B4434" t="s">
        <v>67</v>
      </c>
      <c r="C4434" t="s">
        <v>90</v>
      </c>
      <c r="D4434" s="9">
        <v>11</v>
      </c>
      <c r="E4434" s="9">
        <v>4</v>
      </c>
      <c r="F4434" s="9">
        <f>VLOOKUP(D4434,'Tablas auxiliares'!$H$1:$Q$28,Calculadora!$J$2+1,FALSE)*IF(VLOOKUP($A4434,'Tablas auxiliares'!$B$2:$C$6,2,FALSE)-Calculadora!$K$2=0,1,0)*IF($L$2=2,IFERROR(VLOOKUP(B4434,'Tablas auxiliares'!$AB$2:$AH$27,7,FALSE),0),1)</f>
        <v>0</v>
      </c>
      <c r="G4434" s="9">
        <f>VLOOKUP(E4434,'Tablas auxiliares'!$H$1:$Q$28,Calculadora!$J$2+1,FALSE)*IF(VLOOKUP($A4434,'Tablas auxiliares'!$B$2:$C$6,2,FALSE)-Calculadora!$K$2=0,1,0)*IF($L$2=2,IFERROR(VLOOKUP(B4434,'Tablas auxiliares'!$AB$2:$AH$27,7,FALSE),0),1)</f>
        <v>0</v>
      </c>
      <c r="H4434" s="9">
        <f t="shared" si="79"/>
        <v>0</v>
      </c>
      <c r="O4434" s="9"/>
      <c r="P4434"/>
    </row>
    <row r="4435" spans="1:16" x14ac:dyDescent="0.25">
      <c r="A4435" s="9">
        <v>2014</v>
      </c>
      <c r="B4435" t="s">
        <v>67</v>
      </c>
      <c r="C4435" t="s">
        <v>69</v>
      </c>
      <c r="D4435" s="9">
        <v>6</v>
      </c>
      <c r="E4435" s="9">
        <v>7</v>
      </c>
      <c r="F4435" s="9">
        <f>VLOOKUP(D4435,'Tablas auxiliares'!$H$1:$Q$28,Calculadora!$J$2+1,FALSE)*IF(VLOOKUP($A4435,'Tablas auxiliares'!$B$2:$C$6,2,FALSE)-Calculadora!$K$2=0,1,0)*IF($L$2=2,IFERROR(VLOOKUP(B4435,'Tablas auxiliares'!$AB$2:$AH$27,7,FALSE),0),1)</f>
        <v>0</v>
      </c>
      <c r="G4435" s="9">
        <f>VLOOKUP(E4435,'Tablas auxiliares'!$H$1:$Q$28,Calculadora!$J$2+1,FALSE)*IF(VLOOKUP($A4435,'Tablas auxiliares'!$B$2:$C$6,2,FALSE)-Calculadora!$K$2=0,1,0)*IF($L$2=2,IFERROR(VLOOKUP(B4435,'Tablas auxiliares'!$AB$2:$AH$27,7,FALSE),0),1)</f>
        <v>0</v>
      </c>
      <c r="H4435" s="9">
        <f t="shared" si="79"/>
        <v>0</v>
      </c>
      <c r="O4435" s="9"/>
      <c r="P4435"/>
    </row>
    <row r="4436" spans="1:16" x14ac:dyDescent="0.25">
      <c r="A4436" s="9">
        <v>2014</v>
      </c>
      <c r="B4436" t="s">
        <v>67</v>
      </c>
      <c r="C4436" t="s">
        <v>70</v>
      </c>
      <c r="D4436" s="9">
        <v>14</v>
      </c>
      <c r="E4436" s="9">
        <v>19</v>
      </c>
      <c r="F4436" s="9">
        <f>VLOOKUP(D4436,'Tablas auxiliares'!$H$1:$Q$28,Calculadora!$J$2+1,FALSE)*IF(VLOOKUP($A4436,'Tablas auxiliares'!$B$2:$C$6,2,FALSE)-Calculadora!$K$2=0,1,0)*IF($L$2=2,IFERROR(VLOOKUP(B4436,'Tablas auxiliares'!$AB$2:$AH$27,7,FALSE),0),1)</f>
        <v>0</v>
      </c>
      <c r="G4436" s="9">
        <f>VLOOKUP(E4436,'Tablas auxiliares'!$H$1:$Q$28,Calculadora!$J$2+1,FALSE)*IF(VLOOKUP($A4436,'Tablas auxiliares'!$B$2:$C$6,2,FALSE)-Calculadora!$K$2=0,1,0)*IF($L$2=2,IFERROR(VLOOKUP(B4436,'Tablas auxiliares'!$AB$2:$AH$27,7,FALSE),0),1)</f>
        <v>0</v>
      </c>
      <c r="H4436" s="9">
        <f t="shared" si="79"/>
        <v>0</v>
      </c>
      <c r="O4436" s="9"/>
      <c r="P4436"/>
    </row>
    <row r="4437" spans="1:16" x14ac:dyDescent="0.25">
      <c r="A4437" s="9">
        <v>2014</v>
      </c>
      <c r="B4437" t="s">
        <v>67</v>
      </c>
      <c r="C4437" t="s">
        <v>14</v>
      </c>
      <c r="D4437" s="9">
        <v>8</v>
      </c>
      <c r="E4437" s="9">
        <v>14</v>
      </c>
      <c r="F4437" s="9">
        <f>VLOOKUP(D4437,'Tablas auxiliares'!$H$1:$Q$28,Calculadora!$J$2+1,FALSE)*IF(VLOOKUP($A4437,'Tablas auxiliares'!$B$2:$C$6,2,FALSE)-Calculadora!$K$2=0,1,0)*IF($L$2=2,IFERROR(VLOOKUP(B4437,'Tablas auxiliares'!$AB$2:$AH$27,7,FALSE),0),1)</f>
        <v>0</v>
      </c>
      <c r="G4437" s="9">
        <f>VLOOKUP(E4437,'Tablas auxiliares'!$H$1:$Q$28,Calculadora!$J$2+1,FALSE)*IF(VLOOKUP($A4437,'Tablas auxiliares'!$B$2:$C$6,2,FALSE)-Calculadora!$K$2=0,1,0)*IF($L$2=2,IFERROR(VLOOKUP(B4437,'Tablas auxiliares'!$AB$2:$AH$27,7,FALSE),0),1)</f>
        <v>0</v>
      </c>
      <c r="H4437" s="9">
        <f t="shared" si="79"/>
        <v>0</v>
      </c>
      <c r="O4437" s="9"/>
      <c r="P4437"/>
    </row>
    <row r="4438" spans="1:16" x14ac:dyDescent="0.25">
      <c r="A4438" s="9">
        <v>2014</v>
      </c>
      <c r="B4438" t="s">
        <v>67</v>
      </c>
      <c r="C4438" t="s">
        <v>18</v>
      </c>
      <c r="D4438" s="9">
        <v>20</v>
      </c>
      <c r="E4438" s="9">
        <v>23</v>
      </c>
      <c r="F4438" s="9">
        <f>VLOOKUP(D4438,'Tablas auxiliares'!$H$1:$Q$28,Calculadora!$J$2+1,FALSE)*IF(VLOOKUP($A4438,'Tablas auxiliares'!$B$2:$C$6,2,FALSE)-Calculadora!$K$2=0,1,0)*IF($L$2=2,IFERROR(VLOOKUP(B4438,'Tablas auxiliares'!$AB$2:$AH$27,7,FALSE),0),1)</f>
        <v>0</v>
      </c>
      <c r="G4438" s="9">
        <f>VLOOKUP(E4438,'Tablas auxiliares'!$H$1:$Q$28,Calculadora!$J$2+1,FALSE)*IF(VLOOKUP($A4438,'Tablas auxiliares'!$B$2:$C$6,2,FALSE)-Calculadora!$K$2=0,1,0)*IF($L$2=2,IFERROR(VLOOKUP(B4438,'Tablas auxiliares'!$AB$2:$AH$27,7,FALSE),0),1)</f>
        <v>0</v>
      </c>
      <c r="H4438" s="9">
        <f t="shared" si="79"/>
        <v>0</v>
      </c>
      <c r="O4438" s="9"/>
      <c r="P4438"/>
    </row>
    <row r="4439" spans="1:16" x14ac:dyDescent="0.25">
      <c r="A4439" s="9">
        <v>2014</v>
      </c>
      <c r="B4439" t="s">
        <v>67</v>
      </c>
      <c r="C4439" t="s">
        <v>29</v>
      </c>
      <c r="D4439" s="9">
        <v>18</v>
      </c>
      <c r="E4439" s="9">
        <v>10</v>
      </c>
      <c r="F4439" s="9">
        <f>VLOOKUP(D4439,'Tablas auxiliares'!$H$1:$Q$28,Calculadora!$J$2+1,FALSE)*IF(VLOOKUP($A4439,'Tablas auxiliares'!$B$2:$C$6,2,FALSE)-Calculadora!$K$2=0,1,0)*IF($L$2=2,IFERROR(VLOOKUP(B4439,'Tablas auxiliares'!$AB$2:$AH$27,7,FALSE),0),1)</f>
        <v>0</v>
      </c>
      <c r="G4439" s="9">
        <f>VLOOKUP(E4439,'Tablas auxiliares'!$H$1:$Q$28,Calculadora!$J$2+1,FALSE)*IF(VLOOKUP($A4439,'Tablas auxiliares'!$B$2:$C$6,2,FALSE)-Calculadora!$K$2=0,1,0)*IF($L$2=2,IFERROR(VLOOKUP(B4439,'Tablas auxiliares'!$AB$2:$AH$27,7,FALSE),0),1)</f>
        <v>0</v>
      </c>
      <c r="H4439" s="9">
        <f t="shared" si="79"/>
        <v>0</v>
      </c>
      <c r="O4439" s="9"/>
      <c r="P4439"/>
    </row>
    <row r="4440" spans="1:16" x14ac:dyDescent="0.25">
      <c r="A4440" s="9">
        <v>2014</v>
      </c>
      <c r="B4440" t="s">
        <v>67</v>
      </c>
      <c r="C4440" t="s">
        <v>68</v>
      </c>
      <c r="D4440" s="9">
        <v>16</v>
      </c>
      <c r="E4440" s="9">
        <v>11</v>
      </c>
      <c r="F4440" s="9">
        <f>VLOOKUP(D4440,'Tablas auxiliares'!$H$1:$Q$28,Calculadora!$J$2+1,FALSE)*IF(VLOOKUP($A4440,'Tablas auxiliares'!$B$2:$C$6,2,FALSE)-Calculadora!$K$2=0,1,0)*IF($L$2=2,IFERROR(VLOOKUP(B4440,'Tablas auxiliares'!$AB$2:$AH$27,7,FALSE),0),1)</f>
        <v>0</v>
      </c>
      <c r="G4440" s="9">
        <f>VLOOKUP(E4440,'Tablas auxiliares'!$H$1:$Q$28,Calculadora!$J$2+1,FALSE)*IF(VLOOKUP($A4440,'Tablas auxiliares'!$B$2:$C$6,2,FALSE)-Calculadora!$K$2=0,1,0)*IF($L$2=2,IFERROR(VLOOKUP(B4440,'Tablas auxiliares'!$AB$2:$AH$27,7,FALSE),0),1)</f>
        <v>0</v>
      </c>
      <c r="H4440" s="9">
        <f t="shared" si="79"/>
        <v>0</v>
      </c>
      <c r="O4440" s="9"/>
      <c r="P4440"/>
    </row>
    <row r="4441" spans="1:16" x14ac:dyDescent="0.25">
      <c r="A4441" s="9">
        <v>2014</v>
      </c>
      <c r="B4441" t="s">
        <v>67</v>
      </c>
      <c r="C4441" t="s">
        <v>13</v>
      </c>
      <c r="D4441" s="9">
        <v>2</v>
      </c>
      <c r="E4441" s="9">
        <v>3</v>
      </c>
      <c r="F4441" s="9">
        <f>VLOOKUP(D4441,'Tablas auxiliares'!$H$1:$Q$28,Calculadora!$J$2+1,FALSE)*IF(VLOOKUP($A4441,'Tablas auxiliares'!$B$2:$C$6,2,FALSE)-Calculadora!$K$2=0,1,0)*IF($L$2=2,IFERROR(VLOOKUP(B4441,'Tablas auxiliares'!$AB$2:$AH$27,7,FALSE),0),1)</f>
        <v>0</v>
      </c>
      <c r="G4441" s="9">
        <f>VLOOKUP(E4441,'Tablas auxiliares'!$H$1:$Q$28,Calculadora!$J$2+1,FALSE)*IF(VLOOKUP($A4441,'Tablas auxiliares'!$B$2:$C$6,2,FALSE)-Calculadora!$K$2=0,1,0)*IF($L$2=2,IFERROR(VLOOKUP(B4441,'Tablas auxiliares'!$AB$2:$AH$27,7,FALSE),0),1)</f>
        <v>0</v>
      </c>
      <c r="H4441" s="9">
        <f t="shared" si="79"/>
        <v>0</v>
      </c>
      <c r="O4441" s="9"/>
      <c r="P4441"/>
    </row>
    <row r="4442" spans="1:16" x14ac:dyDescent="0.25">
      <c r="A4442" s="9">
        <v>2014</v>
      </c>
      <c r="B4442" t="s">
        <v>67</v>
      </c>
      <c r="C4442" t="s">
        <v>27</v>
      </c>
      <c r="D4442" s="9">
        <v>13</v>
      </c>
      <c r="E4442" s="9">
        <v>13</v>
      </c>
      <c r="F4442" s="9">
        <f>VLOOKUP(D4442,'Tablas auxiliares'!$H$1:$Q$28,Calculadora!$J$2+1,FALSE)*IF(VLOOKUP($A4442,'Tablas auxiliares'!$B$2:$C$6,2,FALSE)-Calculadora!$K$2=0,1,0)*IF($L$2=2,IFERROR(VLOOKUP(B4442,'Tablas auxiliares'!$AB$2:$AH$27,7,FALSE),0),1)</f>
        <v>0</v>
      </c>
      <c r="G4442" s="9">
        <f>VLOOKUP(E4442,'Tablas auxiliares'!$H$1:$Q$28,Calculadora!$J$2+1,FALSE)*IF(VLOOKUP($A4442,'Tablas auxiliares'!$B$2:$C$6,2,FALSE)-Calculadora!$K$2=0,1,0)*IF($L$2=2,IFERROR(VLOOKUP(B4442,'Tablas auxiliares'!$AB$2:$AH$27,7,FALSE),0),1)</f>
        <v>0</v>
      </c>
      <c r="H4442" s="9">
        <f t="shared" si="79"/>
        <v>0</v>
      </c>
      <c r="O4442" s="9"/>
      <c r="P4442"/>
    </row>
    <row r="4443" spans="1:16" x14ac:dyDescent="0.25">
      <c r="A4443" s="9">
        <v>2014</v>
      </c>
      <c r="B4443" t="s">
        <v>67</v>
      </c>
      <c r="C4443" t="s">
        <v>26</v>
      </c>
      <c r="D4443" s="9">
        <v>1</v>
      </c>
      <c r="E4443" s="9">
        <v>2</v>
      </c>
      <c r="F4443" s="9">
        <f>VLOOKUP(D4443,'Tablas auxiliares'!$H$1:$Q$28,Calculadora!$J$2+1,FALSE)*IF(VLOOKUP($A4443,'Tablas auxiliares'!$B$2:$C$6,2,FALSE)-Calculadora!$K$2=0,1,0)*IF($L$2=2,IFERROR(VLOOKUP(B4443,'Tablas auxiliares'!$AB$2:$AH$27,7,FALSE),0),1)</f>
        <v>0</v>
      </c>
      <c r="G4443" s="9">
        <f>VLOOKUP(E4443,'Tablas auxiliares'!$H$1:$Q$28,Calculadora!$J$2+1,FALSE)*IF(VLOOKUP($A4443,'Tablas auxiliares'!$B$2:$C$6,2,FALSE)-Calculadora!$K$2=0,1,0)*IF($L$2=2,IFERROR(VLOOKUP(B4443,'Tablas auxiliares'!$AB$2:$AH$27,7,FALSE),0),1)</f>
        <v>0</v>
      </c>
      <c r="H4443" s="9">
        <f t="shared" si="79"/>
        <v>0</v>
      </c>
      <c r="O4443" s="9"/>
      <c r="P4443"/>
    </row>
    <row r="4444" spans="1:16" x14ac:dyDescent="0.25">
      <c r="A4444" s="9">
        <v>2014</v>
      </c>
      <c r="B4444" t="s">
        <v>67</v>
      </c>
      <c r="C4444" t="s">
        <v>28</v>
      </c>
      <c r="D4444" s="9">
        <v>17</v>
      </c>
      <c r="E4444" s="9">
        <v>18</v>
      </c>
      <c r="F4444" s="9">
        <f>VLOOKUP(D4444,'Tablas auxiliares'!$H$1:$Q$28,Calculadora!$J$2+1,FALSE)*IF(VLOOKUP($A4444,'Tablas auxiliares'!$B$2:$C$6,2,FALSE)-Calculadora!$K$2=0,1,0)*IF($L$2=2,IFERROR(VLOOKUP(B4444,'Tablas auxiliares'!$AB$2:$AH$27,7,FALSE),0),1)</f>
        <v>0</v>
      </c>
      <c r="G4444" s="9">
        <f>VLOOKUP(E4444,'Tablas auxiliares'!$H$1:$Q$28,Calculadora!$J$2+1,FALSE)*IF(VLOOKUP($A4444,'Tablas auxiliares'!$B$2:$C$6,2,FALSE)-Calculadora!$K$2=0,1,0)*IF($L$2=2,IFERROR(VLOOKUP(B4444,'Tablas auxiliares'!$AB$2:$AH$27,7,FALSE),0),1)</f>
        <v>0</v>
      </c>
      <c r="H4444" s="9">
        <f t="shared" si="79"/>
        <v>0</v>
      </c>
      <c r="O4444" s="9"/>
      <c r="P4444"/>
    </row>
    <row r="4445" spans="1:16" x14ac:dyDescent="0.25">
      <c r="A4445" s="9">
        <v>2014</v>
      </c>
      <c r="B4445" t="s">
        <v>67</v>
      </c>
      <c r="C4445" t="s">
        <v>33</v>
      </c>
      <c r="D4445" s="9">
        <v>4</v>
      </c>
      <c r="E4445" s="9">
        <v>21</v>
      </c>
      <c r="F4445" s="9">
        <f>VLOOKUP(D4445,'Tablas auxiliares'!$H$1:$Q$28,Calculadora!$J$2+1,FALSE)*IF(VLOOKUP($A4445,'Tablas auxiliares'!$B$2:$C$6,2,FALSE)-Calculadora!$K$2=0,1,0)*IF($L$2=2,IFERROR(VLOOKUP(B4445,'Tablas auxiliares'!$AB$2:$AH$27,7,FALSE),0),1)</f>
        <v>0</v>
      </c>
      <c r="G4445" s="9">
        <f>VLOOKUP(E4445,'Tablas auxiliares'!$H$1:$Q$28,Calculadora!$J$2+1,FALSE)*IF(VLOOKUP($A4445,'Tablas auxiliares'!$B$2:$C$6,2,FALSE)-Calculadora!$K$2=0,1,0)*IF($L$2=2,IFERROR(VLOOKUP(B4445,'Tablas auxiliares'!$AB$2:$AH$27,7,FALSE),0),1)</f>
        <v>0</v>
      </c>
      <c r="H4445" s="9">
        <f t="shared" si="79"/>
        <v>0</v>
      </c>
      <c r="O4445" s="9"/>
      <c r="P4445"/>
    </row>
    <row r="4446" spans="1:16" x14ac:dyDescent="0.25">
      <c r="A4446" s="9">
        <v>2014</v>
      </c>
      <c r="B4446" t="s">
        <v>67</v>
      </c>
      <c r="C4446" t="s">
        <v>25</v>
      </c>
      <c r="D4446" s="9">
        <v>25</v>
      </c>
      <c r="E4446" s="9">
        <v>25</v>
      </c>
      <c r="F4446" s="9">
        <f>VLOOKUP(D4446,'Tablas auxiliares'!$H$1:$Q$28,Calculadora!$J$2+1,FALSE)*IF(VLOOKUP($A4446,'Tablas auxiliares'!$B$2:$C$6,2,FALSE)-Calculadora!$K$2=0,1,0)*IF($L$2=2,IFERROR(VLOOKUP(B4446,'Tablas auxiliares'!$AB$2:$AH$27,7,FALSE),0),1)</f>
        <v>0</v>
      </c>
      <c r="G4446" s="9">
        <f>VLOOKUP(E4446,'Tablas auxiliares'!$H$1:$Q$28,Calculadora!$J$2+1,FALSE)*IF(VLOOKUP($A4446,'Tablas auxiliares'!$B$2:$C$6,2,FALSE)-Calculadora!$K$2=0,1,0)*IF($L$2=2,IFERROR(VLOOKUP(B4446,'Tablas auxiliares'!$AB$2:$AH$27,7,FALSE),0),1)</f>
        <v>0</v>
      </c>
      <c r="H4446" s="9">
        <f t="shared" si="79"/>
        <v>0</v>
      </c>
      <c r="O4446" s="9"/>
      <c r="P4446"/>
    </row>
    <row r="4447" spans="1:16" x14ac:dyDescent="0.25">
      <c r="A4447" s="9">
        <v>2014</v>
      </c>
      <c r="B4447" t="s">
        <v>67</v>
      </c>
      <c r="C4447" t="s">
        <v>89</v>
      </c>
      <c r="D4447" s="9">
        <v>23</v>
      </c>
      <c r="E4447" s="9">
        <v>20</v>
      </c>
      <c r="F4447" s="9">
        <f>VLOOKUP(D4447,'Tablas auxiliares'!$H$1:$Q$28,Calculadora!$J$2+1,FALSE)*IF(VLOOKUP($A4447,'Tablas auxiliares'!$B$2:$C$6,2,FALSE)-Calculadora!$K$2=0,1,0)*IF($L$2=2,IFERROR(VLOOKUP(B4447,'Tablas auxiliares'!$AB$2:$AH$27,7,FALSE),0),1)</f>
        <v>0</v>
      </c>
      <c r="G4447" s="9">
        <f>VLOOKUP(E4447,'Tablas auxiliares'!$H$1:$Q$28,Calculadora!$J$2+1,FALSE)*IF(VLOOKUP($A4447,'Tablas auxiliares'!$B$2:$C$6,2,FALSE)-Calculadora!$K$2=0,1,0)*IF($L$2=2,IFERROR(VLOOKUP(B4447,'Tablas auxiliares'!$AB$2:$AH$27,7,FALSE),0),1)</f>
        <v>0</v>
      </c>
      <c r="H4447" s="9">
        <f t="shared" si="79"/>
        <v>0</v>
      </c>
      <c r="O4447" s="9"/>
      <c r="P4447"/>
    </row>
    <row r="4448" spans="1:16" x14ac:dyDescent="0.25">
      <c r="A4448" s="9">
        <v>2014</v>
      </c>
      <c r="B4448" t="s">
        <v>67</v>
      </c>
      <c r="C4448" t="s">
        <v>87</v>
      </c>
      <c r="D4448" s="9">
        <v>7</v>
      </c>
      <c r="E4448" s="9">
        <v>8</v>
      </c>
      <c r="F4448" s="9">
        <f>VLOOKUP(D4448,'Tablas auxiliares'!$H$1:$Q$28,Calculadora!$J$2+1,FALSE)*IF(VLOOKUP($A4448,'Tablas auxiliares'!$B$2:$C$6,2,FALSE)-Calculadora!$K$2=0,1,0)*IF($L$2=2,IFERROR(VLOOKUP(B4448,'Tablas auxiliares'!$AB$2:$AH$27,7,FALSE),0),1)</f>
        <v>0</v>
      </c>
      <c r="G4448" s="9">
        <f>VLOOKUP(E4448,'Tablas auxiliares'!$H$1:$Q$28,Calculadora!$J$2+1,FALSE)*IF(VLOOKUP($A4448,'Tablas auxiliares'!$B$2:$C$6,2,FALSE)-Calculadora!$K$2=0,1,0)*IF($L$2=2,IFERROR(VLOOKUP(B4448,'Tablas auxiliares'!$AB$2:$AH$27,7,FALSE),0),1)</f>
        <v>0</v>
      </c>
      <c r="H4448" s="9">
        <f t="shared" si="79"/>
        <v>0</v>
      </c>
      <c r="O4448" s="9"/>
      <c r="P4448"/>
    </row>
    <row r="4449" spans="1:16" x14ac:dyDescent="0.25">
      <c r="A4449" s="9">
        <v>2014</v>
      </c>
      <c r="B4449" t="s">
        <v>67</v>
      </c>
      <c r="C4449" t="s">
        <v>34</v>
      </c>
      <c r="D4449" s="9">
        <v>19</v>
      </c>
      <c r="E4449" s="9">
        <v>12</v>
      </c>
      <c r="F4449" s="9">
        <f>VLOOKUP(D4449,'Tablas auxiliares'!$H$1:$Q$28,Calculadora!$J$2+1,FALSE)*IF(VLOOKUP($A4449,'Tablas auxiliares'!$B$2:$C$6,2,FALSE)-Calculadora!$K$2=0,1,0)*IF($L$2=2,IFERROR(VLOOKUP(B4449,'Tablas auxiliares'!$AB$2:$AH$27,7,FALSE),0),1)</f>
        <v>0</v>
      </c>
      <c r="G4449" s="9">
        <f>VLOOKUP(E4449,'Tablas auxiliares'!$H$1:$Q$28,Calculadora!$J$2+1,FALSE)*IF(VLOOKUP($A4449,'Tablas auxiliares'!$B$2:$C$6,2,FALSE)-Calculadora!$K$2=0,1,0)*IF($L$2=2,IFERROR(VLOOKUP(B4449,'Tablas auxiliares'!$AB$2:$AH$27,7,FALSE),0),1)</f>
        <v>0</v>
      </c>
      <c r="H4449" s="9">
        <f t="shared" si="79"/>
        <v>0</v>
      </c>
      <c r="O4449" s="9"/>
      <c r="P4449"/>
    </row>
    <row r="4450" spans="1:16" x14ac:dyDescent="0.25">
      <c r="A4450" s="9">
        <v>2014</v>
      </c>
      <c r="B4450" t="s">
        <v>67</v>
      </c>
      <c r="C4450" t="s">
        <v>91</v>
      </c>
      <c r="D4450" s="9">
        <v>22</v>
      </c>
      <c r="E4450" s="9">
        <v>6</v>
      </c>
      <c r="F4450" s="9">
        <f>VLOOKUP(D4450,'Tablas auxiliares'!$H$1:$Q$28,Calculadora!$J$2+1,FALSE)*IF(VLOOKUP($A4450,'Tablas auxiliares'!$B$2:$C$6,2,FALSE)-Calculadora!$K$2=0,1,0)*IF($L$2=2,IFERROR(VLOOKUP(B4450,'Tablas auxiliares'!$AB$2:$AH$27,7,FALSE),0),1)</f>
        <v>0</v>
      </c>
      <c r="G4450" s="9">
        <f>VLOOKUP(E4450,'Tablas auxiliares'!$H$1:$Q$28,Calculadora!$J$2+1,FALSE)*IF(VLOOKUP($A4450,'Tablas auxiliares'!$B$2:$C$6,2,FALSE)-Calculadora!$K$2=0,1,0)*IF($L$2=2,IFERROR(VLOOKUP(B4450,'Tablas auxiliares'!$AB$2:$AH$27,7,FALSE),0),1)</f>
        <v>0</v>
      </c>
      <c r="H4450" s="9">
        <f t="shared" si="79"/>
        <v>0</v>
      </c>
      <c r="O4450" s="9"/>
      <c r="P4450"/>
    </row>
    <row r="4451" spans="1:16" x14ac:dyDescent="0.25">
      <c r="A4451" s="9">
        <v>2014</v>
      </c>
      <c r="B4451" t="s">
        <v>67</v>
      </c>
      <c r="C4451" t="s">
        <v>24</v>
      </c>
      <c r="D4451" s="9">
        <v>12</v>
      </c>
      <c r="E4451" s="9">
        <v>9</v>
      </c>
      <c r="F4451" s="9">
        <f>VLOOKUP(D4451,'Tablas auxiliares'!$H$1:$Q$28,Calculadora!$J$2+1,FALSE)*IF(VLOOKUP($A4451,'Tablas auxiliares'!$B$2:$C$6,2,FALSE)-Calculadora!$K$2=0,1,0)*IF($L$2=2,IFERROR(VLOOKUP(B4451,'Tablas auxiliares'!$AB$2:$AH$27,7,FALSE),0),1)</f>
        <v>0</v>
      </c>
      <c r="G4451" s="9">
        <f>VLOOKUP(E4451,'Tablas auxiliares'!$H$1:$Q$28,Calculadora!$J$2+1,FALSE)*IF(VLOOKUP($A4451,'Tablas auxiliares'!$B$2:$C$6,2,FALSE)-Calculadora!$K$2=0,1,0)*IF($L$2=2,IFERROR(VLOOKUP(B4451,'Tablas auxiliares'!$AB$2:$AH$27,7,FALSE),0),1)</f>
        <v>0</v>
      </c>
      <c r="H4451" s="9">
        <f t="shared" si="79"/>
        <v>0</v>
      </c>
      <c r="O4451" s="9"/>
      <c r="P4451"/>
    </row>
    <row r="4452" spans="1:16" x14ac:dyDescent="0.25">
      <c r="A4452" s="9">
        <v>2014</v>
      </c>
      <c r="B4452" t="s">
        <v>67</v>
      </c>
      <c r="C4452" t="s">
        <v>11</v>
      </c>
      <c r="D4452" s="9">
        <v>15</v>
      </c>
      <c r="E4452" s="9">
        <v>16</v>
      </c>
      <c r="F4452" s="9">
        <f>VLOOKUP(D4452,'Tablas auxiliares'!$H$1:$Q$28,Calculadora!$J$2+1,FALSE)*IF(VLOOKUP($A4452,'Tablas auxiliares'!$B$2:$C$6,2,FALSE)-Calculadora!$K$2=0,1,0)*IF($L$2=2,IFERROR(VLOOKUP(B4452,'Tablas auxiliares'!$AB$2:$AH$27,7,FALSE),0),1)</f>
        <v>0</v>
      </c>
      <c r="G4452" s="9">
        <f>VLOOKUP(E4452,'Tablas auxiliares'!$H$1:$Q$28,Calculadora!$J$2+1,FALSE)*IF(VLOOKUP($A4452,'Tablas auxiliares'!$B$2:$C$6,2,FALSE)-Calculadora!$K$2=0,1,0)*IF($L$2=2,IFERROR(VLOOKUP(B4452,'Tablas auxiliares'!$AB$2:$AH$27,7,FALSE),0),1)</f>
        <v>0</v>
      </c>
      <c r="H4452" s="9">
        <f t="shared" si="79"/>
        <v>0</v>
      </c>
      <c r="O4452" s="9"/>
      <c r="P4452"/>
    </row>
    <row r="4453" spans="1:16" x14ac:dyDescent="0.25">
      <c r="A4453" s="9">
        <v>2014</v>
      </c>
      <c r="B4453" t="s">
        <v>67</v>
      </c>
      <c r="C4453" t="s">
        <v>22</v>
      </c>
      <c r="D4453" s="9">
        <v>3</v>
      </c>
      <c r="E4453" s="9">
        <v>1</v>
      </c>
      <c r="F4453" s="9">
        <f>VLOOKUP(D4453,'Tablas auxiliares'!$H$1:$Q$28,Calculadora!$J$2+1,FALSE)*IF(VLOOKUP($A4453,'Tablas auxiliares'!$B$2:$C$6,2,FALSE)-Calculadora!$K$2=0,1,0)*IF($L$2=2,IFERROR(VLOOKUP(B4453,'Tablas auxiliares'!$AB$2:$AH$27,7,FALSE),0),1)</f>
        <v>0</v>
      </c>
      <c r="G4453" s="9">
        <f>VLOOKUP(E4453,'Tablas auxiliares'!$H$1:$Q$28,Calculadora!$J$2+1,FALSE)*IF(VLOOKUP($A4453,'Tablas auxiliares'!$B$2:$C$6,2,FALSE)-Calculadora!$K$2=0,1,0)*IF($L$2=2,IFERROR(VLOOKUP(B4453,'Tablas auxiliares'!$AB$2:$AH$27,7,FALSE),0),1)</f>
        <v>0</v>
      </c>
      <c r="H4453" s="9">
        <f t="shared" si="79"/>
        <v>0</v>
      </c>
      <c r="O4453" s="9"/>
      <c r="P4453"/>
    </row>
    <row r="4454" spans="1:16" x14ac:dyDescent="0.25">
      <c r="A4454" s="9">
        <v>2014</v>
      </c>
      <c r="B4454" t="s">
        <v>67</v>
      </c>
      <c r="C4454" t="s">
        <v>19</v>
      </c>
      <c r="D4454" s="9">
        <v>24</v>
      </c>
      <c r="E4454" s="9">
        <v>22</v>
      </c>
      <c r="F4454" s="9">
        <f>VLOOKUP(D4454,'Tablas auxiliares'!$H$1:$Q$28,Calculadora!$J$2+1,FALSE)*IF(VLOOKUP($A4454,'Tablas auxiliares'!$B$2:$C$6,2,FALSE)-Calculadora!$K$2=0,1,0)*IF($L$2=2,IFERROR(VLOOKUP(B4454,'Tablas auxiliares'!$AB$2:$AH$27,7,FALSE),0),1)</f>
        <v>0</v>
      </c>
      <c r="G4454" s="9">
        <f>VLOOKUP(E4454,'Tablas auxiliares'!$H$1:$Q$28,Calculadora!$J$2+1,FALSE)*IF(VLOOKUP($A4454,'Tablas auxiliares'!$B$2:$C$6,2,FALSE)-Calculadora!$K$2=0,1,0)*IF($L$2=2,IFERROR(VLOOKUP(B4454,'Tablas auxiliares'!$AB$2:$AH$27,7,FALSE),0),1)</f>
        <v>0</v>
      </c>
      <c r="H4454" s="9">
        <f t="shared" si="79"/>
        <v>0</v>
      </c>
      <c r="O4454" s="9"/>
      <c r="P4454"/>
    </row>
    <row r="4455" spans="1:16" x14ac:dyDescent="0.25">
      <c r="A4455" s="9">
        <v>2014</v>
      </c>
      <c r="B4455" t="s">
        <v>67</v>
      </c>
      <c r="C4455" t="s">
        <v>37</v>
      </c>
      <c r="D4455" s="9">
        <v>5</v>
      </c>
      <c r="E4455" s="9">
        <v>5</v>
      </c>
      <c r="F4455" s="9">
        <f>VLOOKUP(D4455,'Tablas auxiliares'!$H$1:$Q$28,Calculadora!$J$2+1,FALSE)*IF(VLOOKUP($A4455,'Tablas auxiliares'!$B$2:$C$6,2,FALSE)-Calculadora!$K$2=0,1,0)*IF($L$2=2,IFERROR(VLOOKUP(B4455,'Tablas auxiliares'!$AB$2:$AH$27,7,FALSE),0),1)</f>
        <v>0</v>
      </c>
      <c r="G4455" s="9">
        <f>VLOOKUP(E4455,'Tablas auxiliares'!$H$1:$Q$28,Calculadora!$J$2+1,FALSE)*IF(VLOOKUP($A4455,'Tablas auxiliares'!$B$2:$C$6,2,FALSE)-Calculadora!$K$2=0,1,0)*IF($L$2=2,IFERROR(VLOOKUP(B4455,'Tablas auxiliares'!$AB$2:$AH$27,7,FALSE),0),1)</f>
        <v>0</v>
      </c>
      <c r="H4455" s="9">
        <f t="shared" si="79"/>
        <v>0</v>
      </c>
      <c r="O4455" s="9"/>
      <c r="P4455"/>
    </row>
    <row r="4456" spans="1:16" x14ac:dyDescent="0.25">
      <c r="A4456" s="9">
        <v>2014</v>
      </c>
      <c r="B4456" t="s">
        <v>16</v>
      </c>
      <c r="C4456" t="s">
        <v>36</v>
      </c>
      <c r="D4456" s="9">
        <v>4</v>
      </c>
      <c r="E4456" s="9">
        <v>5</v>
      </c>
      <c r="F4456" s="9">
        <f>VLOOKUP(D4456,'Tablas auxiliares'!$H$1:$Q$28,Calculadora!$J$2+1,FALSE)*IF(VLOOKUP($A4456,'Tablas auxiliares'!$B$2:$C$6,2,FALSE)-Calculadora!$K$2=0,1,0)*IF($L$2=2,IFERROR(VLOOKUP(B4456,'Tablas auxiliares'!$AB$2:$AH$27,7,FALSE),0),1)</f>
        <v>0</v>
      </c>
      <c r="G4456" s="9">
        <f>VLOOKUP(E4456,'Tablas auxiliares'!$H$1:$Q$28,Calculadora!$J$2+1,FALSE)*IF(VLOOKUP($A4456,'Tablas auxiliares'!$B$2:$C$6,2,FALSE)-Calculadora!$K$2=0,1,0)*IF($L$2=2,IFERROR(VLOOKUP(B4456,'Tablas auxiliares'!$AB$2:$AH$27,7,FALSE),0),1)</f>
        <v>0</v>
      </c>
      <c r="H4456" s="9">
        <f t="shared" si="79"/>
        <v>0</v>
      </c>
      <c r="O4456" s="9"/>
      <c r="P4456"/>
    </row>
    <row r="4457" spans="1:16" x14ac:dyDescent="0.25">
      <c r="A4457" s="9">
        <v>2014</v>
      </c>
      <c r="B4457" t="s">
        <v>16</v>
      </c>
      <c r="C4457" t="s">
        <v>65</v>
      </c>
      <c r="D4457" s="9">
        <v>25</v>
      </c>
      <c r="E4457" s="9">
        <v>10</v>
      </c>
      <c r="F4457" s="9">
        <f>VLOOKUP(D4457,'Tablas auxiliares'!$H$1:$Q$28,Calculadora!$J$2+1,FALSE)*IF(VLOOKUP($A4457,'Tablas auxiliares'!$B$2:$C$6,2,FALSE)-Calculadora!$K$2=0,1,0)*IF($L$2=2,IFERROR(VLOOKUP(B4457,'Tablas auxiliares'!$AB$2:$AH$27,7,FALSE),0),1)</f>
        <v>0</v>
      </c>
      <c r="G4457" s="9">
        <f>VLOOKUP(E4457,'Tablas auxiliares'!$H$1:$Q$28,Calculadora!$J$2+1,FALSE)*IF(VLOOKUP($A4457,'Tablas auxiliares'!$B$2:$C$6,2,FALSE)-Calculadora!$K$2=0,1,0)*IF($L$2=2,IFERROR(VLOOKUP(B4457,'Tablas auxiliares'!$AB$2:$AH$27,7,FALSE),0),1)</f>
        <v>0</v>
      </c>
      <c r="H4457" s="9">
        <f t="shared" si="79"/>
        <v>0</v>
      </c>
      <c r="O4457" s="9"/>
      <c r="P4457"/>
    </row>
    <row r="4458" spans="1:16" x14ac:dyDescent="0.25">
      <c r="A4458" s="9">
        <v>2014</v>
      </c>
      <c r="B4458" t="s">
        <v>16</v>
      </c>
      <c r="C4458" t="s">
        <v>23</v>
      </c>
      <c r="D4458" s="9">
        <v>6</v>
      </c>
      <c r="E4458" s="9">
        <v>25</v>
      </c>
      <c r="F4458" s="9">
        <f>VLOOKUP(D4458,'Tablas auxiliares'!$H$1:$Q$28,Calculadora!$J$2+1,FALSE)*IF(VLOOKUP($A4458,'Tablas auxiliares'!$B$2:$C$6,2,FALSE)-Calculadora!$K$2=0,1,0)*IF($L$2=2,IFERROR(VLOOKUP(B4458,'Tablas auxiliares'!$AB$2:$AH$27,7,FALSE),0),1)</f>
        <v>0</v>
      </c>
      <c r="G4458" s="9">
        <f>VLOOKUP(E4458,'Tablas auxiliares'!$H$1:$Q$28,Calculadora!$J$2+1,FALSE)*IF(VLOOKUP($A4458,'Tablas auxiliares'!$B$2:$C$6,2,FALSE)-Calculadora!$K$2=0,1,0)*IF($L$2=2,IFERROR(VLOOKUP(B4458,'Tablas auxiliares'!$AB$2:$AH$27,7,FALSE),0),1)</f>
        <v>0</v>
      </c>
      <c r="H4458" s="9">
        <f t="shared" si="79"/>
        <v>0</v>
      </c>
      <c r="O4458" s="9"/>
      <c r="P4458"/>
    </row>
    <row r="4459" spans="1:16" x14ac:dyDescent="0.25">
      <c r="A4459" s="9">
        <v>2014</v>
      </c>
      <c r="B4459" t="s">
        <v>16</v>
      </c>
      <c r="C4459" t="s">
        <v>90</v>
      </c>
      <c r="D4459" s="9">
        <v>23</v>
      </c>
      <c r="E4459" s="9">
        <v>13</v>
      </c>
      <c r="F4459" s="9">
        <f>VLOOKUP(D4459,'Tablas auxiliares'!$H$1:$Q$28,Calculadora!$J$2+1,FALSE)*IF(VLOOKUP($A4459,'Tablas auxiliares'!$B$2:$C$6,2,FALSE)-Calculadora!$K$2=0,1,0)*IF($L$2=2,IFERROR(VLOOKUP(B4459,'Tablas auxiliares'!$AB$2:$AH$27,7,FALSE),0),1)</f>
        <v>0</v>
      </c>
      <c r="G4459" s="9">
        <f>VLOOKUP(E4459,'Tablas auxiliares'!$H$1:$Q$28,Calculadora!$J$2+1,FALSE)*IF(VLOOKUP($A4459,'Tablas auxiliares'!$B$2:$C$6,2,FALSE)-Calculadora!$K$2=0,1,0)*IF($L$2=2,IFERROR(VLOOKUP(B4459,'Tablas auxiliares'!$AB$2:$AH$27,7,FALSE),0),1)</f>
        <v>0</v>
      </c>
      <c r="H4459" s="9">
        <f t="shared" si="79"/>
        <v>0</v>
      </c>
      <c r="O4459" s="9"/>
      <c r="P4459"/>
    </row>
    <row r="4460" spans="1:16" x14ac:dyDescent="0.25">
      <c r="A4460" s="9">
        <v>2014</v>
      </c>
      <c r="B4460" t="s">
        <v>16</v>
      </c>
      <c r="C4460" t="s">
        <v>69</v>
      </c>
      <c r="D4460" s="9">
        <v>5</v>
      </c>
      <c r="E4460" s="9">
        <v>11</v>
      </c>
      <c r="F4460" s="9">
        <f>VLOOKUP(D4460,'Tablas auxiliares'!$H$1:$Q$28,Calculadora!$J$2+1,FALSE)*IF(VLOOKUP($A4460,'Tablas auxiliares'!$B$2:$C$6,2,FALSE)-Calculadora!$K$2=0,1,0)*IF($L$2=2,IFERROR(VLOOKUP(B4460,'Tablas auxiliares'!$AB$2:$AH$27,7,FALSE),0),1)</f>
        <v>0</v>
      </c>
      <c r="G4460" s="9">
        <f>VLOOKUP(E4460,'Tablas auxiliares'!$H$1:$Q$28,Calculadora!$J$2+1,FALSE)*IF(VLOOKUP($A4460,'Tablas auxiliares'!$B$2:$C$6,2,FALSE)-Calculadora!$K$2=0,1,0)*IF($L$2=2,IFERROR(VLOOKUP(B4460,'Tablas auxiliares'!$AB$2:$AH$27,7,FALSE),0),1)</f>
        <v>0</v>
      </c>
      <c r="H4460" s="9">
        <f t="shared" si="79"/>
        <v>0</v>
      </c>
      <c r="O4460" s="9"/>
      <c r="P4460"/>
    </row>
    <row r="4461" spans="1:16" x14ac:dyDescent="0.25">
      <c r="A4461" s="9">
        <v>2014</v>
      </c>
      <c r="B4461" t="s">
        <v>16</v>
      </c>
      <c r="C4461" t="s">
        <v>70</v>
      </c>
      <c r="D4461" s="9">
        <v>11</v>
      </c>
      <c r="E4461" s="9">
        <v>22</v>
      </c>
      <c r="F4461" s="9">
        <f>VLOOKUP(D4461,'Tablas auxiliares'!$H$1:$Q$28,Calculadora!$J$2+1,FALSE)*IF(VLOOKUP($A4461,'Tablas auxiliares'!$B$2:$C$6,2,FALSE)-Calculadora!$K$2=0,1,0)*IF($L$2=2,IFERROR(VLOOKUP(B4461,'Tablas auxiliares'!$AB$2:$AH$27,7,FALSE),0),1)</f>
        <v>0</v>
      </c>
      <c r="G4461" s="9">
        <f>VLOOKUP(E4461,'Tablas auxiliares'!$H$1:$Q$28,Calculadora!$J$2+1,FALSE)*IF(VLOOKUP($A4461,'Tablas auxiliares'!$B$2:$C$6,2,FALSE)-Calculadora!$K$2=0,1,0)*IF($L$2=2,IFERROR(VLOOKUP(B4461,'Tablas auxiliares'!$AB$2:$AH$27,7,FALSE),0),1)</f>
        <v>0</v>
      </c>
      <c r="H4461" s="9">
        <f t="shared" si="79"/>
        <v>0</v>
      </c>
      <c r="O4461" s="9"/>
      <c r="P4461"/>
    </row>
    <row r="4462" spans="1:16" x14ac:dyDescent="0.25">
      <c r="A4462" s="9">
        <v>2014</v>
      </c>
      <c r="B4462" t="s">
        <v>16</v>
      </c>
      <c r="C4462" t="s">
        <v>14</v>
      </c>
      <c r="D4462" s="9">
        <v>7</v>
      </c>
      <c r="E4462" s="9">
        <v>7</v>
      </c>
      <c r="F4462" s="9">
        <f>VLOOKUP(D4462,'Tablas auxiliares'!$H$1:$Q$28,Calculadora!$J$2+1,FALSE)*IF(VLOOKUP($A4462,'Tablas auxiliares'!$B$2:$C$6,2,FALSE)-Calculadora!$K$2=0,1,0)*IF($L$2=2,IFERROR(VLOOKUP(B4462,'Tablas auxiliares'!$AB$2:$AH$27,7,FALSE),0),1)</f>
        <v>0</v>
      </c>
      <c r="G4462" s="9">
        <f>VLOOKUP(E4462,'Tablas auxiliares'!$H$1:$Q$28,Calculadora!$J$2+1,FALSE)*IF(VLOOKUP($A4462,'Tablas auxiliares'!$B$2:$C$6,2,FALSE)-Calculadora!$K$2=0,1,0)*IF($L$2=2,IFERROR(VLOOKUP(B4462,'Tablas auxiliares'!$AB$2:$AH$27,7,FALSE),0),1)</f>
        <v>0</v>
      </c>
      <c r="H4462" s="9">
        <f t="shared" si="79"/>
        <v>0</v>
      </c>
      <c r="O4462" s="9"/>
      <c r="P4462"/>
    </row>
    <row r="4463" spans="1:16" x14ac:dyDescent="0.25">
      <c r="A4463" s="9">
        <v>2014</v>
      </c>
      <c r="B4463" t="s">
        <v>16</v>
      </c>
      <c r="C4463" t="s">
        <v>18</v>
      </c>
      <c r="D4463" s="9">
        <v>13</v>
      </c>
      <c r="E4463" s="9">
        <v>26</v>
      </c>
      <c r="F4463" s="9">
        <f>VLOOKUP(D4463,'Tablas auxiliares'!$H$1:$Q$28,Calculadora!$J$2+1,FALSE)*IF(VLOOKUP($A4463,'Tablas auxiliares'!$B$2:$C$6,2,FALSE)-Calculadora!$K$2=0,1,0)*IF($L$2=2,IFERROR(VLOOKUP(B4463,'Tablas auxiliares'!$AB$2:$AH$27,7,FALSE),0),1)</f>
        <v>0</v>
      </c>
      <c r="G4463" s="9">
        <f>VLOOKUP(E4463,'Tablas auxiliares'!$H$1:$Q$28,Calculadora!$J$2+1,FALSE)*IF(VLOOKUP($A4463,'Tablas auxiliares'!$B$2:$C$6,2,FALSE)-Calculadora!$K$2=0,1,0)*IF($L$2=2,IFERROR(VLOOKUP(B4463,'Tablas auxiliares'!$AB$2:$AH$27,7,FALSE),0),1)</f>
        <v>0</v>
      </c>
      <c r="H4463" s="9">
        <f t="shared" si="79"/>
        <v>0</v>
      </c>
      <c r="O4463" s="9"/>
      <c r="P4463"/>
    </row>
    <row r="4464" spans="1:16" x14ac:dyDescent="0.25">
      <c r="A4464" s="9">
        <v>2014</v>
      </c>
      <c r="B4464" t="s">
        <v>16</v>
      </c>
      <c r="C4464" t="s">
        <v>29</v>
      </c>
      <c r="D4464" s="9">
        <v>26</v>
      </c>
      <c r="E4464" s="9">
        <v>17</v>
      </c>
      <c r="F4464" s="9">
        <f>VLOOKUP(D4464,'Tablas auxiliares'!$H$1:$Q$28,Calculadora!$J$2+1,FALSE)*IF(VLOOKUP($A4464,'Tablas auxiliares'!$B$2:$C$6,2,FALSE)-Calculadora!$K$2=0,1,0)*IF($L$2=2,IFERROR(VLOOKUP(B4464,'Tablas auxiliares'!$AB$2:$AH$27,7,FALSE),0),1)</f>
        <v>0</v>
      </c>
      <c r="G4464" s="9">
        <f>VLOOKUP(E4464,'Tablas auxiliares'!$H$1:$Q$28,Calculadora!$J$2+1,FALSE)*IF(VLOOKUP($A4464,'Tablas auxiliares'!$B$2:$C$6,2,FALSE)-Calculadora!$K$2=0,1,0)*IF($L$2=2,IFERROR(VLOOKUP(B4464,'Tablas auxiliares'!$AB$2:$AH$27,7,FALSE),0),1)</f>
        <v>0</v>
      </c>
      <c r="H4464" s="9">
        <f t="shared" si="79"/>
        <v>0</v>
      </c>
      <c r="O4464" s="9"/>
      <c r="P4464"/>
    </row>
    <row r="4465" spans="1:16" x14ac:dyDescent="0.25">
      <c r="A4465" s="9">
        <v>2014</v>
      </c>
      <c r="B4465" t="s">
        <v>16</v>
      </c>
      <c r="C4465" t="s">
        <v>68</v>
      </c>
      <c r="D4465" s="9">
        <v>22</v>
      </c>
      <c r="E4465" s="9">
        <v>18</v>
      </c>
      <c r="F4465" s="9">
        <f>VLOOKUP(D4465,'Tablas auxiliares'!$H$1:$Q$28,Calculadora!$J$2+1,FALSE)*IF(VLOOKUP($A4465,'Tablas auxiliares'!$B$2:$C$6,2,FALSE)-Calculadora!$K$2=0,1,0)*IF($L$2=2,IFERROR(VLOOKUP(B4465,'Tablas auxiliares'!$AB$2:$AH$27,7,FALSE),0),1)</f>
        <v>0</v>
      </c>
      <c r="G4465" s="9">
        <f>VLOOKUP(E4465,'Tablas auxiliares'!$H$1:$Q$28,Calculadora!$J$2+1,FALSE)*IF(VLOOKUP($A4465,'Tablas auxiliares'!$B$2:$C$6,2,FALSE)-Calculadora!$K$2=0,1,0)*IF($L$2=2,IFERROR(VLOOKUP(B4465,'Tablas auxiliares'!$AB$2:$AH$27,7,FALSE),0),1)</f>
        <v>0</v>
      </c>
      <c r="H4465" s="9">
        <f t="shared" si="79"/>
        <v>0</v>
      </c>
      <c r="O4465" s="9"/>
      <c r="P4465"/>
    </row>
    <row r="4466" spans="1:16" x14ac:dyDescent="0.25">
      <c r="A4466" s="9">
        <v>2014</v>
      </c>
      <c r="B4466" t="s">
        <v>16</v>
      </c>
      <c r="C4466" t="s">
        <v>13</v>
      </c>
      <c r="D4466" s="9">
        <v>8</v>
      </c>
      <c r="E4466" s="9">
        <v>8</v>
      </c>
      <c r="F4466" s="9">
        <f>VLOOKUP(D4466,'Tablas auxiliares'!$H$1:$Q$28,Calculadora!$J$2+1,FALSE)*IF(VLOOKUP($A4466,'Tablas auxiliares'!$B$2:$C$6,2,FALSE)-Calculadora!$K$2=0,1,0)*IF($L$2=2,IFERROR(VLOOKUP(B4466,'Tablas auxiliares'!$AB$2:$AH$27,7,FALSE),0),1)</f>
        <v>0</v>
      </c>
      <c r="G4466" s="9">
        <f>VLOOKUP(E4466,'Tablas auxiliares'!$H$1:$Q$28,Calculadora!$J$2+1,FALSE)*IF(VLOOKUP($A4466,'Tablas auxiliares'!$B$2:$C$6,2,FALSE)-Calculadora!$K$2=0,1,0)*IF($L$2=2,IFERROR(VLOOKUP(B4466,'Tablas auxiliares'!$AB$2:$AH$27,7,FALSE),0),1)</f>
        <v>0</v>
      </c>
      <c r="H4466" s="9">
        <f t="shared" si="79"/>
        <v>0</v>
      </c>
      <c r="O4466" s="9"/>
      <c r="P4466"/>
    </row>
    <row r="4467" spans="1:16" x14ac:dyDescent="0.25">
      <c r="A4467" s="9">
        <v>2014</v>
      </c>
      <c r="B4467" t="s">
        <v>16</v>
      </c>
      <c r="C4467" t="s">
        <v>27</v>
      </c>
      <c r="D4467" s="9">
        <v>15</v>
      </c>
      <c r="E4467" s="9">
        <v>19</v>
      </c>
      <c r="F4467" s="9">
        <f>VLOOKUP(D4467,'Tablas auxiliares'!$H$1:$Q$28,Calculadora!$J$2+1,FALSE)*IF(VLOOKUP($A4467,'Tablas auxiliares'!$B$2:$C$6,2,FALSE)-Calculadora!$K$2=0,1,0)*IF($L$2=2,IFERROR(VLOOKUP(B4467,'Tablas auxiliares'!$AB$2:$AH$27,7,FALSE),0),1)</f>
        <v>0</v>
      </c>
      <c r="G4467" s="9">
        <f>VLOOKUP(E4467,'Tablas auxiliares'!$H$1:$Q$28,Calculadora!$J$2+1,FALSE)*IF(VLOOKUP($A4467,'Tablas auxiliares'!$B$2:$C$6,2,FALSE)-Calculadora!$K$2=0,1,0)*IF($L$2=2,IFERROR(VLOOKUP(B4467,'Tablas auxiliares'!$AB$2:$AH$27,7,FALSE),0),1)</f>
        <v>0</v>
      </c>
      <c r="H4467" s="9">
        <f t="shared" si="79"/>
        <v>0</v>
      </c>
      <c r="O4467" s="9"/>
      <c r="P4467"/>
    </row>
    <row r="4468" spans="1:16" x14ac:dyDescent="0.25">
      <c r="A4468" s="9">
        <v>2014</v>
      </c>
      <c r="B4468" t="s">
        <v>16</v>
      </c>
      <c r="C4468" t="s">
        <v>26</v>
      </c>
      <c r="D4468" s="9">
        <v>1</v>
      </c>
      <c r="E4468" s="9">
        <v>3</v>
      </c>
      <c r="F4468" s="9">
        <f>VLOOKUP(D4468,'Tablas auxiliares'!$H$1:$Q$28,Calculadora!$J$2+1,FALSE)*IF(VLOOKUP($A4468,'Tablas auxiliares'!$B$2:$C$6,2,FALSE)-Calculadora!$K$2=0,1,0)*IF($L$2=2,IFERROR(VLOOKUP(B4468,'Tablas auxiliares'!$AB$2:$AH$27,7,FALSE),0),1)</f>
        <v>0</v>
      </c>
      <c r="G4468" s="9">
        <f>VLOOKUP(E4468,'Tablas auxiliares'!$H$1:$Q$28,Calculadora!$J$2+1,FALSE)*IF(VLOOKUP($A4468,'Tablas auxiliares'!$B$2:$C$6,2,FALSE)-Calculadora!$K$2=0,1,0)*IF($L$2=2,IFERROR(VLOOKUP(B4468,'Tablas auxiliares'!$AB$2:$AH$27,7,FALSE),0),1)</f>
        <v>0</v>
      </c>
      <c r="H4468" s="9">
        <f t="shared" si="79"/>
        <v>0</v>
      </c>
      <c r="O4468" s="9"/>
      <c r="P4468"/>
    </row>
    <row r="4469" spans="1:16" x14ac:dyDescent="0.25">
      <c r="A4469" s="9">
        <v>2014</v>
      </c>
      <c r="B4469" t="s">
        <v>16</v>
      </c>
      <c r="C4469" t="s">
        <v>28</v>
      </c>
      <c r="D4469" s="9">
        <v>19</v>
      </c>
      <c r="E4469" s="9">
        <v>20</v>
      </c>
      <c r="F4469" s="9">
        <f>VLOOKUP(D4469,'Tablas auxiliares'!$H$1:$Q$28,Calculadora!$J$2+1,FALSE)*IF(VLOOKUP($A4469,'Tablas auxiliares'!$B$2:$C$6,2,FALSE)-Calculadora!$K$2=0,1,0)*IF($L$2=2,IFERROR(VLOOKUP(B4469,'Tablas auxiliares'!$AB$2:$AH$27,7,FALSE),0),1)</f>
        <v>0</v>
      </c>
      <c r="G4469" s="9">
        <f>VLOOKUP(E4469,'Tablas auxiliares'!$H$1:$Q$28,Calculadora!$J$2+1,FALSE)*IF(VLOOKUP($A4469,'Tablas auxiliares'!$B$2:$C$6,2,FALSE)-Calculadora!$K$2=0,1,0)*IF($L$2=2,IFERROR(VLOOKUP(B4469,'Tablas auxiliares'!$AB$2:$AH$27,7,FALSE),0),1)</f>
        <v>0</v>
      </c>
      <c r="H4469" s="9">
        <f t="shared" si="79"/>
        <v>0</v>
      </c>
      <c r="O4469" s="9"/>
      <c r="P4469"/>
    </row>
    <row r="4470" spans="1:16" x14ac:dyDescent="0.25">
      <c r="A4470" s="9">
        <v>2014</v>
      </c>
      <c r="B4470" t="s">
        <v>16</v>
      </c>
      <c r="C4470" t="s">
        <v>33</v>
      </c>
      <c r="D4470" s="9">
        <v>24</v>
      </c>
      <c r="E4470" s="9">
        <v>2</v>
      </c>
      <c r="F4470" s="9">
        <f>VLOOKUP(D4470,'Tablas auxiliares'!$H$1:$Q$28,Calculadora!$J$2+1,FALSE)*IF(VLOOKUP($A4470,'Tablas auxiliares'!$B$2:$C$6,2,FALSE)-Calculadora!$K$2=0,1,0)*IF($L$2=2,IFERROR(VLOOKUP(B4470,'Tablas auxiliares'!$AB$2:$AH$27,7,FALSE),0),1)</f>
        <v>0</v>
      </c>
      <c r="G4470" s="9">
        <f>VLOOKUP(E4470,'Tablas auxiliares'!$H$1:$Q$28,Calculadora!$J$2+1,FALSE)*IF(VLOOKUP($A4470,'Tablas auxiliares'!$B$2:$C$6,2,FALSE)-Calculadora!$K$2=0,1,0)*IF($L$2=2,IFERROR(VLOOKUP(B4470,'Tablas auxiliares'!$AB$2:$AH$27,7,FALSE),0),1)</f>
        <v>0</v>
      </c>
      <c r="H4470" s="9">
        <f t="shared" si="79"/>
        <v>0</v>
      </c>
      <c r="O4470" s="9"/>
      <c r="P4470"/>
    </row>
    <row r="4471" spans="1:16" x14ac:dyDescent="0.25">
      <c r="A4471" s="9">
        <v>2014</v>
      </c>
      <c r="B4471" t="s">
        <v>16</v>
      </c>
      <c r="C4471" t="s">
        <v>25</v>
      </c>
      <c r="D4471" s="9">
        <v>18</v>
      </c>
      <c r="E4471" s="9">
        <v>24</v>
      </c>
      <c r="F4471" s="9">
        <f>VLOOKUP(D4471,'Tablas auxiliares'!$H$1:$Q$28,Calculadora!$J$2+1,FALSE)*IF(VLOOKUP($A4471,'Tablas auxiliares'!$B$2:$C$6,2,FALSE)-Calculadora!$K$2=0,1,0)*IF($L$2=2,IFERROR(VLOOKUP(B4471,'Tablas auxiliares'!$AB$2:$AH$27,7,FALSE),0),1)</f>
        <v>0</v>
      </c>
      <c r="G4471" s="9">
        <f>VLOOKUP(E4471,'Tablas auxiliares'!$H$1:$Q$28,Calculadora!$J$2+1,FALSE)*IF(VLOOKUP($A4471,'Tablas auxiliares'!$B$2:$C$6,2,FALSE)-Calculadora!$K$2=0,1,0)*IF($L$2=2,IFERROR(VLOOKUP(B4471,'Tablas auxiliares'!$AB$2:$AH$27,7,FALSE),0),1)</f>
        <v>0</v>
      </c>
      <c r="H4471" s="9">
        <f t="shared" si="79"/>
        <v>0</v>
      </c>
      <c r="O4471" s="9"/>
      <c r="P4471"/>
    </row>
    <row r="4472" spans="1:16" x14ac:dyDescent="0.25">
      <c r="A4472" s="9">
        <v>2014</v>
      </c>
      <c r="B4472" t="s">
        <v>16</v>
      </c>
      <c r="C4472" t="s">
        <v>89</v>
      </c>
      <c r="D4472" s="9">
        <v>21</v>
      </c>
      <c r="E4472" s="9">
        <v>23</v>
      </c>
      <c r="F4472" s="9">
        <f>VLOOKUP(D4472,'Tablas auxiliares'!$H$1:$Q$28,Calculadora!$J$2+1,FALSE)*IF(VLOOKUP($A4472,'Tablas auxiliares'!$B$2:$C$6,2,FALSE)-Calculadora!$K$2=0,1,0)*IF($L$2=2,IFERROR(VLOOKUP(B4472,'Tablas auxiliares'!$AB$2:$AH$27,7,FALSE),0),1)</f>
        <v>0</v>
      </c>
      <c r="G4472" s="9">
        <f>VLOOKUP(E4472,'Tablas auxiliares'!$H$1:$Q$28,Calculadora!$J$2+1,FALSE)*IF(VLOOKUP($A4472,'Tablas auxiliares'!$B$2:$C$6,2,FALSE)-Calculadora!$K$2=0,1,0)*IF($L$2=2,IFERROR(VLOOKUP(B4472,'Tablas auxiliares'!$AB$2:$AH$27,7,FALSE),0),1)</f>
        <v>0</v>
      </c>
      <c r="H4472" s="9">
        <f t="shared" si="79"/>
        <v>0</v>
      </c>
      <c r="O4472" s="9"/>
      <c r="P4472"/>
    </row>
    <row r="4473" spans="1:16" x14ac:dyDescent="0.25">
      <c r="A4473" s="9">
        <v>2014</v>
      </c>
      <c r="B4473" t="s">
        <v>16</v>
      </c>
      <c r="C4473" t="s">
        <v>87</v>
      </c>
      <c r="D4473" s="9">
        <v>9</v>
      </c>
      <c r="E4473" s="9">
        <v>4</v>
      </c>
      <c r="F4473" s="9">
        <f>VLOOKUP(D4473,'Tablas auxiliares'!$H$1:$Q$28,Calculadora!$J$2+1,FALSE)*IF(VLOOKUP($A4473,'Tablas auxiliares'!$B$2:$C$6,2,FALSE)-Calculadora!$K$2=0,1,0)*IF($L$2=2,IFERROR(VLOOKUP(B4473,'Tablas auxiliares'!$AB$2:$AH$27,7,FALSE),0),1)</f>
        <v>0</v>
      </c>
      <c r="G4473" s="9">
        <f>VLOOKUP(E4473,'Tablas auxiliares'!$H$1:$Q$28,Calculadora!$J$2+1,FALSE)*IF(VLOOKUP($A4473,'Tablas auxiliares'!$B$2:$C$6,2,FALSE)-Calculadora!$K$2=0,1,0)*IF($L$2=2,IFERROR(VLOOKUP(B4473,'Tablas auxiliares'!$AB$2:$AH$27,7,FALSE),0),1)</f>
        <v>0</v>
      </c>
      <c r="H4473" s="9">
        <f t="shared" si="79"/>
        <v>0</v>
      </c>
      <c r="O4473" s="9"/>
      <c r="P4473"/>
    </row>
    <row r="4474" spans="1:16" x14ac:dyDescent="0.25">
      <c r="A4474" s="9">
        <v>2014</v>
      </c>
      <c r="B4474" t="s">
        <v>16</v>
      </c>
      <c r="C4474" t="s">
        <v>34</v>
      </c>
      <c r="D4474" s="9">
        <v>10</v>
      </c>
      <c r="E4474" s="9">
        <v>14</v>
      </c>
      <c r="F4474" s="9">
        <f>VLOOKUP(D4474,'Tablas auxiliares'!$H$1:$Q$28,Calculadora!$J$2+1,FALSE)*IF(VLOOKUP($A4474,'Tablas auxiliares'!$B$2:$C$6,2,FALSE)-Calculadora!$K$2=0,1,0)*IF($L$2=2,IFERROR(VLOOKUP(B4474,'Tablas auxiliares'!$AB$2:$AH$27,7,FALSE),0),1)</f>
        <v>0</v>
      </c>
      <c r="G4474" s="9">
        <f>VLOOKUP(E4474,'Tablas auxiliares'!$H$1:$Q$28,Calculadora!$J$2+1,FALSE)*IF(VLOOKUP($A4474,'Tablas auxiliares'!$B$2:$C$6,2,FALSE)-Calculadora!$K$2=0,1,0)*IF($L$2=2,IFERROR(VLOOKUP(B4474,'Tablas auxiliares'!$AB$2:$AH$27,7,FALSE),0),1)</f>
        <v>0</v>
      </c>
      <c r="H4474" s="9">
        <f t="shared" si="79"/>
        <v>0</v>
      </c>
      <c r="O4474" s="9"/>
      <c r="P4474"/>
    </row>
    <row r="4475" spans="1:16" x14ac:dyDescent="0.25">
      <c r="A4475" s="9">
        <v>2014</v>
      </c>
      <c r="B4475" t="s">
        <v>16</v>
      </c>
      <c r="C4475" t="s">
        <v>91</v>
      </c>
      <c r="D4475" s="9">
        <v>17</v>
      </c>
      <c r="E4475" s="9">
        <v>12</v>
      </c>
      <c r="F4475" s="9">
        <f>VLOOKUP(D4475,'Tablas auxiliares'!$H$1:$Q$28,Calculadora!$J$2+1,FALSE)*IF(VLOOKUP($A4475,'Tablas auxiliares'!$B$2:$C$6,2,FALSE)-Calculadora!$K$2=0,1,0)*IF($L$2=2,IFERROR(VLOOKUP(B4475,'Tablas auxiliares'!$AB$2:$AH$27,7,FALSE),0),1)</f>
        <v>0</v>
      </c>
      <c r="G4475" s="9">
        <f>VLOOKUP(E4475,'Tablas auxiliares'!$H$1:$Q$28,Calculadora!$J$2+1,FALSE)*IF(VLOOKUP($A4475,'Tablas auxiliares'!$B$2:$C$6,2,FALSE)-Calculadora!$K$2=0,1,0)*IF($L$2=2,IFERROR(VLOOKUP(B4475,'Tablas auxiliares'!$AB$2:$AH$27,7,FALSE),0),1)</f>
        <v>0</v>
      </c>
      <c r="H4475" s="9">
        <f t="shared" si="79"/>
        <v>0</v>
      </c>
      <c r="O4475" s="9"/>
      <c r="P4475"/>
    </row>
    <row r="4476" spans="1:16" x14ac:dyDescent="0.25">
      <c r="A4476" s="9">
        <v>2014</v>
      </c>
      <c r="B4476" t="s">
        <v>16</v>
      </c>
      <c r="C4476" t="s">
        <v>24</v>
      </c>
      <c r="D4476" s="9">
        <v>3</v>
      </c>
      <c r="E4476" s="9">
        <v>6</v>
      </c>
      <c r="F4476" s="9">
        <f>VLOOKUP(D4476,'Tablas auxiliares'!$H$1:$Q$28,Calculadora!$J$2+1,FALSE)*IF(VLOOKUP($A4476,'Tablas auxiliares'!$B$2:$C$6,2,FALSE)-Calculadora!$K$2=0,1,0)*IF($L$2=2,IFERROR(VLOOKUP(B4476,'Tablas auxiliares'!$AB$2:$AH$27,7,FALSE),0),1)</f>
        <v>0</v>
      </c>
      <c r="G4476" s="9">
        <f>VLOOKUP(E4476,'Tablas auxiliares'!$H$1:$Q$28,Calculadora!$J$2+1,FALSE)*IF(VLOOKUP($A4476,'Tablas auxiliares'!$B$2:$C$6,2,FALSE)-Calculadora!$K$2=0,1,0)*IF($L$2=2,IFERROR(VLOOKUP(B4476,'Tablas auxiliares'!$AB$2:$AH$27,7,FALSE),0),1)</f>
        <v>0</v>
      </c>
      <c r="H4476" s="9">
        <f t="shared" si="79"/>
        <v>0</v>
      </c>
      <c r="O4476" s="9"/>
      <c r="P4476"/>
    </row>
    <row r="4477" spans="1:16" x14ac:dyDescent="0.25">
      <c r="A4477" s="9">
        <v>2014</v>
      </c>
      <c r="B4477" t="s">
        <v>16</v>
      </c>
      <c r="C4477" t="s">
        <v>11</v>
      </c>
      <c r="D4477" s="9">
        <v>12</v>
      </c>
      <c r="E4477" s="9">
        <v>21</v>
      </c>
      <c r="F4477" s="9">
        <f>VLOOKUP(D4477,'Tablas auxiliares'!$H$1:$Q$28,Calculadora!$J$2+1,FALSE)*IF(VLOOKUP($A4477,'Tablas auxiliares'!$B$2:$C$6,2,FALSE)-Calculadora!$K$2=0,1,0)*IF($L$2=2,IFERROR(VLOOKUP(B4477,'Tablas auxiliares'!$AB$2:$AH$27,7,FALSE),0),1)</f>
        <v>0</v>
      </c>
      <c r="G4477" s="9">
        <f>VLOOKUP(E4477,'Tablas auxiliares'!$H$1:$Q$28,Calculadora!$J$2+1,FALSE)*IF(VLOOKUP($A4477,'Tablas auxiliares'!$B$2:$C$6,2,FALSE)-Calculadora!$K$2=0,1,0)*IF($L$2=2,IFERROR(VLOOKUP(B4477,'Tablas auxiliares'!$AB$2:$AH$27,7,FALSE),0),1)</f>
        <v>0</v>
      </c>
      <c r="H4477" s="9">
        <f t="shared" si="79"/>
        <v>0</v>
      </c>
      <c r="O4477" s="9"/>
      <c r="P4477"/>
    </row>
    <row r="4478" spans="1:16" x14ac:dyDescent="0.25">
      <c r="A4478" s="9">
        <v>2014</v>
      </c>
      <c r="B4478" t="s">
        <v>16</v>
      </c>
      <c r="C4478" t="s">
        <v>67</v>
      </c>
      <c r="D4478" s="9">
        <v>14</v>
      </c>
      <c r="E4478" s="9">
        <v>16</v>
      </c>
      <c r="F4478" s="9">
        <f>VLOOKUP(D4478,'Tablas auxiliares'!$H$1:$Q$28,Calculadora!$J$2+1,FALSE)*IF(VLOOKUP($A4478,'Tablas auxiliares'!$B$2:$C$6,2,FALSE)-Calculadora!$K$2=0,1,0)*IF($L$2=2,IFERROR(VLOOKUP(B4478,'Tablas auxiliares'!$AB$2:$AH$27,7,FALSE),0),1)</f>
        <v>0</v>
      </c>
      <c r="G4478" s="9">
        <f>VLOOKUP(E4478,'Tablas auxiliares'!$H$1:$Q$28,Calculadora!$J$2+1,FALSE)*IF(VLOOKUP($A4478,'Tablas auxiliares'!$B$2:$C$6,2,FALSE)-Calculadora!$K$2=0,1,0)*IF($L$2=2,IFERROR(VLOOKUP(B4478,'Tablas auxiliares'!$AB$2:$AH$27,7,FALSE),0),1)</f>
        <v>0</v>
      </c>
      <c r="H4478" s="9">
        <f t="shared" si="79"/>
        <v>0</v>
      </c>
      <c r="O4478" s="9"/>
      <c r="P4478"/>
    </row>
    <row r="4479" spans="1:16" x14ac:dyDescent="0.25">
      <c r="A4479" s="9">
        <v>2014</v>
      </c>
      <c r="B4479" t="s">
        <v>16</v>
      </c>
      <c r="C4479" t="s">
        <v>22</v>
      </c>
      <c r="D4479" s="9">
        <v>2</v>
      </c>
      <c r="E4479" s="9">
        <v>1</v>
      </c>
      <c r="F4479" s="9">
        <f>VLOOKUP(D4479,'Tablas auxiliares'!$H$1:$Q$28,Calculadora!$J$2+1,FALSE)*IF(VLOOKUP($A4479,'Tablas auxiliares'!$B$2:$C$6,2,FALSE)-Calculadora!$K$2=0,1,0)*IF($L$2=2,IFERROR(VLOOKUP(B4479,'Tablas auxiliares'!$AB$2:$AH$27,7,FALSE),0),1)</f>
        <v>0</v>
      </c>
      <c r="G4479" s="9">
        <f>VLOOKUP(E4479,'Tablas auxiliares'!$H$1:$Q$28,Calculadora!$J$2+1,FALSE)*IF(VLOOKUP($A4479,'Tablas auxiliares'!$B$2:$C$6,2,FALSE)-Calculadora!$K$2=0,1,0)*IF($L$2=2,IFERROR(VLOOKUP(B4479,'Tablas auxiliares'!$AB$2:$AH$27,7,FALSE),0),1)</f>
        <v>0</v>
      </c>
      <c r="H4479" s="9">
        <f t="shared" si="79"/>
        <v>0</v>
      </c>
      <c r="O4479" s="9"/>
      <c r="P4479"/>
    </row>
    <row r="4480" spans="1:16" x14ac:dyDescent="0.25">
      <c r="A4480" s="9">
        <v>2014</v>
      </c>
      <c r="B4480" t="s">
        <v>16</v>
      </c>
      <c r="C4480" t="s">
        <v>19</v>
      </c>
      <c r="D4480" s="9">
        <v>20</v>
      </c>
      <c r="E4480" s="9">
        <v>9</v>
      </c>
      <c r="F4480" s="9">
        <f>VLOOKUP(D4480,'Tablas auxiliares'!$H$1:$Q$28,Calculadora!$J$2+1,FALSE)*IF(VLOOKUP($A4480,'Tablas auxiliares'!$B$2:$C$6,2,FALSE)-Calculadora!$K$2=0,1,0)*IF($L$2=2,IFERROR(VLOOKUP(B4480,'Tablas auxiliares'!$AB$2:$AH$27,7,FALSE),0),1)</f>
        <v>0</v>
      </c>
      <c r="G4480" s="9">
        <f>VLOOKUP(E4480,'Tablas auxiliares'!$H$1:$Q$28,Calculadora!$J$2+1,FALSE)*IF(VLOOKUP($A4480,'Tablas auxiliares'!$B$2:$C$6,2,FALSE)-Calculadora!$K$2=0,1,0)*IF($L$2=2,IFERROR(VLOOKUP(B4480,'Tablas auxiliares'!$AB$2:$AH$27,7,FALSE),0),1)</f>
        <v>0</v>
      </c>
      <c r="H4480" s="9">
        <f t="shared" si="79"/>
        <v>0</v>
      </c>
      <c r="O4480" s="9"/>
      <c r="P4480"/>
    </row>
    <row r="4481" spans="1:16" x14ac:dyDescent="0.25">
      <c r="A4481" s="9">
        <v>2014</v>
      </c>
      <c r="B4481" t="s">
        <v>16</v>
      </c>
      <c r="C4481" t="s">
        <v>37</v>
      </c>
      <c r="D4481" s="9">
        <v>16</v>
      </c>
      <c r="E4481" s="9">
        <v>15</v>
      </c>
      <c r="F4481" s="9">
        <f>VLOOKUP(D4481,'Tablas auxiliares'!$H$1:$Q$28,Calculadora!$J$2+1,FALSE)*IF(VLOOKUP($A4481,'Tablas auxiliares'!$B$2:$C$6,2,FALSE)-Calculadora!$K$2=0,1,0)*IF($L$2=2,IFERROR(VLOOKUP(B4481,'Tablas auxiliares'!$AB$2:$AH$27,7,FALSE),0),1)</f>
        <v>0</v>
      </c>
      <c r="G4481" s="9">
        <f>VLOOKUP(E4481,'Tablas auxiliares'!$H$1:$Q$28,Calculadora!$J$2+1,FALSE)*IF(VLOOKUP($A4481,'Tablas auxiliares'!$B$2:$C$6,2,FALSE)-Calculadora!$K$2=0,1,0)*IF($L$2=2,IFERROR(VLOOKUP(B4481,'Tablas auxiliares'!$AB$2:$AH$27,7,FALSE),0),1)</f>
        <v>0</v>
      </c>
      <c r="H4481" s="9">
        <f t="shared" si="79"/>
        <v>0</v>
      </c>
      <c r="O4481" s="9"/>
      <c r="P4481"/>
    </row>
    <row r="4482" spans="1:16" x14ac:dyDescent="0.25">
      <c r="A4482" s="9">
        <v>2014</v>
      </c>
      <c r="B4482" t="s">
        <v>17</v>
      </c>
      <c r="C4482" t="s">
        <v>36</v>
      </c>
      <c r="D4482" s="9">
        <v>18</v>
      </c>
      <c r="E4482" s="9">
        <v>12</v>
      </c>
      <c r="F4482" s="9">
        <f>VLOOKUP(D4482,'Tablas auxiliares'!$H$1:$Q$28,Calculadora!$J$2+1,FALSE)*IF(VLOOKUP($A4482,'Tablas auxiliares'!$B$2:$C$6,2,FALSE)-Calculadora!$K$2=0,1,0)*IF($L$2=2,IFERROR(VLOOKUP(B4482,'Tablas auxiliares'!$AB$2:$AH$27,7,FALSE),0),1)</f>
        <v>0</v>
      </c>
      <c r="G4482" s="9">
        <f>VLOOKUP(E4482,'Tablas auxiliares'!$H$1:$Q$28,Calculadora!$J$2+1,FALSE)*IF(VLOOKUP($A4482,'Tablas auxiliares'!$B$2:$C$6,2,FALSE)-Calculadora!$K$2=0,1,0)*IF($L$2=2,IFERROR(VLOOKUP(B4482,'Tablas auxiliares'!$AB$2:$AH$27,7,FALSE),0),1)</f>
        <v>0</v>
      </c>
      <c r="H4482" s="9">
        <f t="shared" si="79"/>
        <v>0</v>
      </c>
      <c r="O4482" s="9"/>
      <c r="P4482"/>
    </row>
    <row r="4483" spans="1:16" x14ac:dyDescent="0.25">
      <c r="A4483" s="9">
        <v>2014</v>
      </c>
      <c r="B4483" t="s">
        <v>17</v>
      </c>
      <c r="C4483" t="s">
        <v>65</v>
      </c>
      <c r="D4483" s="9">
        <v>13</v>
      </c>
      <c r="E4483" s="9">
        <v>11</v>
      </c>
      <c r="F4483" s="9">
        <f>VLOOKUP(D4483,'Tablas auxiliares'!$H$1:$Q$28,Calculadora!$J$2+1,FALSE)*IF(VLOOKUP($A4483,'Tablas auxiliares'!$B$2:$C$6,2,FALSE)-Calculadora!$K$2=0,1,0)*IF($L$2=2,IFERROR(VLOOKUP(B4483,'Tablas auxiliares'!$AB$2:$AH$27,7,FALSE),0),1)</f>
        <v>0</v>
      </c>
      <c r="G4483" s="9">
        <f>VLOOKUP(E4483,'Tablas auxiliares'!$H$1:$Q$28,Calculadora!$J$2+1,FALSE)*IF(VLOOKUP($A4483,'Tablas auxiliares'!$B$2:$C$6,2,FALSE)-Calculadora!$K$2=0,1,0)*IF($L$2=2,IFERROR(VLOOKUP(B4483,'Tablas auxiliares'!$AB$2:$AH$27,7,FALSE),0),1)</f>
        <v>0</v>
      </c>
      <c r="H4483" s="9">
        <f t="shared" ref="H4483:H4546" si="80">IF($M$2=2,0,F4483)+IF($M$2=3,0,G4483)</f>
        <v>0</v>
      </c>
      <c r="O4483" s="9"/>
      <c r="P4483"/>
    </row>
    <row r="4484" spans="1:16" x14ac:dyDescent="0.25">
      <c r="A4484" s="9">
        <v>2014</v>
      </c>
      <c r="B4484" t="s">
        <v>17</v>
      </c>
      <c r="C4484" t="s">
        <v>23</v>
      </c>
      <c r="D4484" s="9">
        <v>16</v>
      </c>
      <c r="E4484" s="9">
        <v>26</v>
      </c>
      <c r="F4484" s="9">
        <f>VLOOKUP(D4484,'Tablas auxiliares'!$H$1:$Q$28,Calculadora!$J$2+1,FALSE)*IF(VLOOKUP($A4484,'Tablas auxiliares'!$B$2:$C$6,2,FALSE)-Calculadora!$K$2=0,1,0)*IF($L$2=2,IFERROR(VLOOKUP(B4484,'Tablas auxiliares'!$AB$2:$AH$27,7,FALSE),0),1)</f>
        <v>0</v>
      </c>
      <c r="G4484" s="9">
        <f>VLOOKUP(E4484,'Tablas auxiliares'!$H$1:$Q$28,Calculadora!$J$2+1,FALSE)*IF(VLOOKUP($A4484,'Tablas auxiliares'!$B$2:$C$6,2,FALSE)-Calculadora!$K$2=0,1,0)*IF($L$2=2,IFERROR(VLOOKUP(B4484,'Tablas auxiliares'!$AB$2:$AH$27,7,FALSE),0),1)</f>
        <v>0</v>
      </c>
      <c r="H4484" s="9">
        <f t="shared" si="80"/>
        <v>0</v>
      </c>
      <c r="O4484" s="9"/>
      <c r="P4484"/>
    </row>
    <row r="4485" spans="1:16" x14ac:dyDescent="0.25">
      <c r="A4485" s="9">
        <v>2014</v>
      </c>
      <c r="B4485" t="s">
        <v>17</v>
      </c>
      <c r="C4485" t="s">
        <v>90</v>
      </c>
      <c r="D4485" s="9">
        <v>22</v>
      </c>
      <c r="E4485" s="9">
        <v>21</v>
      </c>
      <c r="F4485" s="9">
        <f>VLOOKUP(D4485,'Tablas auxiliares'!$H$1:$Q$28,Calculadora!$J$2+1,FALSE)*IF(VLOOKUP($A4485,'Tablas auxiliares'!$B$2:$C$6,2,FALSE)-Calculadora!$K$2=0,1,0)*IF($L$2=2,IFERROR(VLOOKUP(B4485,'Tablas auxiliares'!$AB$2:$AH$27,7,FALSE),0),1)</f>
        <v>0</v>
      </c>
      <c r="G4485" s="9">
        <f>VLOOKUP(E4485,'Tablas auxiliares'!$H$1:$Q$28,Calculadora!$J$2+1,FALSE)*IF(VLOOKUP($A4485,'Tablas auxiliares'!$B$2:$C$6,2,FALSE)-Calculadora!$K$2=0,1,0)*IF($L$2=2,IFERROR(VLOOKUP(B4485,'Tablas auxiliares'!$AB$2:$AH$27,7,FALSE),0),1)</f>
        <v>0</v>
      </c>
      <c r="H4485" s="9">
        <f t="shared" si="80"/>
        <v>0</v>
      </c>
      <c r="O4485" s="9"/>
      <c r="P4485"/>
    </row>
    <row r="4486" spans="1:16" x14ac:dyDescent="0.25">
      <c r="A4486" s="9">
        <v>2014</v>
      </c>
      <c r="B4486" t="s">
        <v>17</v>
      </c>
      <c r="C4486" t="s">
        <v>69</v>
      </c>
      <c r="D4486" s="9">
        <v>19</v>
      </c>
      <c r="E4486" s="9">
        <v>18</v>
      </c>
      <c r="F4486" s="9">
        <f>VLOOKUP(D4486,'Tablas auxiliares'!$H$1:$Q$28,Calculadora!$J$2+1,FALSE)*IF(VLOOKUP($A4486,'Tablas auxiliares'!$B$2:$C$6,2,FALSE)-Calculadora!$K$2=0,1,0)*IF($L$2=2,IFERROR(VLOOKUP(B4486,'Tablas auxiliares'!$AB$2:$AH$27,7,FALSE),0),1)</f>
        <v>0</v>
      </c>
      <c r="G4486" s="9">
        <f>VLOOKUP(E4486,'Tablas auxiliares'!$H$1:$Q$28,Calculadora!$J$2+1,FALSE)*IF(VLOOKUP($A4486,'Tablas auxiliares'!$B$2:$C$6,2,FALSE)-Calculadora!$K$2=0,1,0)*IF($L$2=2,IFERROR(VLOOKUP(B4486,'Tablas auxiliares'!$AB$2:$AH$27,7,FALSE),0),1)</f>
        <v>0</v>
      </c>
      <c r="H4486" s="9">
        <f t="shared" si="80"/>
        <v>0</v>
      </c>
      <c r="O4486" s="9"/>
      <c r="P4486"/>
    </row>
    <row r="4487" spans="1:16" x14ac:dyDescent="0.25">
      <c r="A4487" s="9">
        <v>2014</v>
      </c>
      <c r="B4487" t="s">
        <v>17</v>
      </c>
      <c r="C4487" t="s">
        <v>70</v>
      </c>
      <c r="D4487" s="9">
        <v>3</v>
      </c>
      <c r="E4487" s="9">
        <v>14</v>
      </c>
      <c r="F4487" s="9">
        <f>VLOOKUP(D4487,'Tablas auxiliares'!$H$1:$Q$28,Calculadora!$J$2+1,FALSE)*IF(VLOOKUP($A4487,'Tablas auxiliares'!$B$2:$C$6,2,FALSE)-Calculadora!$K$2=0,1,0)*IF($L$2=2,IFERROR(VLOOKUP(B4487,'Tablas auxiliares'!$AB$2:$AH$27,7,FALSE),0),1)</f>
        <v>0</v>
      </c>
      <c r="G4487" s="9">
        <f>VLOOKUP(E4487,'Tablas auxiliares'!$H$1:$Q$28,Calculadora!$J$2+1,FALSE)*IF(VLOOKUP($A4487,'Tablas auxiliares'!$B$2:$C$6,2,FALSE)-Calculadora!$K$2=0,1,0)*IF($L$2=2,IFERROR(VLOOKUP(B4487,'Tablas auxiliares'!$AB$2:$AH$27,7,FALSE),0),1)</f>
        <v>0</v>
      </c>
      <c r="H4487" s="9">
        <f t="shared" si="80"/>
        <v>0</v>
      </c>
      <c r="O4487" s="9"/>
      <c r="P4487"/>
    </row>
    <row r="4488" spans="1:16" x14ac:dyDescent="0.25">
      <c r="A4488" s="9">
        <v>2014</v>
      </c>
      <c r="B4488" t="s">
        <v>17</v>
      </c>
      <c r="C4488" t="s">
        <v>14</v>
      </c>
      <c r="D4488" s="9">
        <v>10</v>
      </c>
      <c r="E4488" s="9">
        <v>2</v>
      </c>
      <c r="F4488" s="9">
        <f>VLOOKUP(D4488,'Tablas auxiliares'!$H$1:$Q$28,Calculadora!$J$2+1,FALSE)*IF(VLOOKUP($A4488,'Tablas auxiliares'!$B$2:$C$6,2,FALSE)-Calculadora!$K$2=0,1,0)*IF($L$2=2,IFERROR(VLOOKUP(B4488,'Tablas auxiliares'!$AB$2:$AH$27,7,FALSE),0),1)</f>
        <v>0</v>
      </c>
      <c r="G4488" s="9">
        <f>VLOOKUP(E4488,'Tablas auxiliares'!$H$1:$Q$28,Calculadora!$J$2+1,FALSE)*IF(VLOOKUP($A4488,'Tablas auxiliares'!$B$2:$C$6,2,FALSE)-Calculadora!$K$2=0,1,0)*IF($L$2=2,IFERROR(VLOOKUP(B4488,'Tablas auxiliares'!$AB$2:$AH$27,7,FALSE),0),1)</f>
        <v>0</v>
      </c>
      <c r="H4488" s="9">
        <f t="shared" si="80"/>
        <v>0</v>
      </c>
      <c r="O4488" s="9"/>
      <c r="P4488"/>
    </row>
    <row r="4489" spans="1:16" x14ac:dyDescent="0.25">
      <c r="A4489" s="9">
        <v>2014</v>
      </c>
      <c r="B4489" t="s">
        <v>17</v>
      </c>
      <c r="C4489" t="s">
        <v>18</v>
      </c>
      <c r="D4489" s="9">
        <v>2</v>
      </c>
      <c r="E4489" s="9">
        <v>1</v>
      </c>
      <c r="F4489" s="9">
        <f>VLOOKUP(D4489,'Tablas auxiliares'!$H$1:$Q$28,Calculadora!$J$2+1,FALSE)*IF(VLOOKUP($A4489,'Tablas auxiliares'!$B$2:$C$6,2,FALSE)-Calculadora!$K$2=0,1,0)*IF($L$2=2,IFERROR(VLOOKUP(B4489,'Tablas auxiliares'!$AB$2:$AH$27,7,FALSE),0),1)</f>
        <v>0</v>
      </c>
      <c r="G4489" s="9">
        <f>VLOOKUP(E4489,'Tablas auxiliares'!$H$1:$Q$28,Calculadora!$J$2+1,FALSE)*IF(VLOOKUP($A4489,'Tablas auxiliares'!$B$2:$C$6,2,FALSE)-Calculadora!$K$2=0,1,0)*IF($L$2=2,IFERROR(VLOOKUP(B4489,'Tablas auxiliares'!$AB$2:$AH$27,7,FALSE),0),1)</f>
        <v>0</v>
      </c>
      <c r="H4489" s="9">
        <f t="shared" si="80"/>
        <v>0</v>
      </c>
      <c r="O4489" s="9"/>
      <c r="P4489"/>
    </row>
    <row r="4490" spans="1:16" x14ac:dyDescent="0.25">
      <c r="A4490" s="9">
        <v>2014</v>
      </c>
      <c r="B4490" t="s">
        <v>17</v>
      </c>
      <c r="C4490" t="s">
        <v>29</v>
      </c>
      <c r="D4490" s="9">
        <v>12</v>
      </c>
      <c r="E4490" s="9">
        <v>3</v>
      </c>
      <c r="F4490" s="9">
        <f>VLOOKUP(D4490,'Tablas auxiliares'!$H$1:$Q$28,Calculadora!$J$2+1,FALSE)*IF(VLOOKUP($A4490,'Tablas auxiliares'!$B$2:$C$6,2,FALSE)-Calculadora!$K$2=0,1,0)*IF($L$2=2,IFERROR(VLOOKUP(B4490,'Tablas auxiliares'!$AB$2:$AH$27,7,FALSE),0),1)</f>
        <v>0</v>
      </c>
      <c r="G4490" s="9">
        <f>VLOOKUP(E4490,'Tablas auxiliares'!$H$1:$Q$28,Calculadora!$J$2+1,FALSE)*IF(VLOOKUP($A4490,'Tablas auxiliares'!$B$2:$C$6,2,FALSE)-Calculadora!$K$2=0,1,0)*IF($L$2=2,IFERROR(VLOOKUP(B4490,'Tablas auxiliares'!$AB$2:$AH$27,7,FALSE),0),1)</f>
        <v>0</v>
      </c>
      <c r="H4490" s="9">
        <f t="shared" si="80"/>
        <v>0</v>
      </c>
      <c r="O4490" s="9"/>
      <c r="P4490"/>
    </row>
    <row r="4491" spans="1:16" x14ac:dyDescent="0.25">
      <c r="A4491" s="9">
        <v>2014</v>
      </c>
      <c r="B4491" t="s">
        <v>17</v>
      </c>
      <c r="C4491" t="s">
        <v>68</v>
      </c>
      <c r="D4491" s="9">
        <v>24</v>
      </c>
      <c r="E4491" s="9">
        <v>17</v>
      </c>
      <c r="F4491" s="9">
        <f>VLOOKUP(D4491,'Tablas auxiliares'!$H$1:$Q$28,Calculadora!$J$2+1,FALSE)*IF(VLOOKUP($A4491,'Tablas auxiliares'!$B$2:$C$6,2,FALSE)-Calculadora!$K$2=0,1,0)*IF($L$2=2,IFERROR(VLOOKUP(B4491,'Tablas auxiliares'!$AB$2:$AH$27,7,FALSE),0),1)</f>
        <v>0</v>
      </c>
      <c r="G4491" s="9">
        <f>VLOOKUP(E4491,'Tablas auxiliares'!$H$1:$Q$28,Calculadora!$J$2+1,FALSE)*IF(VLOOKUP($A4491,'Tablas auxiliares'!$B$2:$C$6,2,FALSE)-Calculadora!$K$2=0,1,0)*IF($L$2=2,IFERROR(VLOOKUP(B4491,'Tablas auxiliares'!$AB$2:$AH$27,7,FALSE),0),1)</f>
        <v>0</v>
      </c>
      <c r="H4491" s="9">
        <f t="shared" si="80"/>
        <v>0</v>
      </c>
      <c r="O4491" s="9"/>
      <c r="P4491"/>
    </row>
    <row r="4492" spans="1:16" x14ac:dyDescent="0.25">
      <c r="A4492" s="9">
        <v>2014</v>
      </c>
      <c r="B4492" t="s">
        <v>17</v>
      </c>
      <c r="C4492" t="s">
        <v>13</v>
      </c>
      <c r="D4492" s="9">
        <v>14</v>
      </c>
      <c r="E4492" s="9">
        <v>5</v>
      </c>
      <c r="F4492" s="9">
        <f>VLOOKUP(D4492,'Tablas auxiliares'!$H$1:$Q$28,Calculadora!$J$2+1,FALSE)*IF(VLOOKUP($A4492,'Tablas auxiliares'!$B$2:$C$6,2,FALSE)-Calculadora!$K$2=0,1,0)*IF($L$2=2,IFERROR(VLOOKUP(B4492,'Tablas auxiliares'!$AB$2:$AH$27,7,FALSE),0),1)</f>
        <v>0</v>
      </c>
      <c r="G4492" s="9">
        <f>VLOOKUP(E4492,'Tablas auxiliares'!$H$1:$Q$28,Calculadora!$J$2+1,FALSE)*IF(VLOOKUP($A4492,'Tablas auxiliares'!$B$2:$C$6,2,FALSE)-Calculadora!$K$2=0,1,0)*IF($L$2=2,IFERROR(VLOOKUP(B4492,'Tablas auxiliares'!$AB$2:$AH$27,7,FALSE),0),1)</f>
        <v>0</v>
      </c>
      <c r="H4492" s="9">
        <f t="shared" si="80"/>
        <v>0</v>
      </c>
      <c r="O4492" s="9"/>
      <c r="P4492"/>
    </row>
    <row r="4493" spans="1:16" x14ac:dyDescent="0.25">
      <c r="A4493" s="9">
        <v>2014</v>
      </c>
      <c r="B4493" t="s">
        <v>17</v>
      </c>
      <c r="C4493" t="s">
        <v>27</v>
      </c>
      <c r="D4493" s="9">
        <v>17</v>
      </c>
      <c r="E4493" s="9">
        <v>19</v>
      </c>
      <c r="F4493" s="9">
        <f>VLOOKUP(D4493,'Tablas auxiliares'!$H$1:$Q$28,Calculadora!$J$2+1,FALSE)*IF(VLOOKUP($A4493,'Tablas auxiliares'!$B$2:$C$6,2,FALSE)-Calculadora!$K$2=0,1,0)*IF($L$2=2,IFERROR(VLOOKUP(B4493,'Tablas auxiliares'!$AB$2:$AH$27,7,FALSE),0),1)</f>
        <v>0</v>
      </c>
      <c r="G4493" s="9">
        <f>VLOOKUP(E4493,'Tablas auxiliares'!$H$1:$Q$28,Calculadora!$J$2+1,FALSE)*IF(VLOOKUP($A4493,'Tablas auxiliares'!$B$2:$C$6,2,FALSE)-Calculadora!$K$2=0,1,0)*IF($L$2=2,IFERROR(VLOOKUP(B4493,'Tablas auxiliares'!$AB$2:$AH$27,7,FALSE),0),1)</f>
        <v>0</v>
      </c>
      <c r="H4493" s="9">
        <f t="shared" si="80"/>
        <v>0</v>
      </c>
      <c r="O4493" s="9"/>
      <c r="P4493"/>
    </row>
    <row r="4494" spans="1:16" x14ac:dyDescent="0.25">
      <c r="A4494" s="9">
        <v>2014</v>
      </c>
      <c r="B4494" t="s">
        <v>17</v>
      </c>
      <c r="C4494" t="s">
        <v>26</v>
      </c>
      <c r="D4494" s="9">
        <v>21</v>
      </c>
      <c r="E4494" s="9">
        <v>7</v>
      </c>
      <c r="F4494" s="9">
        <f>VLOOKUP(D4494,'Tablas auxiliares'!$H$1:$Q$28,Calculadora!$J$2+1,FALSE)*IF(VLOOKUP($A4494,'Tablas auxiliares'!$B$2:$C$6,2,FALSE)-Calculadora!$K$2=0,1,0)*IF($L$2=2,IFERROR(VLOOKUP(B4494,'Tablas auxiliares'!$AB$2:$AH$27,7,FALSE),0),1)</f>
        <v>0</v>
      </c>
      <c r="G4494" s="9">
        <f>VLOOKUP(E4494,'Tablas auxiliares'!$H$1:$Q$28,Calculadora!$J$2+1,FALSE)*IF(VLOOKUP($A4494,'Tablas auxiliares'!$B$2:$C$6,2,FALSE)-Calculadora!$K$2=0,1,0)*IF($L$2=2,IFERROR(VLOOKUP(B4494,'Tablas auxiliares'!$AB$2:$AH$27,7,FALSE),0),1)</f>
        <v>0</v>
      </c>
      <c r="H4494" s="9">
        <f t="shared" si="80"/>
        <v>0</v>
      </c>
      <c r="O4494" s="9"/>
      <c r="P4494"/>
    </row>
    <row r="4495" spans="1:16" x14ac:dyDescent="0.25">
      <c r="A4495" s="9">
        <v>2014</v>
      </c>
      <c r="B4495" t="s">
        <v>17</v>
      </c>
      <c r="C4495" t="s">
        <v>28</v>
      </c>
      <c r="D4495" s="9">
        <v>23</v>
      </c>
      <c r="E4495" s="9">
        <v>25</v>
      </c>
      <c r="F4495" s="9">
        <f>VLOOKUP(D4495,'Tablas auxiliares'!$H$1:$Q$28,Calculadora!$J$2+1,FALSE)*IF(VLOOKUP($A4495,'Tablas auxiliares'!$B$2:$C$6,2,FALSE)-Calculadora!$K$2=0,1,0)*IF($L$2=2,IFERROR(VLOOKUP(B4495,'Tablas auxiliares'!$AB$2:$AH$27,7,FALSE),0),1)</f>
        <v>0</v>
      </c>
      <c r="G4495" s="9">
        <f>VLOOKUP(E4495,'Tablas auxiliares'!$H$1:$Q$28,Calculadora!$J$2+1,FALSE)*IF(VLOOKUP($A4495,'Tablas auxiliares'!$B$2:$C$6,2,FALSE)-Calculadora!$K$2=0,1,0)*IF($L$2=2,IFERROR(VLOOKUP(B4495,'Tablas auxiliares'!$AB$2:$AH$27,7,FALSE),0),1)</f>
        <v>0</v>
      </c>
      <c r="H4495" s="9">
        <f t="shared" si="80"/>
        <v>0</v>
      </c>
      <c r="O4495" s="9"/>
      <c r="P4495"/>
    </row>
    <row r="4496" spans="1:16" x14ac:dyDescent="0.25">
      <c r="A4496" s="9">
        <v>2014</v>
      </c>
      <c r="B4496" t="s">
        <v>17</v>
      </c>
      <c r="C4496" t="s">
        <v>33</v>
      </c>
      <c r="D4496" s="9">
        <v>5</v>
      </c>
      <c r="E4496" s="9">
        <v>9</v>
      </c>
      <c r="F4496" s="9">
        <f>VLOOKUP(D4496,'Tablas auxiliares'!$H$1:$Q$28,Calculadora!$J$2+1,FALSE)*IF(VLOOKUP($A4496,'Tablas auxiliares'!$B$2:$C$6,2,FALSE)-Calculadora!$K$2=0,1,0)*IF($L$2=2,IFERROR(VLOOKUP(B4496,'Tablas auxiliares'!$AB$2:$AH$27,7,FALSE),0),1)</f>
        <v>0</v>
      </c>
      <c r="G4496" s="9">
        <f>VLOOKUP(E4496,'Tablas auxiliares'!$H$1:$Q$28,Calculadora!$J$2+1,FALSE)*IF(VLOOKUP($A4496,'Tablas auxiliares'!$B$2:$C$6,2,FALSE)-Calculadora!$K$2=0,1,0)*IF($L$2=2,IFERROR(VLOOKUP(B4496,'Tablas auxiliares'!$AB$2:$AH$27,7,FALSE),0),1)</f>
        <v>0</v>
      </c>
      <c r="H4496" s="9">
        <f t="shared" si="80"/>
        <v>0</v>
      </c>
      <c r="O4496" s="9"/>
      <c r="P4496"/>
    </row>
    <row r="4497" spans="1:16" x14ac:dyDescent="0.25">
      <c r="A4497" s="9">
        <v>2014</v>
      </c>
      <c r="B4497" t="s">
        <v>17</v>
      </c>
      <c r="C4497" t="s">
        <v>25</v>
      </c>
      <c r="D4497" s="9">
        <v>4</v>
      </c>
      <c r="E4497" s="9">
        <v>16</v>
      </c>
      <c r="F4497" s="9">
        <f>VLOOKUP(D4497,'Tablas auxiliares'!$H$1:$Q$28,Calculadora!$J$2+1,FALSE)*IF(VLOOKUP($A4497,'Tablas auxiliares'!$B$2:$C$6,2,FALSE)-Calculadora!$K$2=0,1,0)*IF($L$2=2,IFERROR(VLOOKUP(B4497,'Tablas auxiliares'!$AB$2:$AH$27,7,FALSE),0),1)</f>
        <v>0</v>
      </c>
      <c r="G4497" s="9">
        <f>VLOOKUP(E4497,'Tablas auxiliares'!$H$1:$Q$28,Calculadora!$J$2+1,FALSE)*IF(VLOOKUP($A4497,'Tablas auxiliares'!$B$2:$C$6,2,FALSE)-Calculadora!$K$2=0,1,0)*IF($L$2=2,IFERROR(VLOOKUP(B4497,'Tablas auxiliares'!$AB$2:$AH$27,7,FALSE),0),1)</f>
        <v>0</v>
      </c>
      <c r="H4497" s="9">
        <f t="shared" si="80"/>
        <v>0</v>
      </c>
      <c r="O4497" s="9"/>
      <c r="P4497"/>
    </row>
    <row r="4498" spans="1:16" x14ac:dyDescent="0.25">
      <c r="A4498" s="9">
        <v>2014</v>
      </c>
      <c r="B4498" t="s">
        <v>17</v>
      </c>
      <c r="C4498" t="s">
        <v>89</v>
      </c>
      <c r="D4498" s="9">
        <v>15</v>
      </c>
      <c r="E4498" s="9">
        <v>6</v>
      </c>
      <c r="F4498" s="9">
        <f>VLOOKUP(D4498,'Tablas auxiliares'!$H$1:$Q$28,Calculadora!$J$2+1,FALSE)*IF(VLOOKUP($A4498,'Tablas auxiliares'!$B$2:$C$6,2,FALSE)-Calculadora!$K$2=0,1,0)*IF($L$2=2,IFERROR(VLOOKUP(B4498,'Tablas auxiliares'!$AB$2:$AH$27,7,FALSE),0),1)</f>
        <v>0</v>
      </c>
      <c r="G4498" s="9">
        <f>VLOOKUP(E4498,'Tablas auxiliares'!$H$1:$Q$28,Calculadora!$J$2+1,FALSE)*IF(VLOOKUP($A4498,'Tablas auxiliares'!$B$2:$C$6,2,FALSE)-Calculadora!$K$2=0,1,0)*IF($L$2=2,IFERROR(VLOOKUP(B4498,'Tablas auxiliares'!$AB$2:$AH$27,7,FALSE),0),1)</f>
        <v>0</v>
      </c>
      <c r="H4498" s="9">
        <f t="shared" si="80"/>
        <v>0</v>
      </c>
      <c r="O4498" s="9"/>
      <c r="P4498"/>
    </row>
    <row r="4499" spans="1:16" x14ac:dyDescent="0.25">
      <c r="A4499" s="9">
        <v>2014</v>
      </c>
      <c r="B4499" t="s">
        <v>17</v>
      </c>
      <c r="C4499" t="s">
        <v>87</v>
      </c>
      <c r="D4499" s="9">
        <v>11</v>
      </c>
      <c r="E4499" s="9">
        <v>20</v>
      </c>
      <c r="F4499" s="9">
        <f>VLOOKUP(D4499,'Tablas auxiliares'!$H$1:$Q$28,Calculadora!$J$2+1,FALSE)*IF(VLOOKUP($A4499,'Tablas auxiliares'!$B$2:$C$6,2,FALSE)-Calculadora!$K$2=0,1,0)*IF($L$2=2,IFERROR(VLOOKUP(B4499,'Tablas auxiliares'!$AB$2:$AH$27,7,FALSE),0),1)</f>
        <v>0</v>
      </c>
      <c r="G4499" s="9">
        <f>VLOOKUP(E4499,'Tablas auxiliares'!$H$1:$Q$28,Calculadora!$J$2+1,FALSE)*IF(VLOOKUP($A4499,'Tablas auxiliares'!$B$2:$C$6,2,FALSE)-Calculadora!$K$2=0,1,0)*IF($L$2=2,IFERROR(VLOOKUP(B4499,'Tablas auxiliares'!$AB$2:$AH$27,7,FALSE),0),1)</f>
        <v>0</v>
      </c>
      <c r="H4499" s="9">
        <f t="shared" si="80"/>
        <v>0</v>
      </c>
      <c r="O4499" s="9"/>
      <c r="P4499"/>
    </row>
    <row r="4500" spans="1:16" x14ac:dyDescent="0.25">
      <c r="A4500" s="9">
        <v>2014</v>
      </c>
      <c r="B4500" t="s">
        <v>17</v>
      </c>
      <c r="C4500" t="s">
        <v>34</v>
      </c>
      <c r="D4500" s="9">
        <v>9</v>
      </c>
      <c r="E4500" s="9">
        <v>13</v>
      </c>
      <c r="F4500" s="9">
        <f>VLOOKUP(D4500,'Tablas auxiliares'!$H$1:$Q$28,Calculadora!$J$2+1,FALSE)*IF(VLOOKUP($A4500,'Tablas auxiliares'!$B$2:$C$6,2,FALSE)-Calculadora!$K$2=0,1,0)*IF($L$2=2,IFERROR(VLOOKUP(B4500,'Tablas auxiliares'!$AB$2:$AH$27,7,FALSE),0),1)</f>
        <v>0</v>
      </c>
      <c r="G4500" s="9">
        <f>VLOOKUP(E4500,'Tablas auxiliares'!$H$1:$Q$28,Calculadora!$J$2+1,FALSE)*IF(VLOOKUP($A4500,'Tablas auxiliares'!$B$2:$C$6,2,FALSE)-Calculadora!$K$2=0,1,0)*IF($L$2=2,IFERROR(VLOOKUP(B4500,'Tablas auxiliares'!$AB$2:$AH$27,7,FALSE),0),1)</f>
        <v>0</v>
      </c>
      <c r="H4500" s="9">
        <f t="shared" si="80"/>
        <v>0</v>
      </c>
      <c r="O4500" s="9"/>
      <c r="P4500"/>
    </row>
    <row r="4501" spans="1:16" x14ac:dyDescent="0.25">
      <c r="A4501" s="9">
        <v>2014</v>
      </c>
      <c r="B4501" t="s">
        <v>17</v>
      </c>
      <c r="C4501" t="s">
        <v>91</v>
      </c>
      <c r="D4501" s="9">
        <v>26</v>
      </c>
      <c r="E4501" s="9">
        <v>4</v>
      </c>
      <c r="F4501" s="9">
        <f>VLOOKUP(D4501,'Tablas auxiliares'!$H$1:$Q$28,Calculadora!$J$2+1,FALSE)*IF(VLOOKUP($A4501,'Tablas auxiliares'!$B$2:$C$6,2,FALSE)-Calculadora!$K$2=0,1,0)*IF($L$2=2,IFERROR(VLOOKUP(B4501,'Tablas auxiliares'!$AB$2:$AH$27,7,FALSE),0),1)</f>
        <v>0</v>
      </c>
      <c r="G4501" s="9">
        <f>VLOOKUP(E4501,'Tablas auxiliares'!$H$1:$Q$28,Calculadora!$J$2+1,FALSE)*IF(VLOOKUP($A4501,'Tablas auxiliares'!$B$2:$C$6,2,FALSE)-Calculadora!$K$2=0,1,0)*IF($L$2=2,IFERROR(VLOOKUP(B4501,'Tablas auxiliares'!$AB$2:$AH$27,7,FALSE),0),1)</f>
        <v>0</v>
      </c>
      <c r="H4501" s="9">
        <f t="shared" si="80"/>
        <v>0</v>
      </c>
      <c r="O4501" s="9"/>
      <c r="P4501"/>
    </row>
    <row r="4502" spans="1:16" x14ac:dyDescent="0.25">
      <c r="A4502" s="9">
        <v>2014</v>
      </c>
      <c r="B4502" t="s">
        <v>17</v>
      </c>
      <c r="C4502" t="s">
        <v>24</v>
      </c>
      <c r="D4502" s="9">
        <v>1</v>
      </c>
      <c r="E4502" s="9">
        <v>10</v>
      </c>
      <c r="F4502" s="9">
        <f>VLOOKUP(D4502,'Tablas auxiliares'!$H$1:$Q$28,Calculadora!$J$2+1,FALSE)*IF(VLOOKUP($A4502,'Tablas auxiliares'!$B$2:$C$6,2,FALSE)-Calculadora!$K$2=0,1,0)*IF($L$2=2,IFERROR(VLOOKUP(B4502,'Tablas auxiliares'!$AB$2:$AH$27,7,FALSE),0),1)</f>
        <v>0</v>
      </c>
      <c r="G4502" s="9">
        <f>VLOOKUP(E4502,'Tablas auxiliares'!$H$1:$Q$28,Calculadora!$J$2+1,FALSE)*IF(VLOOKUP($A4502,'Tablas auxiliares'!$B$2:$C$6,2,FALSE)-Calculadora!$K$2=0,1,0)*IF($L$2=2,IFERROR(VLOOKUP(B4502,'Tablas auxiliares'!$AB$2:$AH$27,7,FALSE),0),1)</f>
        <v>0</v>
      </c>
      <c r="H4502" s="9">
        <f t="shared" si="80"/>
        <v>0</v>
      </c>
      <c r="O4502" s="9"/>
      <c r="P4502"/>
    </row>
    <row r="4503" spans="1:16" x14ac:dyDescent="0.25">
      <c r="A4503" s="9">
        <v>2014</v>
      </c>
      <c r="B4503" t="s">
        <v>17</v>
      </c>
      <c r="C4503" t="s">
        <v>11</v>
      </c>
      <c r="D4503" s="9">
        <v>7</v>
      </c>
      <c r="E4503" s="9">
        <v>24</v>
      </c>
      <c r="F4503" s="9">
        <f>VLOOKUP(D4503,'Tablas auxiliares'!$H$1:$Q$28,Calculadora!$J$2+1,FALSE)*IF(VLOOKUP($A4503,'Tablas auxiliares'!$B$2:$C$6,2,FALSE)-Calculadora!$K$2=0,1,0)*IF($L$2=2,IFERROR(VLOOKUP(B4503,'Tablas auxiliares'!$AB$2:$AH$27,7,FALSE),0),1)</f>
        <v>0</v>
      </c>
      <c r="G4503" s="9">
        <f>VLOOKUP(E4503,'Tablas auxiliares'!$H$1:$Q$28,Calculadora!$J$2+1,FALSE)*IF(VLOOKUP($A4503,'Tablas auxiliares'!$B$2:$C$6,2,FALSE)-Calculadora!$K$2=0,1,0)*IF($L$2=2,IFERROR(VLOOKUP(B4503,'Tablas auxiliares'!$AB$2:$AH$27,7,FALSE),0),1)</f>
        <v>0</v>
      </c>
      <c r="H4503" s="9">
        <f t="shared" si="80"/>
        <v>0</v>
      </c>
      <c r="O4503" s="9"/>
      <c r="P4503"/>
    </row>
    <row r="4504" spans="1:16" x14ac:dyDescent="0.25">
      <c r="A4504" s="9">
        <v>2014</v>
      </c>
      <c r="B4504" t="s">
        <v>17</v>
      </c>
      <c r="C4504" t="s">
        <v>67</v>
      </c>
      <c r="D4504" s="9">
        <v>8</v>
      </c>
      <c r="E4504" s="9">
        <v>23</v>
      </c>
      <c r="F4504" s="9">
        <f>VLOOKUP(D4504,'Tablas auxiliares'!$H$1:$Q$28,Calculadora!$J$2+1,FALSE)*IF(VLOOKUP($A4504,'Tablas auxiliares'!$B$2:$C$6,2,FALSE)-Calculadora!$K$2=0,1,0)*IF($L$2=2,IFERROR(VLOOKUP(B4504,'Tablas auxiliares'!$AB$2:$AH$27,7,FALSE),0),1)</f>
        <v>0</v>
      </c>
      <c r="G4504" s="9">
        <f>VLOOKUP(E4504,'Tablas auxiliares'!$H$1:$Q$28,Calculadora!$J$2+1,FALSE)*IF(VLOOKUP($A4504,'Tablas auxiliares'!$B$2:$C$6,2,FALSE)-Calculadora!$K$2=0,1,0)*IF($L$2=2,IFERROR(VLOOKUP(B4504,'Tablas auxiliares'!$AB$2:$AH$27,7,FALSE),0),1)</f>
        <v>0</v>
      </c>
      <c r="H4504" s="9">
        <f t="shared" si="80"/>
        <v>0</v>
      </c>
      <c r="O4504" s="9"/>
      <c r="P4504"/>
    </row>
    <row r="4505" spans="1:16" x14ac:dyDescent="0.25">
      <c r="A4505" s="9">
        <v>2014</v>
      </c>
      <c r="B4505" t="s">
        <v>17</v>
      </c>
      <c r="C4505" t="s">
        <v>22</v>
      </c>
      <c r="D4505" s="9">
        <v>6</v>
      </c>
      <c r="E4505" s="9">
        <v>8</v>
      </c>
      <c r="F4505" s="9">
        <f>VLOOKUP(D4505,'Tablas auxiliares'!$H$1:$Q$28,Calculadora!$J$2+1,FALSE)*IF(VLOOKUP($A4505,'Tablas auxiliares'!$B$2:$C$6,2,FALSE)-Calculadora!$K$2=0,1,0)*IF($L$2=2,IFERROR(VLOOKUP(B4505,'Tablas auxiliares'!$AB$2:$AH$27,7,FALSE),0),1)</f>
        <v>0</v>
      </c>
      <c r="G4505" s="9">
        <f>VLOOKUP(E4505,'Tablas auxiliares'!$H$1:$Q$28,Calculadora!$J$2+1,FALSE)*IF(VLOOKUP($A4505,'Tablas auxiliares'!$B$2:$C$6,2,FALSE)-Calculadora!$K$2=0,1,0)*IF($L$2=2,IFERROR(VLOOKUP(B4505,'Tablas auxiliares'!$AB$2:$AH$27,7,FALSE),0),1)</f>
        <v>0</v>
      </c>
      <c r="H4505" s="9">
        <f t="shared" si="80"/>
        <v>0</v>
      </c>
      <c r="O4505" s="9"/>
      <c r="P4505"/>
    </row>
    <row r="4506" spans="1:16" x14ac:dyDescent="0.25">
      <c r="A4506" s="9">
        <v>2014</v>
      </c>
      <c r="B4506" t="s">
        <v>17</v>
      </c>
      <c r="C4506" t="s">
        <v>19</v>
      </c>
      <c r="D4506" s="9">
        <v>25</v>
      </c>
      <c r="E4506" s="9">
        <v>22</v>
      </c>
      <c r="F4506" s="9">
        <f>VLOOKUP(D4506,'Tablas auxiliares'!$H$1:$Q$28,Calculadora!$J$2+1,FALSE)*IF(VLOOKUP($A4506,'Tablas auxiliares'!$B$2:$C$6,2,FALSE)-Calculadora!$K$2=0,1,0)*IF($L$2=2,IFERROR(VLOOKUP(B4506,'Tablas auxiliares'!$AB$2:$AH$27,7,FALSE),0),1)</f>
        <v>0</v>
      </c>
      <c r="G4506" s="9">
        <f>VLOOKUP(E4506,'Tablas auxiliares'!$H$1:$Q$28,Calculadora!$J$2+1,FALSE)*IF(VLOOKUP($A4506,'Tablas auxiliares'!$B$2:$C$6,2,FALSE)-Calculadora!$K$2=0,1,0)*IF($L$2=2,IFERROR(VLOOKUP(B4506,'Tablas auxiliares'!$AB$2:$AH$27,7,FALSE),0),1)</f>
        <v>0</v>
      </c>
      <c r="H4506" s="9">
        <f t="shared" si="80"/>
        <v>0</v>
      </c>
      <c r="O4506" s="9"/>
      <c r="P4506"/>
    </row>
    <row r="4507" spans="1:16" x14ac:dyDescent="0.25">
      <c r="A4507" s="9">
        <v>2014</v>
      </c>
      <c r="B4507" t="s">
        <v>17</v>
      </c>
      <c r="C4507" t="s">
        <v>37</v>
      </c>
      <c r="D4507" s="9">
        <v>20</v>
      </c>
      <c r="E4507" s="9">
        <v>15</v>
      </c>
      <c r="F4507" s="9">
        <f>VLOOKUP(D4507,'Tablas auxiliares'!$H$1:$Q$28,Calculadora!$J$2+1,FALSE)*IF(VLOOKUP($A4507,'Tablas auxiliares'!$B$2:$C$6,2,FALSE)-Calculadora!$K$2=0,1,0)*IF($L$2=2,IFERROR(VLOOKUP(B4507,'Tablas auxiliares'!$AB$2:$AH$27,7,FALSE),0),1)</f>
        <v>0</v>
      </c>
      <c r="G4507" s="9">
        <f>VLOOKUP(E4507,'Tablas auxiliares'!$H$1:$Q$28,Calculadora!$J$2+1,FALSE)*IF(VLOOKUP($A4507,'Tablas auxiliares'!$B$2:$C$6,2,FALSE)-Calculadora!$K$2=0,1,0)*IF($L$2=2,IFERROR(VLOOKUP(B4507,'Tablas auxiliares'!$AB$2:$AH$27,7,FALSE),0),1)</f>
        <v>0</v>
      </c>
      <c r="H4507" s="9">
        <f t="shared" si="80"/>
        <v>0</v>
      </c>
      <c r="O4507" s="9"/>
      <c r="P4507"/>
    </row>
    <row r="4508" spans="1:16" x14ac:dyDescent="0.25">
      <c r="A4508" s="9">
        <v>2014</v>
      </c>
      <c r="B4508" t="s">
        <v>87</v>
      </c>
      <c r="C4508" t="s">
        <v>36</v>
      </c>
      <c r="D4508" s="9">
        <v>18</v>
      </c>
      <c r="E4508" s="9">
        <v>7</v>
      </c>
      <c r="F4508" s="9">
        <f>VLOOKUP(D4508,'Tablas auxiliares'!$H$1:$Q$28,Calculadora!$J$2+1,FALSE)*IF(VLOOKUP($A4508,'Tablas auxiliares'!$B$2:$C$6,2,FALSE)-Calculadora!$K$2=0,1,0)*IF($L$2=2,IFERROR(VLOOKUP(B4508,'Tablas auxiliares'!$AB$2:$AH$27,7,FALSE),0),1)</f>
        <v>0</v>
      </c>
      <c r="G4508" s="9">
        <f>VLOOKUP(E4508,'Tablas auxiliares'!$H$1:$Q$28,Calculadora!$J$2+1,FALSE)*IF(VLOOKUP($A4508,'Tablas auxiliares'!$B$2:$C$6,2,FALSE)-Calculadora!$K$2=0,1,0)*IF($L$2=2,IFERROR(VLOOKUP(B4508,'Tablas auxiliares'!$AB$2:$AH$27,7,FALSE),0),1)</f>
        <v>0</v>
      </c>
      <c r="H4508" s="9">
        <f t="shared" si="80"/>
        <v>0</v>
      </c>
      <c r="O4508" s="9"/>
      <c r="P4508"/>
    </row>
    <row r="4509" spans="1:16" x14ac:dyDescent="0.25">
      <c r="A4509" s="9">
        <v>2014</v>
      </c>
      <c r="B4509" t="s">
        <v>87</v>
      </c>
      <c r="C4509" t="s">
        <v>65</v>
      </c>
      <c r="D4509" s="9">
        <v>19</v>
      </c>
      <c r="E4509" s="9">
        <v>15</v>
      </c>
      <c r="F4509" s="9">
        <f>VLOOKUP(D4509,'Tablas auxiliares'!$H$1:$Q$28,Calculadora!$J$2+1,FALSE)*IF(VLOOKUP($A4509,'Tablas auxiliares'!$B$2:$C$6,2,FALSE)-Calculadora!$K$2=0,1,0)*IF($L$2=2,IFERROR(VLOOKUP(B4509,'Tablas auxiliares'!$AB$2:$AH$27,7,FALSE),0),1)</f>
        <v>0</v>
      </c>
      <c r="G4509" s="9">
        <f>VLOOKUP(E4509,'Tablas auxiliares'!$H$1:$Q$28,Calculadora!$J$2+1,FALSE)*IF(VLOOKUP($A4509,'Tablas auxiliares'!$B$2:$C$6,2,FALSE)-Calculadora!$K$2=0,1,0)*IF($L$2=2,IFERROR(VLOOKUP(B4509,'Tablas auxiliares'!$AB$2:$AH$27,7,FALSE),0),1)</f>
        <v>0</v>
      </c>
      <c r="H4509" s="9">
        <f t="shared" si="80"/>
        <v>0</v>
      </c>
      <c r="O4509" s="9"/>
      <c r="P4509"/>
    </row>
    <row r="4510" spans="1:16" x14ac:dyDescent="0.25">
      <c r="A4510" s="9">
        <v>2014</v>
      </c>
      <c r="B4510" t="s">
        <v>87</v>
      </c>
      <c r="C4510" t="s">
        <v>23</v>
      </c>
      <c r="D4510" s="9">
        <v>8</v>
      </c>
      <c r="E4510" s="9">
        <v>24</v>
      </c>
      <c r="F4510" s="9">
        <f>VLOOKUP(D4510,'Tablas auxiliares'!$H$1:$Q$28,Calculadora!$J$2+1,FALSE)*IF(VLOOKUP($A4510,'Tablas auxiliares'!$B$2:$C$6,2,FALSE)-Calculadora!$K$2=0,1,0)*IF($L$2=2,IFERROR(VLOOKUP(B4510,'Tablas auxiliares'!$AB$2:$AH$27,7,FALSE),0),1)</f>
        <v>0</v>
      </c>
      <c r="G4510" s="9">
        <f>VLOOKUP(E4510,'Tablas auxiliares'!$H$1:$Q$28,Calculadora!$J$2+1,FALSE)*IF(VLOOKUP($A4510,'Tablas auxiliares'!$B$2:$C$6,2,FALSE)-Calculadora!$K$2=0,1,0)*IF($L$2=2,IFERROR(VLOOKUP(B4510,'Tablas auxiliares'!$AB$2:$AH$27,7,FALSE),0),1)</f>
        <v>0</v>
      </c>
      <c r="H4510" s="9">
        <f t="shared" si="80"/>
        <v>0</v>
      </c>
      <c r="O4510" s="9"/>
      <c r="P4510"/>
    </row>
    <row r="4511" spans="1:16" x14ac:dyDescent="0.25">
      <c r="A4511" s="9">
        <v>2014</v>
      </c>
      <c r="B4511" t="s">
        <v>87</v>
      </c>
      <c r="C4511" t="s">
        <v>90</v>
      </c>
      <c r="D4511" s="9">
        <v>14</v>
      </c>
      <c r="E4511" s="9">
        <v>12</v>
      </c>
      <c r="F4511" s="9">
        <f>VLOOKUP(D4511,'Tablas auxiliares'!$H$1:$Q$28,Calculadora!$J$2+1,FALSE)*IF(VLOOKUP($A4511,'Tablas auxiliares'!$B$2:$C$6,2,FALSE)-Calculadora!$K$2=0,1,0)*IF($L$2=2,IFERROR(VLOOKUP(B4511,'Tablas auxiliares'!$AB$2:$AH$27,7,FALSE),0),1)</f>
        <v>0</v>
      </c>
      <c r="G4511" s="9">
        <f>VLOOKUP(E4511,'Tablas auxiliares'!$H$1:$Q$28,Calculadora!$J$2+1,FALSE)*IF(VLOOKUP($A4511,'Tablas auxiliares'!$B$2:$C$6,2,FALSE)-Calculadora!$K$2=0,1,0)*IF($L$2=2,IFERROR(VLOOKUP(B4511,'Tablas auxiliares'!$AB$2:$AH$27,7,FALSE),0),1)</f>
        <v>0</v>
      </c>
      <c r="H4511" s="9">
        <f t="shared" si="80"/>
        <v>0</v>
      </c>
      <c r="O4511" s="9"/>
      <c r="P4511"/>
    </row>
    <row r="4512" spans="1:16" x14ac:dyDescent="0.25">
      <c r="A4512" s="9">
        <v>2014</v>
      </c>
      <c r="B4512" t="s">
        <v>87</v>
      </c>
      <c r="C4512" t="s">
        <v>69</v>
      </c>
      <c r="D4512" s="9">
        <v>6</v>
      </c>
      <c r="E4512" s="9">
        <v>4</v>
      </c>
      <c r="F4512" s="9">
        <f>VLOOKUP(D4512,'Tablas auxiliares'!$H$1:$Q$28,Calculadora!$J$2+1,FALSE)*IF(VLOOKUP($A4512,'Tablas auxiliares'!$B$2:$C$6,2,FALSE)-Calculadora!$K$2=0,1,0)*IF($L$2=2,IFERROR(VLOOKUP(B4512,'Tablas auxiliares'!$AB$2:$AH$27,7,FALSE),0),1)</f>
        <v>0</v>
      </c>
      <c r="G4512" s="9">
        <f>VLOOKUP(E4512,'Tablas auxiliares'!$H$1:$Q$28,Calculadora!$J$2+1,FALSE)*IF(VLOOKUP($A4512,'Tablas auxiliares'!$B$2:$C$6,2,FALSE)-Calculadora!$K$2=0,1,0)*IF($L$2=2,IFERROR(VLOOKUP(B4512,'Tablas auxiliares'!$AB$2:$AH$27,7,FALSE),0),1)</f>
        <v>0</v>
      </c>
      <c r="H4512" s="9">
        <f t="shared" si="80"/>
        <v>0</v>
      </c>
      <c r="O4512" s="9"/>
      <c r="P4512"/>
    </row>
    <row r="4513" spans="1:16" x14ac:dyDescent="0.25">
      <c r="A4513" s="9">
        <v>2014</v>
      </c>
      <c r="B4513" t="s">
        <v>87</v>
      </c>
      <c r="C4513" t="s">
        <v>70</v>
      </c>
      <c r="D4513" s="9">
        <v>16</v>
      </c>
      <c r="E4513" s="9">
        <v>21</v>
      </c>
      <c r="F4513" s="9">
        <f>VLOOKUP(D4513,'Tablas auxiliares'!$H$1:$Q$28,Calculadora!$J$2+1,FALSE)*IF(VLOOKUP($A4513,'Tablas auxiliares'!$B$2:$C$6,2,FALSE)-Calculadora!$K$2=0,1,0)*IF($L$2=2,IFERROR(VLOOKUP(B4513,'Tablas auxiliares'!$AB$2:$AH$27,7,FALSE),0),1)</f>
        <v>0</v>
      </c>
      <c r="G4513" s="9">
        <f>VLOOKUP(E4513,'Tablas auxiliares'!$H$1:$Q$28,Calculadora!$J$2+1,FALSE)*IF(VLOOKUP($A4513,'Tablas auxiliares'!$B$2:$C$6,2,FALSE)-Calculadora!$K$2=0,1,0)*IF($L$2=2,IFERROR(VLOOKUP(B4513,'Tablas auxiliares'!$AB$2:$AH$27,7,FALSE),0),1)</f>
        <v>0</v>
      </c>
      <c r="H4513" s="9">
        <f t="shared" si="80"/>
        <v>0</v>
      </c>
      <c r="O4513" s="9"/>
      <c r="P4513"/>
    </row>
    <row r="4514" spans="1:16" x14ac:dyDescent="0.25">
      <c r="A4514" s="9">
        <v>2014</v>
      </c>
      <c r="B4514" t="s">
        <v>87</v>
      </c>
      <c r="C4514" t="s">
        <v>14</v>
      </c>
      <c r="D4514" s="9">
        <v>12</v>
      </c>
      <c r="E4514" s="9">
        <v>6</v>
      </c>
      <c r="F4514" s="9">
        <f>VLOOKUP(D4514,'Tablas auxiliares'!$H$1:$Q$28,Calculadora!$J$2+1,FALSE)*IF(VLOOKUP($A4514,'Tablas auxiliares'!$B$2:$C$6,2,FALSE)-Calculadora!$K$2=0,1,0)*IF($L$2=2,IFERROR(VLOOKUP(B4514,'Tablas auxiliares'!$AB$2:$AH$27,7,FALSE),0),1)</f>
        <v>0</v>
      </c>
      <c r="G4514" s="9">
        <f>VLOOKUP(E4514,'Tablas auxiliares'!$H$1:$Q$28,Calculadora!$J$2+1,FALSE)*IF(VLOOKUP($A4514,'Tablas auxiliares'!$B$2:$C$6,2,FALSE)-Calculadora!$K$2=0,1,0)*IF($L$2=2,IFERROR(VLOOKUP(B4514,'Tablas auxiliares'!$AB$2:$AH$27,7,FALSE),0),1)</f>
        <v>0</v>
      </c>
      <c r="H4514" s="9">
        <f t="shared" si="80"/>
        <v>0</v>
      </c>
      <c r="O4514" s="9"/>
      <c r="P4514"/>
    </row>
    <row r="4515" spans="1:16" x14ac:dyDescent="0.25">
      <c r="A4515" s="9">
        <v>2014</v>
      </c>
      <c r="B4515" t="s">
        <v>87</v>
      </c>
      <c r="C4515" t="s">
        <v>18</v>
      </c>
      <c r="D4515" s="9">
        <v>25</v>
      </c>
      <c r="E4515" s="9">
        <v>25</v>
      </c>
      <c r="F4515" s="9">
        <f>VLOOKUP(D4515,'Tablas auxiliares'!$H$1:$Q$28,Calculadora!$J$2+1,FALSE)*IF(VLOOKUP($A4515,'Tablas auxiliares'!$B$2:$C$6,2,FALSE)-Calculadora!$K$2=0,1,0)*IF($L$2=2,IFERROR(VLOOKUP(B4515,'Tablas auxiliares'!$AB$2:$AH$27,7,FALSE),0),1)</f>
        <v>0</v>
      </c>
      <c r="G4515" s="9">
        <f>VLOOKUP(E4515,'Tablas auxiliares'!$H$1:$Q$28,Calculadora!$J$2+1,FALSE)*IF(VLOOKUP($A4515,'Tablas auxiliares'!$B$2:$C$6,2,FALSE)-Calculadora!$K$2=0,1,0)*IF($L$2=2,IFERROR(VLOOKUP(B4515,'Tablas auxiliares'!$AB$2:$AH$27,7,FALSE),0),1)</f>
        <v>0</v>
      </c>
      <c r="H4515" s="9">
        <f t="shared" si="80"/>
        <v>0</v>
      </c>
      <c r="O4515" s="9"/>
      <c r="P4515"/>
    </row>
    <row r="4516" spans="1:16" x14ac:dyDescent="0.25">
      <c r="A4516" s="9">
        <v>2014</v>
      </c>
      <c r="B4516" t="s">
        <v>87</v>
      </c>
      <c r="C4516" t="s">
        <v>29</v>
      </c>
      <c r="D4516" s="9">
        <v>24</v>
      </c>
      <c r="E4516" s="9">
        <v>11</v>
      </c>
      <c r="F4516" s="9">
        <f>VLOOKUP(D4516,'Tablas auxiliares'!$H$1:$Q$28,Calculadora!$J$2+1,FALSE)*IF(VLOOKUP($A4516,'Tablas auxiliares'!$B$2:$C$6,2,FALSE)-Calculadora!$K$2=0,1,0)*IF($L$2=2,IFERROR(VLOOKUP(B4516,'Tablas auxiliares'!$AB$2:$AH$27,7,FALSE),0),1)</f>
        <v>0</v>
      </c>
      <c r="G4516" s="9">
        <f>VLOOKUP(E4516,'Tablas auxiliares'!$H$1:$Q$28,Calculadora!$J$2+1,FALSE)*IF(VLOOKUP($A4516,'Tablas auxiliares'!$B$2:$C$6,2,FALSE)-Calculadora!$K$2=0,1,0)*IF($L$2=2,IFERROR(VLOOKUP(B4516,'Tablas auxiliares'!$AB$2:$AH$27,7,FALSE),0),1)</f>
        <v>0</v>
      </c>
      <c r="H4516" s="9">
        <f t="shared" si="80"/>
        <v>0</v>
      </c>
      <c r="O4516" s="9"/>
      <c r="P4516"/>
    </row>
    <row r="4517" spans="1:16" x14ac:dyDescent="0.25">
      <c r="A4517" s="9">
        <v>2014</v>
      </c>
      <c r="B4517" t="s">
        <v>87</v>
      </c>
      <c r="C4517" t="s">
        <v>68</v>
      </c>
      <c r="D4517" s="9">
        <v>21</v>
      </c>
      <c r="E4517" s="9">
        <v>13</v>
      </c>
      <c r="F4517" s="9">
        <f>VLOOKUP(D4517,'Tablas auxiliares'!$H$1:$Q$28,Calculadora!$J$2+1,FALSE)*IF(VLOOKUP($A4517,'Tablas auxiliares'!$B$2:$C$6,2,FALSE)-Calculadora!$K$2=0,1,0)*IF($L$2=2,IFERROR(VLOOKUP(B4517,'Tablas auxiliares'!$AB$2:$AH$27,7,FALSE),0),1)</f>
        <v>0</v>
      </c>
      <c r="G4517" s="9">
        <f>VLOOKUP(E4517,'Tablas auxiliares'!$H$1:$Q$28,Calculadora!$J$2+1,FALSE)*IF(VLOOKUP($A4517,'Tablas auxiliares'!$B$2:$C$6,2,FALSE)-Calculadora!$K$2=0,1,0)*IF($L$2=2,IFERROR(VLOOKUP(B4517,'Tablas auxiliares'!$AB$2:$AH$27,7,FALSE),0),1)</f>
        <v>0</v>
      </c>
      <c r="H4517" s="9">
        <f t="shared" si="80"/>
        <v>0</v>
      </c>
      <c r="O4517" s="9"/>
      <c r="P4517"/>
    </row>
    <row r="4518" spans="1:16" x14ac:dyDescent="0.25">
      <c r="A4518" s="9">
        <v>2014</v>
      </c>
      <c r="B4518" t="s">
        <v>87</v>
      </c>
      <c r="C4518" t="s">
        <v>13</v>
      </c>
      <c r="D4518" s="9">
        <v>1</v>
      </c>
      <c r="E4518" s="9">
        <v>1</v>
      </c>
      <c r="F4518" s="9">
        <f>VLOOKUP(D4518,'Tablas auxiliares'!$H$1:$Q$28,Calculadora!$J$2+1,FALSE)*IF(VLOOKUP($A4518,'Tablas auxiliares'!$B$2:$C$6,2,FALSE)-Calculadora!$K$2=0,1,0)*IF($L$2=2,IFERROR(VLOOKUP(B4518,'Tablas auxiliares'!$AB$2:$AH$27,7,FALSE),0),1)</f>
        <v>0</v>
      </c>
      <c r="G4518" s="9">
        <f>VLOOKUP(E4518,'Tablas auxiliares'!$H$1:$Q$28,Calculadora!$J$2+1,FALSE)*IF(VLOOKUP($A4518,'Tablas auxiliares'!$B$2:$C$6,2,FALSE)-Calculadora!$K$2=0,1,0)*IF($L$2=2,IFERROR(VLOOKUP(B4518,'Tablas auxiliares'!$AB$2:$AH$27,7,FALSE),0),1)</f>
        <v>0</v>
      </c>
      <c r="H4518" s="9">
        <f t="shared" si="80"/>
        <v>0</v>
      </c>
      <c r="O4518" s="9"/>
      <c r="P4518"/>
    </row>
    <row r="4519" spans="1:16" x14ac:dyDescent="0.25">
      <c r="A4519" s="9">
        <v>2014</v>
      </c>
      <c r="B4519" t="s">
        <v>87</v>
      </c>
      <c r="C4519" t="s">
        <v>27</v>
      </c>
      <c r="D4519" s="9">
        <v>15</v>
      </c>
      <c r="E4519" s="9">
        <v>23</v>
      </c>
      <c r="F4519" s="9">
        <f>VLOOKUP(D4519,'Tablas auxiliares'!$H$1:$Q$28,Calculadora!$J$2+1,FALSE)*IF(VLOOKUP($A4519,'Tablas auxiliares'!$B$2:$C$6,2,FALSE)-Calculadora!$K$2=0,1,0)*IF($L$2=2,IFERROR(VLOOKUP(B4519,'Tablas auxiliares'!$AB$2:$AH$27,7,FALSE),0),1)</f>
        <v>0</v>
      </c>
      <c r="G4519" s="9">
        <f>VLOOKUP(E4519,'Tablas auxiliares'!$H$1:$Q$28,Calculadora!$J$2+1,FALSE)*IF(VLOOKUP($A4519,'Tablas auxiliares'!$B$2:$C$6,2,FALSE)-Calculadora!$K$2=0,1,0)*IF($L$2=2,IFERROR(VLOOKUP(B4519,'Tablas auxiliares'!$AB$2:$AH$27,7,FALSE),0),1)</f>
        <v>0</v>
      </c>
      <c r="H4519" s="9">
        <f t="shared" si="80"/>
        <v>0</v>
      </c>
      <c r="O4519" s="9"/>
      <c r="P4519"/>
    </row>
    <row r="4520" spans="1:16" x14ac:dyDescent="0.25">
      <c r="A4520" s="9">
        <v>2014</v>
      </c>
      <c r="B4520" t="s">
        <v>87</v>
      </c>
      <c r="C4520" t="s">
        <v>26</v>
      </c>
      <c r="D4520" s="9">
        <v>2</v>
      </c>
      <c r="E4520" s="9">
        <v>2</v>
      </c>
      <c r="F4520" s="9">
        <f>VLOOKUP(D4520,'Tablas auxiliares'!$H$1:$Q$28,Calculadora!$J$2+1,FALSE)*IF(VLOOKUP($A4520,'Tablas auxiliares'!$B$2:$C$6,2,FALSE)-Calculadora!$K$2=0,1,0)*IF($L$2=2,IFERROR(VLOOKUP(B4520,'Tablas auxiliares'!$AB$2:$AH$27,7,FALSE),0),1)</f>
        <v>0</v>
      </c>
      <c r="G4520" s="9">
        <f>VLOOKUP(E4520,'Tablas auxiliares'!$H$1:$Q$28,Calculadora!$J$2+1,FALSE)*IF(VLOOKUP($A4520,'Tablas auxiliares'!$B$2:$C$6,2,FALSE)-Calculadora!$K$2=0,1,0)*IF($L$2=2,IFERROR(VLOOKUP(B4520,'Tablas auxiliares'!$AB$2:$AH$27,7,FALSE),0),1)</f>
        <v>0</v>
      </c>
      <c r="H4520" s="9">
        <f t="shared" si="80"/>
        <v>0</v>
      </c>
      <c r="O4520" s="9"/>
      <c r="P4520"/>
    </row>
    <row r="4521" spans="1:16" x14ac:dyDescent="0.25">
      <c r="A4521" s="9">
        <v>2014</v>
      </c>
      <c r="B4521" t="s">
        <v>87</v>
      </c>
      <c r="C4521" t="s">
        <v>28</v>
      </c>
      <c r="D4521" s="9">
        <v>11</v>
      </c>
      <c r="E4521" s="9">
        <v>14</v>
      </c>
      <c r="F4521" s="9">
        <f>VLOOKUP(D4521,'Tablas auxiliares'!$H$1:$Q$28,Calculadora!$J$2+1,FALSE)*IF(VLOOKUP($A4521,'Tablas auxiliares'!$B$2:$C$6,2,FALSE)-Calculadora!$K$2=0,1,0)*IF($L$2=2,IFERROR(VLOOKUP(B4521,'Tablas auxiliares'!$AB$2:$AH$27,7,FALSE),0),1)</f>
        <v>0</v>
      </c>
      <c r="G4521" s="9">
        <f>VLOOKUP(E4521,'Tablas auxiliares'!$H$1:$Q$28,Calculadora!$J$2+1,FALSE)*IF(VLOOKUP($A4521,'Tablas auxiliares'!$B$2:$C$6,2,FALSE)-Calculadora!$K$2=0,1,0)*IF($L$2=2,IFERROR(VLOOKUP(B4521,'Tablas auxiliares'!$AB$2:$AH$27,7,FALSE),0),1)</f>
        <v>0</v>
      </c>
      <c r="H4521" s="9">
        <f t="shared" si="80"/>
        <v>0</v>
      </c>
      <c r="O4521" s="9"/>
      <c r="P4521"/>
    </row>
    <row r="4522" spans="1:16" x14ac:dyDescent="0.25">
      <c r="A4522" s="9">
        <v>2014</v>
      </c>
      <c r="B4522" t="s">
        <v>87</v>
      </c>
      <c r="C4522" t="s">
        <v>33</v>
      </c>
      <c r="D4522" s="9">
        <v>22</v>
      </c>
      <c r="E4522" s="9">
        <v>8</v>
      </c>
      <c r="F4522" s="9">
        <f>VLOOKUP(D4522,'Tablas auxiliares'!$H$1:$Q$28,Calculadora!$J$2+1,FALSE)*IF(VLOOKUP($A4522,'Tablas auxiliares'!$B$2:$C$6,2,FALSE)-Calculadora!$K$2=0,1,0)*IF($L$2=2,IFERROR(VLOOKUP(B4522,'Tablas auxiliares'!$AB$2:$AH$27,7,FALSE),0),1)</f>
        <v>0</v>
      </c>
      <c r="G4522" s="9">
        <f>VLOOKUP(E4522,'Tablas auxiliares'!$H$1:$Q$28,Calculadora!$J$2+1,FALSE)*IF(VLOOKUP($A4522,'Tablas auxiliares'!$B$2:$C$6,2,FALSE)-Calculadora!$K$2=0,1,0)*IF($L$2=2,IFERROR(VLOOKUP(B4522,'Tablas auxiliares'!$AB$2:$AH$27,7,FALSE),0),1)</f>
        <v>0</v>
      </c>
      <c r="H4522" s="9">
        <f t="shared" si="80"/>
        <v>0</v>
      </c>
      <c r="O4522" s="9"/>
      <c r="P4522"/>
    </row>
    <row r="4523" spans="1:16" x14ac:dyDescent="0.25">
      <c r="A4523" s="9">
        <v>2014</v>
      </c>
      <c r="B4523" t="s">
        <v>87</v>
      </c>
      <c r="C4523" t="s">
        <v>25</v>
      </c>
      <c r="D4523" s="9">
        <v>13</v>
      </c>
      <c r="E4523" s="9">
        <v>20</v>
      </c>
      <c r="F4523" s="9">
        <f>VLOOKUP(D4523,'Tablas auxiliares'!$H$1:$Q$28,Calculadora!$J$2+1,FALSE)*IF(VLOOKUP($A4523,'Tablas auxiliares'!$B$2:$C$6,2,FALSE)-Calculadora!$K$2=0,1,0)*IF($L$2=2,IFERROR(VLOOKUP(B4523,'Tablas auxiliares'!$AB$2:$AH$27,7,FALSE),0),1)</f>
        <v>0</v>
      </c>
      <c r="G4523" s="9">
        <f>VLOOKUP(E4523,'Tablas auxiliares'!$H$1:$Q$28,Calculadora!$J$2+1,FALSE)*IF(VLOOKUP($A4523,'Tablas auxiliares'!$B$2:$C$6,2,FALSE)-Calculadora!$K$2=0,1,0)*IF($L$2=2,IFERROR(VLOOKUP(B4523,'Tablas auxiliares'!$AB$2:$AH$27,7,FALSE),0),1)</f>
        <v>0</v>
      </c>
      <c r="H4523" s="9">
        <f t="shared" si="80"/>
        <v>0</v>
      </c>
      <c r="O4523" s="9"/>
      <c r="P4523"/>
    </row>
    <row r="4524" spans="1:16" x14ac:dyDescent="0.25">
      <c r="A4524" s="9">
        <v>2014</v>
      </c>
      <c r="B4524" t="s">
        <v>87</v>
      </c>
      <c r="C4524" t="s">
        <v>89</v>
      </c>
      <c r="D4524" s="9">
        <v>20</v>
      </c>
      <c r="E4524" s="9">
        <v>19</v>
      </c>
      <c r="F4524" s="9">
        <f>VLOOKUP(D4524,'Tablas auxiliares'!$H$1:$Q$28,Calculadora!$J$2+1,FALSE)*IF(VLOOKUP($A4524,'Tablas auxiliares'!$B$2:$C$6,2,FALSE)-Calculadora!$K$2=0,1,0)*IF($L$2=2,IFERROR(VLOOKUP(B4524,'Tablas auxiliares'!$AB$2:$AH$27,7,FALSE),0),1)</f>
        <v>0</v>
      </c>
      <c r="G4524" s="9">
        <f>VLOOKUP(E4524,'Tablas auxiliares'!$H$1:$Q$28,Calculadora!$J$2+1,FALSE)*IF(VLOOKUP($A4524,'Tablas auxiliares'!$B$2:$C$6,2,FALSE)-Calculadora!$K$2=0,1,0)*IF($L$2=2,IFERROR(VLOOKUP(B4524,'Tablas auxiliares'!$AB$2:$AH$27,7,FALSE),0),1)</f>
        <v>0</v>
      </c>
      <c r="H4524" s="9">
        <f t="shared" si="80"/>
        <v>0</v>
      </c>
      <c r="O4524" s="9"/>
      <c r="P4524"/>
    </row>
    <row r="4525" spans="1:16" x14ac:dyDescent="0.25">
      <c r="A4525" s="9">
        <v>2014</v>
      </c>
      <c r="B4525" t="s">
        <v>87</v>
      </c>
      <c r="C4525" t="s">
        <v>34</v>
      </c>
      <c r="D4525" s="9">
        <v>9</v>
      </c>
      <c r="E4525" s="9">
        <v>16</v>
      </c>
      <c r="F4525" s="9">
        <f>VLOOKUP(D4525,'Tablas auxiliares'!$H$1:$Q$28,Calculadora!$J$2+1,FALSE)*IF(VLOOKUP($A4525,'Tablas auxiliares'!$B$2:$C$6,2,FALSE)-Calculadora!$K$2=0,1,0)*IF($L$2=2,IFERROR(VLOOKUP(B4525,'Tablas auxiliares'!$AB$2:$AH$27,7,FALSE),0),1)</f>
        <v>0</v>
      </c>
      <c r="G4525" s="9">
        <f>VLOOKUP(E4525,'Tablas auxiliares'!$H$1:$Q$28,Calculadora!$J$2+1,FALSE)*IF(VLOOKUP($A4525,'Tablas auxiliares'!$B$2:$C$6,2,FALSE)-Calculadora!$K$2=0,1,0)*IF($L$2=2,IFERROR(VLOOKUP(B4525,'Tablas auxiliares'!$AB$2:$AH$27,7,FALSE),0),1)</f>
        <v>0</v>
      </c>
      <c r="H4525" s="9">
        <f t="shared" si="80"/>
        <v>0</v>
      </c>
      <c r="O4525" s="9"/>
      <c r="P4525"/>
    </row>
    <row r="4526" spans="1:16" x14ac:dyDescent="0.25">
      <c r="A4526" s="9">
        <v>2014</v>
      </c>
      <c r="B4526" t="s">
        <v>87</v>
      </c>
      <c r="C4526" t="s">
        <v>91</v>
      </c>
      <c r="D4526" s="9">
        <v>17</v>
      </c>
      <c r="E4526" s="9">
        <v>10</v>
      </c>
      <c r="F4526" s="9">
        <f>VLOOKUP(D4526,'Tablas auxiliares'!$H$1:$Q$28,Calculadora!$J$2+1,FALSE)*IF(VLOOKUP($A4526,'Tablas auxiliares'!$B$2:$C$6,2,FALSE)-Calculadora!$K$2=0,1,0)*IF($L$2=2,IFERROR(VLOOKUP(B4526,'Tablas auxiliares'!$AB$2:$AH$27,7,FALSE),0),1)</f>
        <v>0</v>
      </c>
      <c r="G4526" s="9">
        <f>VLOOKUP(E4526,'Tablas auxiliares'!$H$1:$Q$28,Calculadora!$J$2+1,FALSE)*IF(VLOOKUP($A4526,'Tablas auxiliares'!$B$2:$C$6,2,FALSE)-Calculadora!$K$2=0,1,0)*IF($L$2=2,IFERROR(VLOOKUP(B4526,'Tablas auxiliares'!$AB$2:$AH$27,7,FALSE),0),1)</f>
        <v>0</v>
      </c>
      <c r="H4526" s="9">
        <f t="shared" si="80"/>
        <v>0</v>
      </c>
      <c r="O4526" s="9"/>
      <c r="P4526"/>
    </row>
    <row r="4527" spans="1:16" x14ac:dyDescent="0.25">
      <c r="A4527" s="9">
        <v>2014</v>
      </c>
      <c r="B4527" t="s">
        <v>87</v>
      </c>
      <c r="C4527" t="s">
        <v>24</v>
      </c>
      <c r="D4527" s="9">
        <v>10</v>
      </c>
      <c r="E4527" s="9">
        <v>5</v>
      </c>
      <c r="F4527" s="9">
        <f>VLOOKUP(D4527,'Tablas auxiliares'!$H$1:$Q$28,Calculadora!$J$2+1,FALSE)*IF(VLOOKUP($A4527,'Tablas auxiliares'!$B$2:$C$6,2,FALSE)-Calculadora!$K$2=0,1,0)*IF($L$2=2,IFERROR(VLOOKUP(B4527,'Tablas auxiliares'!$AB$2:$AH$27,7,FALSE),0),1)</f>
        <v>0</v>
      </c>
      <c r="G4527" s="9">
        <f>VLOOKUP(E4527,'Tablas auxiliares'!$H$1:$Q$28,Calculadora!$J$2+1,FALSE)*IF(VLOOKUP($A4527,'Tablas auxiliares'!$B$2:$C$6,2,FALSE)-Calculadora!$K$2=0,1,0)*IF($L$2=2,IFERROR(VLOOKUP(B4527,'Tablas auxiliares'!$AB$2:$AH$27,7,FALSE),0),1)</f>
        <v>0</v>
      </c>
      <c r="H4527" s="9">
        <f t="shared" si="80"/>
        <v>0</v>
      </c>
      <c r="O4527" s="9"/>
      <c r="P4527"/>
    </row>
    <row r="4528" spans="1:16" x14ac:dyDescent="0.25">
      <c r="A4528" s="9">
        <v>2014</v>
      </c>
      <c r="B4528" t="s">
        <v>87</v>
      </c>
      <c r="C4528" t="s">
        <v>11</v>
      </c>
      <c r="D4528" s="9">
        <v>3</v>
      </c>
      <c r="E4528" s="9">
        <v>17</v>
      </c>
      <c r="F4528" s="9">
        <f>VLOOKUP(D4528,'Tablas auxiliares'!$H$1:$Q$28,Calculadora!$J$2+1,FALSE)*IF(VLOOKUP($A4528,'Tablas auxiliares'!$B$2:$C$6,2,FALSE)-Calculadora!$K$2=0,1,0)*IF($L$2=2,IFERROR(VLOOKUP(B4528,'Tablas auxiliares'!$AB$2:$AH$27,7,FALSE),0),1)</f>
        <v>0</v>
      </c>
      <c r="G4528" s="9">
        <f>VLOOKUP(E4528,'Tablas auxiliares'!$H$1:$Q$28,Calculadora!$J$2+1,FALSE)*IF(VLOOKUP($A4528,'Tablas auxiliares'!$B$2:$C$6,2,FALSE)-Calculadora!$K$2=0,1,0)*IF($L$2=2,IFERROR(VLOOKUP(B4528,'Tablas auxiliares'!$AB$2:$AH$27,7,FALSE),0),1)</f>
        <v>0</v>
      </c>
      <c r="H4528" s="9">
        <f t="shared" si="80"/>
        <v>0</v>
      </c>
      <c r="O4528" s="9"/>
      <c r="P4528"/>
    </row>
    <row r="4529" spans="1:16" x14ac:dyDescent="0.25">
      <c r="A4529" s="9">
        <v>2014</v>
      </c>
      <c r="B4529" t="s">
        <v>87</v>
      </c>
      <c r="C4529" t="s">
        <v>67</v>
      </c>
      <c r="D4529" s="9">
        <v>5</v>
      </c>
      <c r="E4529" s="9">
        <v>9</v>
      </c>
      <c r="F4529" s="9">
        <f>VLOOKUP(D4529,'Tablas auxiliares'!$H$1:$Q$28,Calculadora!$J$2+1,FALSE)*IF(VLOOKUP($A4529,'Tablas auxiliares'!$B$2:$C$6,2,FALSE)-Calculadora!$K$2=0,1,0)*IF($L$2=2,IFERROR(VLOOKUP(B4529,'Tablas auxiliares'!$AB$2:$AH$27,7,FALSE),0),1)</f>
        <v>0</v>
      </c>
      <c r="G4529" s="9">
        <f>VLOOKUP(E4529,'Tablas auxiliares'!$H$1:$Q$28,Calculadora!$J$2+1,FALSE)*IF(VLOOKUP($A4529,'Tablas auxiliares'!$B$2:$C$6,2,FALSE)-Calculadora!$K$2=0,1,0)*IF($L$2=2,IFERROR(VLOOKUP(B4529,'Tablas auxiliares'!$AB$2:$AH$27,7,FALSE),0),1)</f>
        <v>0</v>
      </c>
      <c r="H4529" s="9">
        <f t="shared" si="80"/>
        <v>0</v>
      </c>
      <c r="O4529" s="9"/>
      <c r="P4529"/>
    </row>
    <row r="4530" spans="1:16" x14ac:dyDescent="0.25">
      <c r="A4530" s="9">
        <v>2014</v>
      </c>
      <c r="B4530" t="s">
        <v>87</v>
      </c>
      <c r="C4530" t="s">
        <v>22</v>
      </c>
      <c r="D4530" s="9">
        <v>4</v>
      </c>
      <c r="E4530" s="9">
        <v>3</v>
      </c>
      <c r="F4530" s="9">
        <f>VLOOKUP(D4530,'Tablas auxiliares'!$H$1:$Q$28,Calculadora!$J$2+1,FALSE)*IF(VLOOKUP($A4530,'Tablas auxiliares'!$B$2:$C$6,2,FALSE)-Calculadora!$K$2=0,1,0)*IF($L$2=2,IFERROR(VLOOKUP(B4530,'Tablas auxiliares'!$AB$2:$AH$27,7,FALSE),0),1)</f>
        <v>0</v>
      </c>
      <c r="G4530" s="9">
        <f>VLOOKUP(E4530,'Tablas auxiliares'!$H$1:$Q$28,Calculadora!$J$2+1,FALSE)*IF(VLOOKUP($A4530,'Tablas auxiliares'!$B$2:$C$6,2,FALSE)-Calculadora!$K$2=0,1,0)*IF($L$2=2,IFERROR(VLOOKUP(B4530,'Tablas auxiliares'!$AB$2:$AH$27,7,FALSE),0),1)</f>
        <v>0</v>
      </c>
      <c r="H4530" s="9">
        <f t="shared" si="80"/>
        <v>0</v>
      </c>
      <c r="O4530" s="9"/>
      <c r="P4530"/>
    </row>
    <row r="4531" spans="1:16" x14ac:dyDescent="0.25">
      <c r="A4531" s="9">
        <v>2014</v>
      </c>
      <c r="B4531" t="s">
        <v>87</v>
      </c>
      <c r="C4531" t="s">
        <v>19</v>
      </c>
      <c r="D4531" s="9">
        <v>23</v>
      </c>
      <c r="E4531" s="9">
        <v>18</v>
      </c>
      <c r="F4531" s="9">
        <f>VLOOKUP(D4531,'Tablas auxiliares'!$H$1:$Q$28,Calculadora!$J$2+1,FALSE)*IF(VLOOKUP($A4531,'Tablas auxiliares'!$B$2:$C$6,2,FALSE)-Calculadora!$K$2=0,1,0)*IF($L$2=2,IFERROR(VLOOKUP(B4531,'Tablas auxiliares'!$AB$2:$AH$27,7,FALSE),0),1)</f>
        <v>0</v>
      </c>
      <c r="G4531" s="9">
        <f>VLOOKUP(E4531,'Tablas auxiliares'!$H$1:$Q$28,Calculadora!$J$2+1,FALSE)*IF(VLOOKUP($A4531,'Tablas auxiliares'!$B$2:$C$6,2,FALSE)-Calculadora!$K$2=0,1,0)*IF($L$2=2,IFERROR(VLOOKUP(B4531,'Tablas auxiliares'!$AB$2:$AH$27,7,FALSE),0),1)</f>
        <v>0</v>
      </c>
      <c r="H4531" s="9">
        <f t="shared" si="80"/>
        <v>0</v>
      </c>
      <c r="O4531" s="9"/>
      <c r="P4531"/>
    </row>
    <row r="4532" spans="1:16" x14ac:dyDescent="0.25">
      <c r="A4532" s="9">
        <v>2014</v>
      </c>
      <c r="B4532" t="s">
        <v>87</v>
      </c>
      <c r="C4532" t="s">
        <v>37</v>
      </c>
      <c r="D4532" s="9">
        <v>7</v>
      </c>
      <c r="E4532" s="9">
        <v>22</v>
      </c>
      <c r="F4532" s="9">
        <f>VLOOKUP(D4532,'Tablas auxiliares'!$H$1:$Q$28,Calculadora!$J$2+1,FALSE)*IF(VLOOKUP($A4532,'Tablas auxiliares'!$B$2:$C$6,2,FALSE)-Calculadora!$K$2=0,1,0)*IF($L$2=2,IFERROR(VLOOKUP(B4532,'Tablas auxiliares'!$AB$2:$AH$27,7,FALSE),0),1)</f>
        <v>0</v>
      </c>
      <c r="G4532" s="9">
        <f>VLOOKUP(E4532,'Tablas auxiliares'!$H$1:$Q$28,Calculadora!$J$2+1,FALSE)*IF(VLOOKUP($A4532,'Tablas auxiliares'!$B$2:$C$6,2,FALSE)-Calculadora!$K$2=0,1,0)*IF($L$2=2,IFERROR(VLOOKUP(B4532,'Tablas auxiliares'!$AB$2:$AH$27,7,FALSE),0),1)</f>
        <v>0</v>
      </c>
      <c r="H4532" s="9">
        <f t="shared" si="80"/>
        <v>0</v>
      </c>
      <c r="O4532" s="9"/>
      <c r="P4532"/>
    </row>
    <row r="4533" spans="1:16" x14ac:dyDescent="0.25">
      <c r="A4533" s="9">
        <v>2014</v>
      </c>
      <c r="B4533" t="s">
        <v>28</v>
      </c>
      <c r="C4533" t="s">
        <v>36</v>
      </c>
      <c r="D4533" s="9">
        <v>24</v>
      </c>
      <c r="E4533" s="9">
        <v>8</v>
      </c>
      <c r="F4533" s="9">
        <f>VLOOKUP(D4533,'Tablas auxiliares'!$H$1:$Q$28,Calculadora!$J$2+1,FALSE)*IF(VLOOKUP($A4533,'Tablas auxiliares'!$B$2:$C$6,2,FALSE)-Calculadora!$K$2=0,1,0)*IF($L$2=2,IFERROR(VLOOKUP(B4533,'Tablas auxiliares'!$AB$2:$AH$27,7,FALSE),0),1)</f>
        <v>0</v>
      </c>
      <c r="G4533" s="9">
        <f>VLOOKUP(E4533,'Tablas auxiliares'!$H$1:$Q$28,Calculadora!$J$2+1,FALSE)*IF(VLOOKUP($A4533,'Tablas auxiliares'!$B$2:$C$6,2,FALSE)-Calculadora!$K$2=0,1,0)*IF($L$2=2,IFERROR(VLOOKUP(B4533,'Tablas auxiliares'!$AB$2:$AH$27,7,FALSE),0),1)</f>
        <v>0</v>
      </c>
      <c r="H4533" s="9">
        <f t="shared" si="80"/>
        <v>0</v>
      </c>
      <c r="O4533" s="9"/>
      <c r="P4533"/>
    </row>
    <row r="4534" spans="1:16" x14ac:dyDescent="0.25">
      <c r="A4534" s="9">
        <v>2014</v>
      </c>
      <c r="B4534" t="s">
        <v>28</v>
      </c>
      <c r="C4534" t="s">
        <v>65</v>
      </c>
      <c r="D4534" s="9">
        <v>20</v>
      </c>
      <c r="E4534" s="9">
        <v>24</v>
      </c>
      <c r="F4534" s="9">
        <f>VLOOKUP(D4534,'Tablas auxiliares'!$H$1:$Q$28,Calculadora!$J$2+1,FALSE)*IF(VLOOKUP($A4534,'Tablas auxiliares'!$B$2:$C$6,2,FALSE)-Calculadora!$K$2=0,1,0)*IF($L$2=2,IFERROR(VLOOKUP(B4534,'Tablas auxiliares'!$AB$2:$AH$27,7,FALSE),0),1)</f>
        <v>0</v>
      </c>
      <c r="G4534" s="9">
        <f>VLOOKUP(E4534,'Tablas auxiliares'!$H$1:$Q$28,Calculadora!$J$2+1,FALSE)*IF(VLOOKUP($A4534,'Tablas auxiliares'!$B$2:$C$6,2,FALSE)-Calculadora!$K$2=0,1,0)*IF($L$2=2,IFERROR(VLOOKUP(B4534,'Tablas auxiliares'!$AB$2:$AH$27,7,FALSE),0),1)</f>
        <v>0</v>
      </c>
      <c r="H4534" s="9">
        <f t="shared" si="80"/>
        <v>0</v>
      </c>
      <c r="O4534" s="9"/>
      <c r="P4534"/>
    </row>
    <row r="4535" spans="1:16" x14ac:dyDescent="0.25">
      <c r="A4535" s="9">
        <v>2014</v>
      </c>
      <c r="B4535" t="s">
        <v>28</v>
      </c>
      <c r="C4535" t="s">
        <v>23</v>
      </c>
      <c r="D4535" s="9">
        <v>9</v>
      </c>
      <c r="E4535" s="9">
        <v>22</v>
      </c>
      <c r="F4535" s="9">
        <f>VLOOKUP(D4535,'Tablas auxiliares'!$H$1:$Q$28,Calculadora!$J$2+1,FALSE)*IF(VLOOKUP($A4535,'Tablas auxiliares'!$B$2:$C$6,2,FALSE)-Calculadora!$K$2=0,1,0)*IF($L$2=2,IFERROR(VLOOKUP(B4535,'Tablas auxiliares'!$AB$2:$AH$27,7,FALSE),0),1)</f>
        <v>0</v>
      </c>
      <c r="G4535" s="9">
        <f>VLOOKUP(E4535,'Tablas auxiliares'!$H$1:$Q$28,Calculadora!$J$2+1,FALSE)*IF(VLOOKUP($A4535,'Tablas auxiliares'!$B$2:$C$6,2,FALSE)-Calculadora!$K$2=0,1,0)*IF($L$2=2,IFERROR(VLOOKUP(B4535,'Tablas auxiliares'!$AB$2:$AH$27,7,FALSE),0),1)</f>
        <v>0</v>
      </c>
      <c r="H4535" s="9">
        <f t="shared" si="80"/>
        <v>0</v>
      </c>
      <c r="O4535" s="9"/>
      <c r="P4535"/>
    </row>
    <row r="4536" spans="1:16" x14ac:dyDescent="0.25">
      <c r="A4536" s="9">
        <v>2014</v>
      </c>
      <c r="B4536" t="s">
        <v>28</v>
      </c>
      <c r="C4536" t="s">
        <v>90</v>
      </c>
      <c r="D4536" s="9">
        <v>3</v>
      </c>
      <c r="E4536" s="9">
        <v>13</v>
      </c>
      <c r="F4536" s="9">
        <f>VLOOKUP(D4536,'Tablas auxiliares'!$H$1:$Q$28,Calculadora!$J$2+1,FALSE)*IF(VLOOKUP($A4536,'Tablas auxiliares'!$B$2:$C$6,2,FALSE)-Calculadora!$K$2=0,1,0)*IF($L$2=2,IFERROR(VLOOKUP(B4536,'Tablas auxiliares'!$AB$2:$AH$27,7,FALSE),0),1)</f>
        <v>0</v>
      </c>
      <c r="G4536" s="9">
        <f>VLOOKUP(E4536,'Tablas auxiliares'!$H$1:$Q$28,Calculadora!$J$2+1,FALSE)*IF(VLOOKUP($A4536,'Tablas auxiliares'!$B$2:$C$6,2,FALSE)-Calculadora!$K$2=0,1,0)*IF($L$2=2,IFERROR(VLOOKUP(B4536,'Tablas auxiliares'!$AB$2:$AH$27,7,FALSE),0),1)</f>
        <v>0</v>
      </c>
      <c r="H4536" s="9">
        <f t="shared" si="80"/>
        <v>0</v>
      </c>
      <c r="O4536" s="9"/>
      <c r="P4536"/>
    </row>
    <row r="4537" spans="1:16" x14ac:dyDescent="0.25">
      <c r="A4537" s="9">
        <v>2014</v>
      </c>
      <c r="B4537" t="s">
        <v>28</v>
      </c>
      <c r="C4537" t="s">
        <v>69</v>
      </c>
      <c r="D4537" s="9">
        <v>8</v>
      </c>
      <c r="E4537" s="9">
        <v>14</v>
      </c>
      <c r="F4537" s="9">
        <f>VLOOKUP(D4537,'Tablas auxiliares'!$H$1:$Q$28,Calculadora!$J$2+1,FALSE)*IF(VLOOKUP($A4537,'Tablas auxiliares'!$B$2:$C$6,2,FALSE)-Calculadora!$K$2=0,1,0)*IF($L$2=2,IFERROR(VLOOKUP(B4537,'Tablas auxiliares'!$AB$2:$AH$27,7,FALSE),0),1)</f>
        <v>0</v>
      </c>
      <c r="G4537" s="9">
        <f>VLOOKUP(E4537,'Tablas auxiliares'!$H$1:$Q$28,Calculadora!$J$2+1,FALSE)*IF(VLOOKUP($A4537,'Tablas auxiliares'!$B$2:$C$6,2,FALSE)-Calculadora!$K$2=0,1,0)*IF($L$2=2,IFERROR(VLOOKUP(B4537,'Tablas auxiliares'!$AB$2:$AH$27,7,FALSE),0),1)</f>
        <v>0</v>
      </c>
      <c r="H4537" s="9">
        <f t="shared" si="80"/>
        <v>0</v>
      </c>
      <c r="O4537" s="9"/>
      <c r="P4537"/>
    </row>
    <row r="4538" spans="1:16" x14ac:dyDescent="0.25">
      <c r="A4538" s="9">
        <v>2014</v>
      </c>
      <c r="B4538" t="s">
        <v>28</v>
      </c>
      <c r="C4538" t="s">
        <v>70</v>
      </c>
      <c r="D4538" s="9">
        <v>22</v>
      </c>
      <c r="E4538" s="9">
        <v>4</v>
      </c>
      <c r="F4538" s="9">
        <f>VLOOKUP(D4538,'Tablas auxiliares'!$H$1:$Q$28,Calculadora!$J$2+1,FALSE)*IF(VLOOKUP($A4538,'Tablas auxiliares'!$B$2:$C$6,2,FALSE)-Calculadora!$K$2=0,1,0)*IF($L$2=2,IFERROR(VLOOKUP(B4538,'Tablas auxiliares'!$AB$2:$AH$27,7,FALSE),0),1)</f>
        <v>0</v>
      </c>
      <c r="G4538" s="9">
        <f>VLOOKUP(E4538,'Tablas auxiliares'!$H$1:$Q$28,Calculadora!$J$2+1,FALSE)*IF(VLOOKUP($A4538,'Tablas auxiliares'!$B$2:$C$6,2,FALSE)-Calculadora!$K$2=0,1,0)*IF($L$2=2,IFERROR(VLOOKUP(B4538,'Tablas auxiliares'!$AB$2:$AH$27,7,FALSE),0),1)</f>
        <v>0</v>
      </c>
      <c r="H4538" s="9">
        <f t="shared" si="80"/>
        <v>0</v>
      </c>
      <c r="O4538" s="9"/>
      <c r="P4538"/>
    </row>
    <row r="4539" spans="1:16" x14ac:dyDescent="0.25">
      <c r="A4539" s="9">
        <v>2014</v>
      </c>
      <c r="B4539" t="s">
        <v>28</v>
      </c>
      <c r="C4539" t="s">
        <v>14</v>
      </c>
      <c r="D4539" s="9">
        <v>1</v>
      </c>
      <c r="E4539" s="9">
        <v>1</v>
      </c>
      <c r="F4539" s="9">
        <f>VLOOKUP(D4539,'Tablas auxiliares'!$H$1:$Q$28,Calculadora!$J$2+1,FALSE)*IF(VLOOKUP($A4539,'Tablas auxiliares'!$B$2:$C$6,2,FALSE)-Calculadora!$K$2=0,1,0)*IF($L$2=2,IFERROR(VLOOKUP(B4539,'Tablas auxiliares'!$AB$2:$AH$27,7,FALSE),0),1)</f>
        <v>0</v>
      </c>
      <c r="G4539" s="9">
        <f>VLOOKUP(E4539,'Tablas auxiliares'!$H$1:$Q$28,Calculadora!$J$2+1,FALSE)*IF(VLOOKUP($A4539,'Tablas auxiliares'!$B$2:$C$6,2,FALSE)-Calculadora!$K$2=0,1,0)*IF($L$2=2,IFERROR(VLOOKUP(B4539,'Tablas auxiliares'!$AB$2:$AH$27,7,FALSE),0),1)</f>
        <v>0</v>
      </c>
      <c r="H4539" s="9">
        <f t="shared" si="80"/>
        <v>0</v>
      </c>
      <c r="O4539" s="9"/>
      <c r="P4539"/>
    </row>
    <row r="4540" spans="1:16" x14ac:dyDescent="0.25">
      <c r="A4540" s="9">
        <v>2014</v>
      </c>
      <c r="B4540" t="s">
        <v>28</v>
      </c>
      <c r="C4540" t="s">
        <v>18</v>
      </c>
      <c r="D4540" s="9">
        <v>11</v>
      </c>
      <c r="E4540" s="9">
        <v>21</v>
      </c>
      <c r="F4540" s="9">
        <f>VLOOKUP(D4540,'Tablas auxiliares'!$H$1:$Q$28,Calculadora!$J$2+1,FALSE)*IF(VLOOKUP($A4540,'Tablas auxiliares'!$B$2:$C$6,2,FALSE)-Calculadora!$K$2=0,1,0)*IF($L$2=2,IFERROR(VLOOKUP(B4540,'Tablas auxiliares'!$AB$2:$AH$27,7,FALSE),0),1)</f>
        <v>0</v>
      </c>
      <c r="G4540" s="9">
        <f>VLOOKUP(E4540,'Tablas auxiliares'!$H$1:$Q$28,Calculadora!$J$2+1,FALSE)*IF(VLOOKUP($A4540,'Tablas auxiliares'!$B$2:$C$6,2,FALSE)-Calculadora!$K$2=0,1,0)*IF($L$2=2,IFERROR(VLOOKUP(B4540,'Tablas auxiliares'!$AB$2:$AH$27,7,FALSE),0),1)</f>
        <v>0</v>
      </c>
      <c r="H4540" s="9">
        <f t="shared" si="80"/>
        <v>0</v>
      </c>
      <c r="O4540" s="9"/>
      <c r="P4540"/>
    </row>
    <row r="4541" spans="1:16" x14ac:dyDescent="0.25">
      <c r="A4541" s="9">
        <v>2014</v>
      </c>
      <c r="B4541" t="s">
        <v>28</v>
      </c>
      <c r="C4541" t="s">
        <v>29</v>
      </c>
      <c r="D4541" s="9">
        <v>15</v>
      </c>
      <c r="E4541" s="9">
        <v>3</v>
      </c>
      <c r="F4541" s="9">
        <f>VLOOKUP(D4541,'Tablas auxiliares'!$H$1:$Q$28,Calculadora!$J$2+1,FALSE)*IF(VLOOKUP($A4541,'Tablas auxiliares'!$B$2:$C$6,2,FALSE)-Calculadora!$K$2=0,1,0)*IF($L$2=2,IFERROR(VLOOKUP(B4541,'Tablas auxiliares'!$AB$2:$AH$27,7,FALSE),0),1)</f>
        <v>0</v>
      </c>
      <c r="G4541" s="9">
        <f>VLOOKUP(E4541,'Tablas auxiliares'!$H$1:$Q$28,Calculadora!$J$2+1,FALSE)*IF(VLOOKUP($A4541,'Tablas auxiliares'!$B$2:$C$6,2,FALSE)-Calculadora!$K$2=0,1,0)*IF($L$2=2,IFERROR(VLOOKUP(B4541,'Tablas auxiliares'!$AB$2:$AH$27,7,FALSE),0),1)</f>
        <v>0</v>
      </c>
      <c r="H4541" s="9">
        <f t="shared" si="80"/>
        <v>0</v>
      </c>
      <c r="O4541" s="9"/>
      <c r="P4541"/>
    </row>
    <row r="4542" spans="1:16" x14ac:dyDescent="0.25">
      <c r="A4542" s="9">
        <v>2014</v>
      </c>
      <c r="B4542" t="s">
        <v>28</v>
      </c>
      <c r="C4542" t="s">
        <v>68</v>
      </c>
      <c r="D4542" s="9">
        <v>19</v>
      </c>
      <c r="E4542" s="9">
        <v>12</v>
      </c>
      <c r="F4542" s="9">
        <f>VLOOKUP(D4542,'Tablas auxiliares'!$H$1:$Q$28,Calculadora!$J$2+1,FALSE)*IF(VLOOKUP($A4542,'Tablas auxiliares'!$B$2:$C$6,2,FALSE)-Calculadora!$K$2=0,1,0)*IF($L$2=2,IFERROR(VLOOKUP(B4542,'Tablas auxiliares'!$AB$2:$AH$27,7,FALSE),0),1)</f>
        <v>0</v>
      </c>
      <c r="G4542" s="9">
        <f>VLOOKUP(E4542,'Tablas auxiliares'!$H$1:$Q$28,Calculadora!$J$2+1,FALSE)*IF(VLOOKUP($A4542,'Tablas auxiliares'!$B$2:$C$6,2,FALSE)-Calculadora!$K$2=0,1,0)*IF($L$2=2,IFERROR(VLOOKUP(B4542,'Tablas auxiliares'!$AB$2:$AH$27,7,FALSE),0),1)</f>
        <v>0</v>
      </c>
      <c r="H4542" s="9">
        <f t="shared" si="80"/>
        <v>0</v>
      </c>
      <c r="O4542" s="9"/>
      <c r="P4542"/>
    </row>
    <row r="4543" spans="1:16" x14ac:dyDescent="0.25">
      <c r="A4543" s="9">
        <v>2014</v>
      </c>
      <c r="B4543" t="s">
        <v>28</v>
      </c>
      <c r="C4543" t="s">
        <v>13</v>
      </c>
      <c r="D4543" s="9">
        <v>4</v>
      </c>
      <c r="E4543" s="9">
        <v>2</v>
      </c>
      <c r="F4543" s="9">
        <f>VLOOKUP(D4543,'Tablas auxiliares'!$H$1:$Q$28,Calculadora!$J$2+1,FALSE)*IF(VLOOKUP($A4543,'Tablas auxiliares'!$B$2:$C$6,2,FALSE)-Calculadora!$K$2=0,1,0)*IF($L$2=2,IFERROR(VLOOKUP(B4543,'Tablas auxiliares'!$AB$2:$AH$27,7,FALSE),0),1)</f>
        <v>0</v>
      </c>
      <c r="G4543" s="9">
        <f>VLOOKUP(E4543,'Tablas auxiliares'!$H$1:$Q$28,Calculadora!$J$2+1,FALSE)*IF(VLOOKUP($A4543,'Tablas auxiliares'!$B$2:$C$6,2,FALSE)-Calculadora!$K$2=0,1,0)*IF($L$2=2,IFERROR(VLOOKUP(B4543,'Tablas auxiliares'!$AB$2:$AH$27,7,FALSE),0),1)</f>
        <v>0</v>
      </c>
      <c r="H4543" s="9">
        <f t="shared" si="80"/>
        <v>0</v>
      </c>
      <c r="O4543" s="9"/>
      <c r="P4543"/>
    </row>
    <row r="4544" spans="1:16" x14ac:dyDescent="0.25">
      <c r="A4544" s="9">
        <v>2014</v>
      </c>
      <c r="B4544" t="s">
        <v>28</v>
      </c>
      <c r="C4544" t="s">
        <v>27</v>
      </c>
      <c r="D4544" s="9">
        <v>23</v>
      </c>
      <c r="E4544" s="9">
        <v>19</v>
      </c>
      <c r="F4544" s="9">
        <f>VLOOKUP(D4544,'Tablas auxiliares'!$H$1:$Q$28,Calculadora!$J$2+1,FALSE)*IF(VLOOKUP($A4544,'Tablas auxiliares'!$B$2:$C$6,2,FALSE)-Calculadora!$K$2=0,1,0)*IF($L$2=2,IFERROR(VLOOKUP(B4544,'Tablas auxiliares'!$AB$2:$AH$27,7,FALSE),0),1)</f>
        <v>0</v>
      </c>
      <c r="G4544" s="9">
        <f>VLOOKUP(E4544,'Tablas auxiliares'!$H$1:$Q$28,Calculadora!$J$2+1,FALSE)*IF(VLOOKUP($A4544,'Tablas auxiliares'!$B$2:$C$6,2,FALSE)-Calculadora!$K$2=0,1,0)*IF($L$2=2,IFERROR(VLOOKUP(B4544,'Tablas auxiliares'!$AB$2:$AH$27,7,FALSE),0),1)</f>
        <v>0</v>
      </c>
      <c r="H4544" s="9">
        <f t="shared" si="80"/>
        <v>0</v>
      </c>
      <c r="O4544" s="9"/>
      <c r="P4544"/>
    </row>
    <row r="4545" spans="1:16" x14ac:dyDescent="0.25">
      <c r="A4545" s="9">
        <v>2014</v>
      </c>
      <c r="B4545" t="s">
        <v>28</v>
      </c>
      <c r="C4545" t="s">
        <v>26</v>
      </c>
      <c r="D4545" s="9">
        <v>13</v>
      </c>
      <c r="E4545" s="9">
        <v>6</v>
      </c>
      <c r="F4545" s="9">
        <f>VLOOKUP(D4545,'Tablas auxiliares'!$H$1:$Q$28,Calculadora!$J$2+1,FALSE)*IF(VLOOKUP($A4545,'Tablas auxiliares'!$B$2:$C$6,2,FALSE)-Calculadora!$K$2=0,1,0)*IF($L$2=2,IFERROR(VLOOKUP(B4545,'Tablas auxiliares'!$AB$2:$AH$27,7,FALSE),0),1)</f>
        <v>0</v>
      </c>
      <c r="G4545" s="9">
        <f>VLOOKUP(E4545,'Tablas auxiliares'!$H$1:$Q$28,Calculadora!$J$2+1,FALSE)*IF(VLOOKUP($A4545,'Tablas auxiliares'!$B$2:$C$6,2,FALSE)-Calculadora!$K$2=0,1,0)*IF($L$2=2,IFERROR(VLOOKUP(B4545,'Tablas auxiliares'!$AB$2:$AH$27,7,FALSE),0),1)</f>
        <v>0</v>
      </c>
      <c r="H4545" s="9">
        <f t="shared" si="80"/>
        <v>0</v>
      </c>
      <c r="O4545" s="9"/>
      <c r="P4545"/>
    </row>
    <row r="4546" spans="1:16" x14ac:dyDescent="0.25">
      <c r="A4546" s="9">
        <v>2014</v>
      </c>
      <c r="B4546" t="s">
        <v>28</v>
      </c>
      <c r="C4546" t="s">
        <v>33</v>
      </c>
      <c r="D4546" s="9">
        <v>25</v>
      </c>
      <c r="E4546" s="9">
        <v>15</v>
      </c>
      <c r="F4546" s="9">
        <f>VLOOKUP(D4546,'Tablas auxiliares'!$H$1:$Q$28,Calculadora!$J$2+1,FALSE)*IF(VLOOKUP($A4546,'Tablas auxiliares'!$B$2:$C$6,2,FALSE)-Calculadora!$K$2=0,1,0)*IF($L$2=2,IFERROR(VLOOKUP(B4546,'Tablas auxiliares'!$AB$2:$AH$27,7,FALSE),0),1)</f>
        <v>0</v>
      </c>
      <c r="G4546" s="9">
        <f>VLOOKUP(E4546,'Tablas auxiliares'!$H$1:$Q$28,Calculadora!$J$2+1,FALSE)*IF(VLOOKUP($A4546,'Tablas auxiliares'!$B$2:$C$6,2,FALSE)-Calculadora!$K$2=0,1,0)*IF($L$2=2,IFERROR(VLOOKUP(B4546,'Tablas auxiliares'!$AB$2:$AH$27,7,FALSE),0),1)</f>
        <v>0</v>
      </c>
      <c r="H4546" s="9">
        <f t="shared" si="80"/>
        <v>0</v>
      </c>
      <c r="O4546" s="9"/>
      <c r="P4546"/>
    </row>
    <row r="4547" spans="1:16" x14ac:dyDescent="0.25">
      <c r="A4547" s="9">
        <v>2014</v>
      </c>
      <c r="B4547" t="s">
        <v>28</v>
      </c>
      <c r="C4547" t="s">
        <v>25</v>
      </c>
      <c r="D4547" s="9">
        <v>14</v>
      </c>
      <c r="E4547" s="9">
        <v>10</v>
      </c>
      <c r="F4547" s="9">
        <f>VLOOKUP(D4547,'Tablas auxiliares'!$H$1:$Q$28,Calculadora!$J$2+1,FALSE)*IF(VLOOKUP($A4547,'Tablas auxiliares'!$B$2:$C$6,2,FALSE)-Calculadora!$K$2=0,1,0)*IF($L$2=2,IFERROR(VLOOKUP(B4547,'Tablas auxiliares'!$AB$2:$AH$27,7,FALSE),0),1)</f>
        <v>0</v>
      </c>
      <c r="G4547" s="9">
        <f>VLOOKUP(E4547,'Tablas auxiliares'!$H$1:$Q$28,Calculadora!$J$2+1,FALSE)*IF(VLOOKUP($A4547,'Tablas auxiliares'!$B$2:$C$6,2,FALSE)-Calculadora!$K$2=0,1,0)*IF($L$2=2,IFERROR(VLOOKUP(B4547,'Tablas auxiliares'!$AB$2:$AH$27,7,FALSE),0),1)</f>
        <v>0</v>
      </c>
      <c r="H4547" s="9">
        <f t="shared" ref="H4547:H4610" si="81">IF($M$2=2,0,F4547)+IF($M$2=3,0,G4547)</f>
        <v>0</v>
      </c>
      <c r="O4547" s="9"/>
      <c r="P4547"/>
    </row>
    <row r="4548" spans="1:16" x14ac:dyDescent="0.25">
      <c r="A4548" s="9">
        <v>2014</v>
      </c>
      <c r="B4548" t="s">
        <v>28</v>
      </c>
      <c r="C4548" t="s">
        <v>89</v>
      </c>
      <c r="D4548" s="9">
        <v>18</v>
      </c>
      <c r="E4548" s="9">
        <v>25</v>
      </c>
      <c r="F4548" s="9">
        <f>VLOOKUP(D4548,'Tablas auxiliares'!$H$1:$Q$28,Calculadora!$J$2+1,FALSE)*IF(VLOOKUP($A4548,'Tablas auxiliares'!$B$2:$C$6,2,FALSE)-Calculadora!$K$2=0,1,0)*IF($L$2=2,IFERROR(VLOOKUP(B4548,'Tablas auxiliares'!$AB$2:$AH$27,7,FALSE),0),1)</f>
        <v>0</v>
      </c>
      <c r="G4548" s="9">
        <f>VLOOKUP(E4548,'Tablas auxiliares'!$H$1:$Q$28,Calculadora!$J$2+1,FALSE)*IF(VLOOKUP($A4548,'Tablas auxiliares'!$B$2:$C$6,2,FALSE)-Calculadora!$K$2=0,1,0)*IF($L$2=2,IFERROR(VLOOKUP(B4548,'Tablas auxiliares'!$AB$2:$AH$27,7,FALSE),0),1)</f>
        <v>0</v>
      </c>
      <c r="H4548" s="9">
        <f t="shared" si="81"/>
        <v>0</v>
      </c>
      <c r="O4548" s="9"/>
      <c r="P4548"/>
    </row>
    <row r="4549" spans="1:16" x14ac:dyDescent="0.25">
      <c r="A4549" s="9">
        <v>2014</v>
      </c>
      <c r="B4549" t="s">
        <v>28</v>
      </c>
      <c r="C4549" t="s">
        <v>87</v>
      </c>
      <c r="D4549" s="9">
        <v>7</v>
      </c>
      <c r="E4549" s="9">
        <v>18</v>
      </c>
      <c r="F4549" s="9">
        <f>VLOOKUP(D4549,'Tablas auxiliares'!$H$1:$Q$28,Calculadora!$J$2+1,FALSE)*IF(VLOOKUP($A4549,'Tablas auxiliares'!$B$2:$C$6,2,FALSE)-Calculadora!$K$2=0,1,0)*IF($L$2=2,IFERROR(VLOOKUP(B4549,'Tablas auxiliares'!$AB$2:$AH$27,7,FALSE),0),1)</f>
        <v>0</v>
      </c>
      <c r="G4549" s="9">
        <f>VLOOKUP(E4549,'Tablas auxiliares'!$H$1:$Q$28,Calculadora!$J$2+1,FALSE)*IF(VLOOKUP($A4549,'Tablas auxiliares'!$B$2:$C$6,2,FALSE)-Calculadora!$K$2=0,1,0)*IF($L$2=2,IFERROR(VLOOKUP(B4549,'Tablas auxiliares'!$AB$2:$AH$27,7,FALSE),0),1)</f>
        <v>0</v>
      </c>
      <c r="H4549" s="9">
        <f t="shared" si="81"/>
        <v>0</v>
      </c>
      <c r="O4549" s="9"/>
      <c r="P4549"/>
    </row>
    <row r="4550" spans="1:16" x14ac:dyDescent="0.25">
      <c r="A4550" s="9">
        <v>2014</v>
      </c>
      <c r="B4550" t="s">
        <v>28</v>
      </c>
      <c r="C4550" t="s">
        <v>34</v>
      </c>
      <c r="D4550" s="9">
        <v>10</v>
      </c>
      <c r="E4550" s="9">
        <v>7</v>
      </c>
      <c r="F4550" s="9">
        <f>VLOOKUP(D4550,'Tablas auxiliares'!$H$1:$Q$28,Calculadora!$J$2+1,FALSE)*IF(VLOOKUP($A4550,'Tablas auxiliares'!$B$2:$C$6,2,FALSE)-Calculadora!$K$2=0,1,0)*IF($L$2=2,IFERROR(VLOOKUP(B4550,'Tablas auxiliares'!$AB$2:$AH$27,7,FALSE),0),1)</f>
        <v>0</v>
      </c>
      <c r="G4550" s="9">
        <f>VLOOKUP(E4550,'Tablas auxiliares'!$H$1:$Q$28,Calculadora!$J$2+1,FALSE)*IF(VLOOKUP($A4550,'Tablas auxiliares'!$B$2:$C$6,2,FALSE)-Calculadora!$K$2=0,1,0)*IF($L$2=2,IFERROR(VLOOKUP(B4550,'Tablas auxiliares'!$AB$2:$AH$27,7,FALSE),0),1)</f>
        <v>0</v>
      </c>
      <c r="H4550" s="9">
        <f t="shared" si="81"/>
        <v>0</v>
      </c>
      <c r="O4550" s="9"/>
      <c r="P4550"/>
    </row>
    <row r="4551" spans="1:16" x14ac:dyDescent="0.25">
      <c r="A4551" s="9">
        <v>2014</v>
      </c>
      <c r="B4551" t="s">
        <v>28</v>
      </c>
      <c r="C4551" t="s">
        <v>91</v>
      </c>
      <c r="D4551" s="9">
        <v>16</v>
      </c>
      <c r="E4551" s="9">
        <v>9</v>
      </c>
      <c r="F4551" s="9">
        <f>VLOOKUP(D4551,'Tablas auxiliares'!$H$1:$Q$28,Calculadora!$J$2+1,FALSE)*IF(VLOOKUP($A4551,'Tablas auxiliares'!$B$2:$C$6,2,FALSE)-Calculadora!$K$2=0,1,0)*IF($L$2=2,IFERROR(VLOOKUP(B4551,'Tablas auxiliares'!$AB$2:$AH$27,7,FALSE),0),1)</f>
        <v>0</v>
      </c>
      <c r="G4551" s="9">
        <f>VLOOKUP(E4551,'Tablas auxiliares'!$H$1:$Q$28,Calculadora!$J$2+1,FALSE)*IF(VLOOKUP($A4551,'Tablas auxiliares'!$B$2:$C$6,2,FALSE)-Calculadora!$K$2=0,1,0)*IF($L$2=2,IFERROR(VLOOKUP(B4551,'Tablas auxiliares'!$AB$2:$AH$27,7,FALSE),0),1)</f>
        <v>0</v>
      </c>
      <c r="H4551" s="9">
        <f t="shared" si="81"/>
        <v>0</v>
      </c>
      <c r="O4551" s="9"/>
      <c r="P4551"/>
    </row>
    <row r="4552" spans="1:16" x14ac:dyDescent="0.25">
      <c r="A4552" s="9">
        <v>2014</v>
      </c>
      <c r="B4552" t="s">
        <v>28</v>
      </c>
      <c r="C4552" t="s">
        <v>24</v>
      </c>
      <c r="D4552" s="9">
        <v>17</v>
      </c>
      <c r="E4552" s="9">
        <v>11</v>
      </c>
      <c r="F4552" s="9">
        <f>VLOOKUP(D4552,'Tablas auxiliares'!$H$1:$Q$28,Calculadora!$J$2+1,FALSE)*IF(VLOOKUP($A4552,'Tablas auxiliares'!$B$2:$C$6,2,FALSE)-Calculadora!$K$2=0,1,0)*IF($L$2=2,IFERROR(VLOOKUP(B4552,'Tablas auxiliares'!$AB$2:$AH$27,7,FALSE),0),1)</f>
        <v>0</v>
      </c>
      <c r="G4552" s="9">
        <f>VLOOKUP(E4552,'Tablas auxiliares'!$H$1:$Q$28,Calculadora!$J$2+1,FALSE)*IF(VLOOKUP($A4552,'Tablas auxiliares'!$B$2:$C$6,2,FALSE)-Calculadora!$K$2=0,1,0)*IF($L$2=2,IFERROR(VLOOKUP(B4552,'Tablas auxiliares'!$AB$2:$AH$27,7,FALSE),0),1)</f>
        <v>0</v>
      </c>
      <c r="H4552" s="9">
        <f t="shared" si="81"/>
        <v>0</v>
      </c>
      <c r="O4552" s="9"/>
      <c r="P4552"/>
    </row>
    <row r="4553" spans="1:16" x14ac:dyDescent="0.25">
      <c r="A4553" s="9">
        <v>2014</v>
      </c>
      <c r="B4553" t="s">
        <v>28</v>
      </c>
      <c r="C4553" t="s">
        <v>11</v>
      </c>
      <c r="D4553" s="9">
        <v>6</v>
      </c>
      <c r="E4553" s="9">
        <v>20</v>
      </c>
      <c r="F4553" s="9">
        <f>VLOOKUP(D4553,'Tablas auxiliares'!$H$1:$Q$28,Calculadora!$J$2+1,FALSE)*IF(VLOOKUP($A4553,'Tablas auxiliares'!$B$2:$C$6,2,FALSE)-Calculadora!$K$2=0,1,0)*IF($L$2=2,IFERROR(VLOOKUP(B4553,'Tablas auxiliares'!$AB$2:$AH$27,7,FALSE),0),1)</f>
        <v>0</v>
      </c>
      <c r="G4553" s="9">
        <f>VLOOKUP(E4553,'Tablas auxiliares'!$H$1:$Q$28,Calculadora!$J$2+1,FALSE)*IF(VLOOKUP($A4553,'Tablas auxiliares'!$B$2:$C$6,2,FALSE)-Calculadora!$K$2=0,1,0)*IF($L$2=2,IFERROR(VLOOKUP(B4553,'Tablas auxiliares'!$AB$2:$AH$27,7,FALSE),0),1)</f>
        <v>0</v>
      </c>
      <c r="H4553" s="9">
        <f t="shared" si="81"/>
        <v>0</v>
      </c>
      <c r="O4553" s="9"/>
      <c r="P4553"/>
    </row>
    <row r="4554" spans="1:16" x14ac:dyDescent="0.25">
      <c r="A4554" s="9">
        <v>2014</v>
      </c>
      <c r="B4554" t="s">
        <v>28</v>
      </c>
      <c r="C4554" t="s">
        <v>67</v>
      </c>
      <c r="D4554" s="9">
        <v>5</v>
      </c>
      <c r="E4554" s="9">
        <v>16</v>
      </c>
      <c r="F4554" s="9">
        <f>VLOOKUP(D4554,'Tablas auxiliares'!$H$1:$Q$28,Calculadora!$J$2+1,FALSE)*IF(VLOOKUP($A4554,'Tablas auxiliares'!$B$2:$C$6,2,FALSE)-Calculadora!$K$2=0,1,0)*IF($L$2=2,IFERROR(VLOOKUP(B4554,'Tablas auxiliares'!$AB$2:$AH$27,7,FALSE),0),1)</f>
        <v>0</v>
      </c>
      <c r="G4554" s="9">
        <f>VLOOKUP(E4554,'Tablas auxiliares'!$H$1:$Q$28,Calculadora!$J$2+1,FALSE)*IF(VLOOKUP($A4554,'Tablas auxiliares'!$B$2:$C$6,2,FALSE)-Calculadora!$K$2=0,1,0)*IF($L$2=2,IFERROR(VLOOKUP(B4554,'Tablas auxiliares'!$AB$2:$AH$27,7,FALSE),0),1)</f>
        <v>0</v>
      </c>
      <c r="H4554" s="9">
        <f t="shared" si="81"/>
        <v>0</v>
      </c>
      <c r="O4554" s="9"/>
      <c r="P4554"/>
    </row>
    <row r="4555" spans="1:16" x14ac:dyDescent="0.25">
      <c r="A4555" s="9">
        <v>2014</v>
      </c>
      <c r="B4555" t="s">
        <v>28</v>
      </c>
      <c r="C4555" t="s">
        <v>22</v>
      </c>
      <c r="D4555" s="9">
        <v>2</v>
      </c>
      <c r="E4555" s="9">
        <v>5</v>
      </c>
      <c r="F4555" s="9">
        <f>VLOOKUP(D4555,'Tablas auxiliares'!$H$1:$Q$28,Calculadora!$J$2+1,FALSE)*IF(VLOOKUP($A4555,'Tablas auxiliares'!$B$2:$C$6,2,FALSE)-Calculadora!$K$2=0,1,0)*IF($L$2=2,IFERROR(VLOOKUP(B4555,'Tablas auxiliares'!$AB$2:$AH$27,7,FALSE),0),1)</f>
        <v>0</v>
      </c>
      <c r="G4555" s="9">
        <f>VLOOKUP(E4555,'Tablas auxiliares'!$H$1:$Q$28,Calculadora!$J$2+1,FALSE)*IF(VLOOKUP($A4555,'Tablas auxiliares'!$B$2:$C$6,2,FALSE)-Calculadora!$K$2=0,1,0)*IF($L$2=2,IFERROR(VLOOKUP(B4555,'Tablas auxiliares'!$AB$2:$AH$27,7,FALSE),0),1)</f>
        <v>0</v>
      </c>
      <c r="H4555" s="9">
        <f t="shared" si="81"/>
        <v>0</v>
      </c>
      <c r="O4555" s="9"/>
      <c r="P4555"/>
    </row>
    <row r="4556" spans="1:16" x14ac:dyDescent="0.25">
      <c r="A4556" s="9">
        <v>2014</v>
      </c>
      <c r="B4556" t="s">
        <v>28</v>
      </c>
      <c r="C4556" t="s">
        <v>19</v>
      </c>
      <c r="D4556" s="9">
        <v>21</v>
      </c>
      <c r="E4556" s="9">
        <v>23</v>
      </c>
      <c r="F4556" s="9">
        <f>VLOOKUP(D4556,'Tablas auxiliares'!$H$1:$Q$28,Calculadora!$J$2+1,FALSE)*IF(VLOOKUP($A4556,'Tablas auxiliares'!$B$2:$C$6,2,FALSE)-Calculadora!$K$2=0,1,0)*IF($L$2=2,IFERROR(VLOOKUP(B4556,'Tablas auxiliares'!$AB$2:$AH$27,7,FALSE),0),1)</f>
        <v>0</v>
      </c>
      <c r="G4556" s="9">
        <f>VLOOKUP(E4556,'Tablas auxiliares'!$H$1:$Q$28,Calculadora!$J$2+1,FALSE)*IF(VLOOKUP($A4556,'Tablas auxiliares'!$B$2:$C$6,2,FALSE)-Calculadora!$K$2=0,1,0)*IF($L$2=2,IFERROR(VLOOKUP(B4556,'Tablas auxiliares'!$AB$2:$AH$27,7,FALSE),0),1)</f>
        <v>0</v>
      </c>
      <c r="H4556" s="9">
        <f t="shared" si="81"/>
        <v>0</v>
      </c>
      <c r="O4556" s="9"/>
      <c r="P4556"/>
    </row>
    <row r="4557" spans="1:16" x14ac:dyDescent="0.25">
      <c r="A4557" s="9">
        <v>2014</v>
      </c>
      <c r="B4557" t="s">
        <v>28</v>
      </c>
      <c r="C4557" t="s">
        <v>37</v>
      </c>
      <c r="D4557" s="9">
        <v>12</v>
      </c>
      <c r="E4557" s="9">
        <v>17</v>
      </c>
      <c r="F4557" s="9">
        <f>VLOOKUP(D4557,'Tablas auxiliares'!$H$1:$Q$28,Calculadora!$J$2+1,FALSE)*IF(VLOOKUP($A4557,'Tablas auxiliares'!$B$2:$C$6,2,FALSE)-Calculadora!$K$2=0,1,0)*IF($L$2=2,IFERROR(VLOOKUP(B4557,'Tablas auxiliares'!$AB$2:$AH$27,7,FALSE),0),1)</f>
        <v>0</v>
      </c>
      <c r="G4557" s="9">
        <f>VLOOKUP(E4557,'Tablas auxiliares'!$H$1:$Q$28,Calculadora!$J$2+1,FALSE)*IF(VLOOKUP($A4557,'Tablas auxiliares'!$B$2:$C$6,2,FALSE)-Calculadora!$K$2=0,1,0)*IF($L$2=2,IFERROR(VLOOKUP(B4557,'Tablas auxiliares'!$AB$2:$AH$27,7,FALSE),0),1)</f>
        <v>0</v>
      </c>
      <c r="H4557" s="9">
        <f t="shared" si="81"/>
        <v>0</v>
      </c>
      <c r="O4557" s="9"/>
      <c r="P4557"/>
    </row>
    <row r="4558" spans="1:16" x14ac:dyDescent="0.25">
      <c r="A4558" s="9">
        <v>2014</v>
      </c>
      <c r="B4558" t="s">
        <v>12</v>
      </c>
      <c r="C4558" t="s">
        <v>36</v>
      </c>
      <c r="D4558" s="100">
        <v>5</v>
      </c>
      <c r="E4558" s="9">
        <v>5</v>
      </c>
      <c r="F4558" s="9">
        <f>VLOOKUP(D4558,'Tablas auxiliares'!$H$1:$Q$28,Calculadora!$J$2+1,FALSE)*IF(VLOOKUP($A4558,'Tablas auxiliares'!$B$2:$C$6,2,FALSE)-Calculadora!$K$2=0,1,0)*IF($L$2=2,IFERROR(VLOOKUP(B4558,'Tablas auxiliares'!$AB$2:$AH$27,7,FALSE),0),1)</f>
        <v>0</v>
      </c>
      <c r="G4558" s="9">
        <f>VLOOKUP(E4558,'Tablas auxiliares'!$H$1:$Q$28,Calculadora!$J$2+1,FALSE)*IF(VLOOKUP($A4558,'Tablas auxiliares'!$B$2:$C$6,2,FALSE)-Calculadora!$K$2=0,1,0)*IF($L$2=2,IFERROR(VLOOKUP(B4558,'Tablas auxiliares'!$AB$2:$AH$27,7,FALSE),0),1)</f>
        <v>0</v>
      </c>
      <c r="H4558" s="9">
        <f t="shared" si="81"/>
        <v>0</v>
      </c>
      <c r="O4558" s="9"/>
      <c r="P4558"/>
    </row>
    <row r="4559" spans="1:16" x14ac:dyDescent="0.25">
      <c r="A4559" s="9">
        <v>2014</v>
      </c>
      <c r="B4559" t="s">
        <v>12</v>
      </c>
      <c r="C4559" t="s">
        <v>65</v>
      </c>
      <c r="D4559" s="100">
        <v>11</v>
      </c>
      <c r="E4559" s="9">
        <v>11</v>
      </c>
      <c r="F4559" s="9">
        <f>VLOOKUP(D4559,'Tablas auxiliares'!$H$1:$Q$28,Calculadora!$J$2+1,FALSE)*IF(VLOOKUP($A4559,'Tablas auxiliares'!$B$2:$C$6,2,FALSE)-Calculadora!$K$2=0,1,0)*IF($L$2=2,IFERROR(VLOOKUP(B4559,'Tablas auxiliares'!$AB$2:$AH$27,7,FALSE),0),1)</f>
        <v>0</v>
      </c>
      <c r="G4559" s="9">
        <f>VLOOKUP(E4559,'Tablas auxiliares'!$H$1:$Q$28,Calculadora!$J$2+1,FALSE)*IF(VLOOKUP($A4559,'Tablas auxiliares'!$B$2:$C$6,2,FALSE)-Calculadora!$K$2=0,1,0)*IF($L$2=2,IFERROR(VLOOKUP(B4559,'Tablas auxiliares'!$AB$2:$AH$27,7,FALSE),0),1)</f>
        <v>0</v>
      </c>
      <c r="H4559" s="9">
        <f t="shared" si="81"/>
        <v>0</v>
      </c>
      <c r="O4559" s="9"/>
      <c r="P4559"/>
    </row>
    <row r="4560" spans="1:16" x14ac:dyDescent="0.25">
      <c r="A4560" s="9">
        <v>2014</v>
      </c>
      <c r="B4560" t="s">
        <v>12</v>
      </c>
      <c r="C4560" t="s">
        <v>23</v>
      </c>
      <c r="D4560" s="100">
        <v>4</v>
      </c>
      <c r="E4560" s="9">
        <v>4</v>
      </c>
      <c r="F4560" s="9">
        <f>VLOOKUP(D4560,'Tablas auxiliares'!$H$1:$Q$28,Calculadora!$J$2+1,FALSE)*IF(VLOOKUP($A4560,'Tablas auxiliares'!$B$2:$C$6,2,FALSE)-Calculadora!$K$2=0,1,0)*IF($L$2=2,IFERROR(VLOOKUP(B4560,'Tablas auxiliares'!$AB$2:$AH$27,7,FALSE),0),1)</f>
        <v>0</v>
      </c>
      <c r="G4560" s="9">
        <f>VLOOKUP(E4560,'Tablas auxiliares'!$H$1:$Q$28,Calculadora!$J$2+1,FALSE)*IF(VLOOKUP($A4560,'Tablas auxiliares'!$B$2:$C$6,2,FALSE)-Calculadora!$K$2=0,1,0)*IF($L$2=2,IFERROR(VLOOKUP(B4560,'Tablas auxiliares'!$AB$2:$AH$27,7,FALSE),0),1)</f>
        <v>0</v>
      </c>
      <c r="H4560" s="9">
        <f t="shared" si="81"/>
        <v>0</v>
      </c>
      <c r="O4560" s="9"/>
      <c r="P4560"/>
    </row>
    <row r="4561" spans="1:16" x14ac:dyDescent="0.25">
      <c r="A4561" s="9">
        <v>2014</v>
      </c>
      <c r="B4561" t="s">
        <v>12</v>
      </c>
      <c r="C4561" t="s">
        <v>90</v>
      </c>
      <c r="D4561" s="100">
        <v>19</v>
      </c>
      <c r="E4561" s="9">
        <v>19</v>
      </c>
      <c r="F4561" s="9">
        <f>VLOOKUP(D4561,'Tablas auxiliares'!$H$1:$Q$28,Calculadora!$J$2+1,FALSE)*IF(VLOOKUP($A4561,'Tablas auxiliares'!$B$2:$C$6,2,FALSE)-Calculadora!$K$2=0,1,0)*IF($L$2=2,IFERROR(VLOOKUP(B4561,'Tablas auxiliares'!$AB$2:$AH$27,7,FALSE),0),1)</f>
        <v>0</v>
      </c>
      <c r="G4561" s="9">
        <f>VLOOKUP(E4561,'Tablas auxiliares'!$H$1:$Q$28,Calculadora!$J$2+1,FALSE)*IF(VLOOKUP($A4561,'Tablas auxiliares'!$B$2:$C$6,2,FALSE)-Calculadora!$K$2=0,1,0)*IF($L$2=2,IFERROR(VLOOKUP(B4561,'Tablas auxiliares'!$AB$2:$AH$27,7,FALSE),0),1)</f>
        <v>0</v>
      </c>
      <c r="H4561" s="9">
        <f t="shared" si="81"/>
        <v>0</v>
      </c>
      <c r="O4561" s="9"/>
      <c r="P4561"/>
    </row>
    <row r="4562" spans="1:16" x14ac:dyDescent="0.25">
      <c r="A4562" s="9">
        <v>2014</v>
      </c>
      <c r="B4562" t="s">
        <v>12</v>
      </c>
      <c r="C4562" t="s">
        <v>69</v>
      </c>
      <c r="D4562" s="100">
        <v>20</v>
      </c>
      <c r="E4562" s="9">
        <v>20</v>
      </c>
      <c r="F4562" s="9">
        <f>VLOOKUP(D4562,'Tablas auxiliares'!$H$1:$Q$28,Calculadora!$J$2+1,FALSE)*IF(VLOOKUP($A4562,'Tablas auxiliares'!$B$2:$C$6,2,FALSE)-Calculadora!$K$2=0,1,0)*IF($L$2=2,IFERROR(VLOOKUP(B4562,'Tablas auxiliares'!$AB$2:$AH$27,7,FALSE),0),1)</f>
        <v>0</v>
      </c>
      <c r="G4562" s="9">
        <f>VLOOKUP(E4562,'Tablas auxiliares'!$H$1:$Q$28,Calculadora!$J$2+1,FALSE)*IF(VLOOKUP($A4562,'Tablas auxiliares'!$B$2:$C$6,2,FALSE)-Calculadora!$K$2=0,1,0)*IF($L$2=2,IFERROR(VLOOKUP(B4562,'Tablas auxiliares'!$AB$2:$AH$27,7,FALSE),0),1)</f>
        <v>0</v>
      </c>
      <c r="H4562" s="9">
        <f t="shared" si="81"/>
        <v>0</v>
      </c>
      <c r="O4562" s="9"/>
      <c r="P4562"/>
    </row>
    <row r="4563" spans="1:16" x14ac:dyDescent="0.25">
      <c r="A4563" s="9">
        <v>2014</v>
      </c>
      <c r="B4563" t="s">
        <v>12</v>
      </c>
      <c r="C4563" t="s">
        <v>70</v>
      </c>
      <c r="D4563" s="100">
        <v>15</v>
      </c>
      <c r="E4563" s="9">
        <v>15</v>
      </c>
      <c r="F4563" s="9">
        <f>VLOOKUP(D4563,'Tablas auxiliares'!$H$1:$Q$28,Calculadora!$J$2+1,FALSE)*IF(VLOOKUP($A4563,'Tablas auxiliares'!$B$2:$C$6,2,FALSE)-Calculadora!$K$2=0,1,0)*IF($L$2=2,IFERROR(VLOOKUP(B4563,'Tablas auxiliares'!$AB$2:$AH$27,7,FALSE),0),1)</f>
        <v>0</v>
      </c>
      <c r="G4563" s="9">
        <f>VLOOKUP(E4563,'Tablas auxiliares'!$H$1:$Q$28,Calculadora!$J$2+1,FALSE)*IF(VLOOKUP($A4563,'Tablas auxiliares'!$B$2:$C$6,2,FALSE)-Calculadora!$K$2=0,1,0)*IF($L$2=2,IFERROR(VLOOKUP(B4563,'Tablas auxiliares'!$AB$2:$AH$27,7,FALSE),0),1)</f>
        <v>0</v>
      </c>
      <c r="H4563" s="9">
        <f t="shared" si="81"/>
        <v>0</v>
      </c>
      <c r="O4563" s="9"/>
      <c r="P4563"/>
    </row>
    <row r="4564" spans="1:16" x14ac:dyDescent="0.25">
      <c r="A4564" s="9">
        <v>2014</v>
      </c>
      <c r="B4564" t="s">
        <v>12</v>
      </c>
      <c r="C4564" t="s">
        <v>14</v>
      </c>
      <c r="D4564" s="100">
        <v>1</v>
      </c>
      <c r="E4564" s="9">
        <v>1</v>
      </c>
      <c r="F4564" s="9">
        <f>VLOOKUP(D4564,'Tablas auxiliares'!$H$1:$Q$28,Calculadora!$J$2+1,FALSE)*IF(VLOOKUP($A4564,'Tablas auxiliares'!$B$2:$C$6,2,FALSE)-Calculadora!$K$2=0,1,0)*IF($L$2=2,IFERROR(VLOOKUP(B4564,'Tablas auxiliares'!$AB$2:$AH$27,7,FALSE),0),1)</f>
        <v>0</v>
      </c>
      <c r="G4564" s="9">
        <f>VLOOKUP(E4564,'Tablas auxiliares'!$H$1:$Q$28,Calculadora!$J$2+1,FALSE)*IF(VLOOKUP($A4564,'Tablas auxiliares'!$B$2:$C$6,2,FALSE)-Calculadora!$K$2=0,1,0)*IF($L$2=2,IFERROR(VLOOKUP(B4564,'Tablas auxiliares'!$AB$2:$AH$27,7,FALSE),0),1)</f>
        <v>0</v>
      </c>
      <c r="H4564" s="9">
        <f t="shared" si="81"/>
        <v>0</v>
      </c>
      <c r="O4564" s="9"/>
      <c r="P4564"/>
    </row>
    <row r="4565" spans="1:16" x14ac:dyDescent="0.25">
      <c r="A4565" s="9">
        <v>2014</v>
      </c>
      <c r="B4565" t="s">
        <v>12</v>
      </c>
      <c r="C4565" t="s">
        <v>18</v>
      </c>
      <c r="D4565" s="100">
        <v>25</v>
      </c>
      <c r="E4565" s="9">
        <v>25</v>
      </c>
      <c r="F4565" s="9">
        <f>VLOOKUP(D4565,'Tablas auxiliares'!$H$1:$Q$28,Calculadora!$J$2+1,FALSE)*IF(VLOOKUP($A4565,'Tablas auxiliares'!$B$2:$C$6,2,FALSE)-Calculadora!$K$2=0,1,0)*IF($L$2=2,IFERROR(VLOOKUP(B4565,'Tablas auxiliares'!$AB$2:$AH$27,7,FALSE),0),1)</f>
        <v>0</v>
      </c>
      <c r="G4565" s="9">
        <f>VLOOKUP(E4565,'Tablas auxiliares'!$H$1:$Q$28,Calculadora!$J$2+1,FALSE)*IF(VLOOKUP($A4565,'Tablas auxiliares'!$B$2:$C$6,2,FALSE)-Calculadora!$K$2=0,1,0)*IF($L$2=2,IFERROR(VLOOKUP(B4565,'Tablas auxiliares'!$AB$2:$AH$27,7,FALSE),0),1)</f>
        <v>0</v>
      </c>
      <c r="H4565" s="9">
        <f t="shared" si="81"/>
        <v>0</v>
      </c>
      <c r="O4565" s="9"/>
      <c r="P4565"/>
    </row>
    <row r="4566" spans="1:16" x14ac:dyDescent="0.25">
      <c r="A4566" s="9">
        <v>2014</v>
      </c>
      <c r="B4566" t="s">
        <v>12</v>
      </c>
      <c r="C4566" t="s">
        <v>29</v>
      </c>
      <c r="D4566" s="100">
        <v>12</v>
      </c>
      <c r="E4566" s="9">
        <v>12</v>
      </c>
      <c r="F4566" s="9">
        <f>VLOOKUP(D4566,'Tablas auxiliares'!$H$1:$Q$28,Calculadora!$J$2+1,FALSE)*IF(VLOOKUP($A4566,'Tablas auxiliares'!$B$2:$C$6,2,FALSE)-Calculadora!$K$2=0,1,0)*IF($L$2=2,IFERROR(VLOOKUP(B4566,'Tablas auxiliares'!$AB$2:$AH$27,7,FALSE),0),1)</f>
        <v>0</v>
      </c>
      <c r="G4566" s="9">
        <f>VLOOKUP(E4566,'Tablas auxiliares'!$H$1:$Q$28,Calculadora!$J$2+1,FALSE)*IF(VLOOKUP($A4566,'Tablas auxiliares'!$B$2:$C$6,2,FALSE)-Calculadora!$K$2=0,1,0)*IF($L$2=2,IFERROR(VLOOKUP(B4566,'Tablas auxiliares'!$AB$2:$AH$27,7,FALSE),0),1)</f>
        <v>0</v>
      </c>
      <c r="H4566" s="9">
        <f t="shared" si="81"/>
        <v>0</v>
      </c>
      <c r="O4566" s="9"/>
      <c r="P4566"/>
    </row>
    <row r="4567" spans="1:16" x14ac:dyDescent="0.25">
      <c r="A4567" s="9">
        <v>2014</v>
      </c>
      <c r="B4567" t="s">
        <v>12</v>
      </c>
      <c r="C4567" t="s">
        <v>68</v>
      </c>
      <c r="D4567" s="100">
        <v>7</v>
      </c>
      <c r="E4567" s="9">
        <v>7</v>
      </c>
      <c r="F4567" s="9">
        <f>VLOOKUP(D4567,'Tablas auxiliares'!$H$1:$Q$28,Calculadora!$J$2+1,FALSE)*IF(VLOOKUP($A4567,'Tablas auxiliares'!$B$2:$C$6,2,FALSE)-Calculadora!$K$2=0,1,0)*IF($L$2=2,IFERROR(VLOOKUP(B4567,'Tablas auxiliares'!$AB$2:$AH$27,7,FALSE),0),1)</f>
        <v>0</v>
      </c>
      <c r="G4567" s="9">
        <f>VLOOKUP(E4567,'Tablas auxiliares'!$H$1:$Q$28,Calculadora!$J$2+1,FALSE)*IF(VLOOKUP($A4567,'Tablas auxiliares'!$B$2:$C$6,2,FALSE)-Calculadora!$K$2=0,1,0)*IF($L$2=2,IFERROR(VLOOKUP(B4567,'Tablas auxiliares'!$AB$2:$AH$27,7,FALSE),0),1)</f>
        <v>0</v>
      </c>
      <c r="H4567" s="9">
        <f t="shared" si="81"/>
        <v>0</v>
      </c>
      <c r="O4567" s="9"/>
      <c r="P4567"/>
    </row>
    <row r="4568" spans="1:16" x14ac:dyDescent="0.25">
      <c r="A4568" s="9">
        <v>2014</v>
      </c>
      <c r="B4568" t="s">
        <v>12</v>
      </c>
      <c r="C4568" t="s">
        <v>13</v>
      </c>
      <c r="D4568" s="100">
        <v>2</v>
      </c>
      <c r="E4568" s="9">
        <v>2</v>
      </c>
      <c r="F4568" s="9">
        <f>VLOOKUP(D4568,'Tablas auxiliares'!$H$1:$Q$28,Calculadora!$J$2+1,FALSE)*IF(VLOOKUP($A4568,'Tablas auxiliares'!$B$2:$C$6,2,FALSE)-Calculadora!$K$2=0,1,0)*IF($L$2=2,IFERROR(VLOOKUP(B4568,'Tablas auxiliares'!$AB$2:$AH$27,7,FALSE),0),1)</f>
        <v>0</v>
      </c>
      <c r="G4568" s="9">
        <f>VLOOKUP(E4568,'Tablas auxiliares'!$H$1:$Q$28,Calculadora!$J$2+1,FALSE)*IF(VLOOKUP($A4568,'Tablas auxiliares'!$B$2:$C$6,2,FALSE)-Calculadora!$K$2=0,1,0)*IF($L$2=2,IFERROR(VLOOKUP(B4568,'Tablas auxiliares'!$AB$2:$AH$27,7,FALSE),0),1)</f>
        <v>0</v>
      </c>
      <c r="H4568" s="9">
        <f t="shared" si="81"/>
        <v>0</v>
      </c>
      <c r="O4568" s="9"/>
      <c r="P4568"/>
    </row>
    <row r="4569" spans="1:16" x14ac:dyDescent="0.25">
      <c r="A4569" s="9">
        <v>2014</v>
      </c>
      <c r="B4569" t="s">
        <v>12</v>
      </c>
      <c r="C4569" t="s">
        <v>27</v>
      </c>
      <c r="D4569" s="100">
        <v>6</v>
      </c>
      <c r="E4569" s="9">
        <v>6</v>
      </c>
      <c r="F4569" s="9">
        <f>VLOOKUP(D4569,'Tablas auxiliares'!$H$1:$Q$28,Calculadora!$J$2+1,FALSE)*IF(VLOOKUP($A4569,'Tablas auxiliares'!$B$2:$C$6,2,FALSE)-Calculadora!$K$2=0,1,0)*IF($L$2=2,IFERROR(VLOOKUP(B4569,'Tablas auxiliares'!$AB$2:$AH$27,7,FALSE),0),1)</f>
        <v>0</v>
      </c>
      <c r="G4569" s="9">
        <f>VLOOKUP(E4569,'Tablas auxiliares'!$H$1:$Q$28,Calculadora!$J$2+1,FALSE)*IF(VLOOKUP($A4569,'Tablas auxiliares'!$B$2:$C$6,2,FALSE)-Calculadora!$K$2=0,1,0)*IF($L$2=2,IFERROR(VLOOKUP(B4569,'Tablas auxiliares'!$AB$2:$AH$27,7,FALSE),0),1)</f>
        <v>0</v>
      </c>
      <c r="H4569" s="9">
        <f t="shared" si="81"/>
        <v>0</v>
      </c>
      <c r="O4569" s="9"/>
      <c r="P4569"/>
    </row>
    <row r="4570" spans="1:16" x14ac:dyDescent="0.25">
      <c r="A4570" s="9">
        <v>2014</v>
      </c>
      <c r="B4570" t="s">
        <v>12</v>
      </c>
      <c r="C4570" t="s">
        <v>26</v>
      </c>
      <c r="D4570" s="100">
        <v>9</v>
      </c>
      <c r="E4570" s="9">
        <v>9</v>
      </c>
      <c r="F4570" s="9">
        <f>VLOOKUP(D4570,'Tablas auxiliares'!$H$1:$Q$28,Calculadora!$J$2+1,FALSE)*IF(VLOOKUP($A4570,'Tablas auxiliares'!$B$2:$C$6,2,FALSE)-Calculadora!$K$2=0,1,0)*IF($L$2=2,IFERROR(VLOOKUP(B4570,'Tablas auxiliares'!$AB$2:$AH$27,7,FALSE),0),1)</f>
        <v>0</v>
      </c>
      <c r="G4570" s="9">
        <f>VLOOKUP(E4570,'Tablas auxiliares'!$H$1:$Q$28,Calculadora!$J$2+1,FALSE)*IF(VLOOKUP($A4570,'Tablas auxiliares'!$B$2:$C$6,2,FALSE)-Calculadora!$K$2=0,1,0)*IF($L$2=2,IFERROR(VLOOKUP(B4570,'Tablas auxiliares'!$AB$2:$AH$27,7,FALSE),0),1)</f>
        <v>0</v>
      </c>
      <c r="H4570" s="9">
        <f t="shared" si="81"/>
        <v>0</v>
      </c>
      <c r="O4570" s="9"/>
      <c r="P4570"/>
    </row>
    <row r="4571" spans="1:16" x14ac:dyDescent="0.25">
      <c r="A4571" s="9">
        <v>2014</v>
      </c>
      <c r="B4571" t="s">
        <v>12</v>
      </c>
      <c r="C4571" t="s">
        <v>28</v>
      </c>
      <c r="D4571" s="100">
        <v>17</v>
      </c>
      <c r="E4571" s="9">
        <v>17</v>
      </c>
      <c r="F4571" s="9">
        <f>VLOOKUP(D4571,'Tablas auxiliares'!$H$1:$Q$28,Calculadora!$J$2+1,FALSE)*IF(VLOOKUP($A4571,'Tablas auxiliares'!$B$2:$C$6,2,FALSE)-Calculadora!$K$2=0,1,0)*IF($L$2=2,IFERROR(VLOOKUP(B4571,'Tablas auxiliares'!$AB$2:$AH$27,7,FALSE),0),1)</f>
        <v>0</v>
      </c>
      <c r="G4571" s="9">
        <f>VLOOKUP(E4571,'Tablas auxiliares'!$H$1:$Q$28,Calculadora!$J$2+1,FALSE)*IF(VLOOKUP($A4571,'Tablas auxiliares'!$B$2:$C$6,2,FALSE)-Calculadora!$K$2=0,1,0)*IF($L$2=2,IFERROR(VLOOKUP(B4571,'Tablas auxiliares'!$AB$2:$AH$27,7,FALSE),0),1)</f>
        <v>0</v>
      </c>
      <c r="H4571" s="9">
        <f t="shared" si="81"/>
        <v>0</v>
      </c>
      <c r="O4571" s="9"/>
      <c r="P4571"/>
    </row>
    <row r="4572" spans="1:16" x14ac:dyDescent="0.25">
      <c r="A4572" s="9">
        <v>2014</v>
      </c>
      <c r="B4572" t="s">
        <v>12</v>
      </c>
      <c r="C4572" t="s">
        <v>33</v>
      </c>
      <c r="D4572" s="100">
        <v>3</v>
      </c>
      <c r="E4572" s="9">
        <v>3</v>
      </c>
      <c r="F4572" s="9">
        <f>VLOOKUP(D4572,'Tablas auxiliares'!$H$1:$Q$28,Calculadora!$J$2+1,FALSE)*IF(VLOOKUP($A4572,'Tablas auxiliares'!$B$2:$C$6,2,FALSE)-Calculadora!$K$2=0,1,0)*IF($L$2=2,IFERROR(VLOOKUP(B4572,'Tablas auxiliares'!$AB$2:$AH$27,7,FALSE),0),1)</f>
        <v>0</v>
      </c>
      <c r="G4572" s="9">
        <f>VLOOKUP(E4572,'Tablas auxiliares'!$H$1:$Q$28,Calculadora!$J$2+1,FALSE)*IF(VLOOKUP($A4572,'Tablas auxiliares'!$B$2:$C$6,2,FALSE)-Calculadora!$K$2=0,1,0)*IF($L$2=2,IFERROR(VLOOKUP(B4572,'Tablas auxiliares'!$AB$2:$AH$27,7,FALSE),0),1)</f>
        <v>0</v>
      </c>
      <c r="H4572" s="9">
        <f t="shared" si="81"/>
        <v>0</v>
      </c>
      <c r="O4572" s="9"/>
      <c r="P4572"/>
    </row>
    <row r="4573" spans="1:16" x14ac:dyDescent="0.25">
      <c r="A4573" s="9">
        <v>2014</v>
      </c>
      <c r="B4573" t="s">
        <v>12</v>
      </c>
      <c r="C4573" t="s">
        <v>25</v>
      </c>
      <c r="D4573" s="100">
        <v>18</v>
      </c>
      <c r="E4573" s="9">
        <v>18</v>
      </c>
      <c r="F4573" s="9">
        <f>VLOOKUP(D4573,'Tablas auxiliares'!$H$1:$Q$28,Calculadora!$J$2+1,FALSE)*IF(VLOOKUP($A4573,'Tablas auxiliares'!$B$2:$C$6,2,FALSE)-Calculadora!$K$2=0,1,0)*IF($L$2=2,IFERROR(VLOOKUP(B4573,'Tablas auxiliares'!$AB$2:$AH$27,7,FALSE),0),1)</f>
        <v>0</v>
      </c>
      <c r="G4573" s="9">
        <f>VLOOKUP(E4573,'Tablas auxiliares'!$H$1:$Q$28,Calculadora!$J$2+1,FALSE)*IF(VLOOKUP($A4573,'Tablas auxiliares'!$B$2:$C$6,2,FALSE)-Calculadora!$K$2=0,1,0)*IF($L$2=2,IFERROR(VLOOKUP(B4573,'Tablas auxiliares'!$AB$2:$AH$27,7,FALSE),0),1)</f>
        <v>0</v>
      </c>
      <c r="H4573" s="9">
        <f t="shared" si="81"/>
        <v>0</v>
      </c>
      <c r="O4573" s="9"/>
      <c r="P4573"/>
    </row>
    <row r="4574" spans="1:16" x14ac:dyDescent="0.25">
      <c r="A4574" s="9">
        <v>2014</v>
      </c>
      <c r="B4574" t="s">
        <v>12</v>
      </c>
      <c r="C4574" t="s">
        <v>89</v>
      </c>
      <c r="D4574" s="100">
        <v>26</v>
      </c>
      <c r="E4574" s="9">
        <v>26</v>
      </c>
      <c r="F4574" s="9">
        <f>VLOOKUP(D4574,'Tablas auxiliares'!$H$1:$Q$28,Calculadora!$J$2+1,FALSE)*IF(VLOOKUP($A4574,'Tablas auxiliares'!$B$2:$C$6,2,FALSE)-Calculadora!$K$2=0,1,0)*IF($L$2=2,IFERROR(VLOOKUP(B4574,'Tablas auxiliares'!$AB$2:$AH$27,7,FALSE),0),1)</f>
        <v>0</v>
      </c>
      <c r="G4574" s="9">
        <f>VLOOKUP(E4574,'Tablas auxiliares'!$H$1:$Q$28,Calculadora!$J$2+1,FALSE)*IF(VLOOKUP($A4574,'Tablas auxiliares'!$B$2:$C$6,2,FALSE)-Calculadora!$K$2=0,1,0)*IF($L$2=2,IFERROR(VLOOKUP(B4574,'Tablas auxiliares'!$AB$2:$AH$27,7,FALSE),0),1)</f>
        <v>0</v>
      </c>
      <c r="H4574" s="9">
        <f t="shared" si="81"/>
        <v>0</v>
      </c>
      <c r="O4574" s="9"/>
      <c r="P4574"/>
    </row>
    <row r="4575" spans="1:16" x14ac:dyDescent="0.25">
      <c r="A4575" s="9">
        <v>2014</v>
      </c>
      <c r="B4575" t="s">
        <v>12</v>
      </c>
      <c r="C4575" t="s">
        <v>87</v>
      </c>
      <c r="D4575" s="100">
        <v>21</v>
      </c>
      <c r="E4575" s="9">
        <v>21</v>
      </c>
      <c r="F4575" s="9">
        <f>VLOOKUP(D4575,'Tablas auxiliares'!$H$1:$Q$28,Calculadora!$J$2+1,FALSE)*IF(VLOOKUP($A4575,'Tablas auxiliares'!$B$2:$C$6,2,FALSE)-Calculadora!$K$2=0,1,0)*IF($L$2=2,IFERROR(VLOOKUP(B4575,'Tablas auxiliares'!$AB$2:$AH$27,7,FALSE),0),1)</f>
        <v>0</v>
      </c>
      <c r="G4575" s="9">
        <f>VLOOKUP(E4575,'Tablas auxiliares'!$H$1:$Q$28,Calculadora!$J$2+1,FALSE)*IF(VLOOKUP($A4575,'Tablas auxiliares'!$B$2:$C$6,2,FALSE)-Calculadora!$K$2=0,1,0)*IF($L$2=2,IFERROR(VLOOKUP(B4575,'Tablas auxiliares'!$AB$2:$AH$27,7,FALSE),0),1)</f>
        <v>0</v>
      </c>
      <c r="H4575" s="9">
        <f t="shared" si="81"/>
        <v>0</v>
      </c>
      <c r="O4575" s="9"/>
      <c r="P4575"/>
    </row>
    <row r="4576" spans="1:16" x14ac:dyDescent="0.25">
      <c r="A4576" s="9">
        <v>2014</v>
      </c>
      <c r="B4576" t="s">
        <v>12</v>
      </c>
      <c r="C4576" t="s">
        <v>34</v>
      </c>
      <c r="D4576" s="100">
        <v>16</v>
      </c>
      <c r="E4576" s="9">
        <v>16</v>
      </c>
      <c r="F4576" s="9">
        <f>VLOOKUP(D4576,'Tablas auxiliares'!$H$1:$Q$28,Calculadora!$J$2+1,FALSE)*IF(VLOOKUP($A4576,'Tablas auxiliares'!$B$2:$C$6,2,FALSE)-Calculadora!$K$2=0,1,0)*IF($L$2=2,IFERROR(VLOOKUP(B4576,'Tablas auxiliares'!$AB$2:$AH$27,7,FALSE),0),1)</f>
        <v>0</v>
      </c>
      <c r="G4576" s="9">
        <f>VLOOKUP(E4576,'Tablas auxiliares'!$H$1:$Q$28,Calculadora!$J$2+1,FALSE)*IF(VLOOKUP($A4576,'Tablas auxiliares'!$B$2:$C$6,2,FALSE)-Calculadora!$K$2=0,1,0)*IF($L$2=2,IFERROR(VLOOKUP(B4576,'Tablas auxiliares'!$AB$2:$AH$27,7,FALSE),0),1)</f>
        <v>0</v>
      </c>
      <c r="H4576" s="9">
        <f t="shared" si="81"/>
        <v>0</v>
      </c>
      <c r="O4576" s="9"/>
      <c r="P4576"/>
    </row>
    <row r="4577" spans="1:16" x14ac:dyDescent="0.25">
      <c r="A4577" s="9">
        <v>2014</v>
      </c>
      <c r="B4577" t="s">
        <v>12</v>
      </c>
      <c r="C4577" t="s">
        <v>91</v>
      </c>
      <c r="D4577" s="100">
        <v>10</v>
      </c>
      <c r="E4577" s="9">
        <v>10</v>
      </c>
      <c r="F4577" s="9">
        <f>VLOOKUP(D4577,'Tablas auxiliares'!$H$1:$Q$28,Calculadora!$J$2+1,FALSE)*IF(VLOOKUP($A4577,'Tablas auxiliares'!$B$2:$C$6,2,FALSE)-Calculadora!$K$2=0,1,0)*IF($L$2=2,IFERROR(VLOOKUP(B4577,'Tablas auxiliares'!$AB$2:$AH$27,7,FALSE),0),1)</f>
        <v>0</v>
      </c>
      <c r="G4577" s="9">
        <f>VLOOKUP(E4577,'Tablas auxiliares'!$H$1:$Q$28,Calculadora!$J$2+1,FALSE)*IF(VLOOKUP($A4577,'Tablas auxiliares'!$B$2:$C$6,2,FALSE)-Calculadora!$K$2=0,1,0)*IF($L$2=2,IFERROR(VLOOKUP(B4577,'Tablas auxiliares'!$AB$2:$AH$27,7,FALSE),0),1)</f>
        <v>0</v>
      </c>
      <c r="H4577" s="9">
        <f t="shared" si="81"/>
        <v>0</v>
      </c>
      <c r="O4577" s="9"/>
      <c r="P4577"/>
    </row>
    <row r="4578" spans="1:16" x14ac:dyDescent="0.25">
      <c r="A4578" s="9">
        <v>2014</v>
      </c>
      <c r="B4578" t="s">
        <v>12</v>
      </c>
      <c r="C4578" t="s">
        <v>24</v>
      </c>
      <c r="D4578" s="100">
        <v>23</v>
      </c>
      <c r="E4578" s="9">
        <v>23</v>
      </c>
      <c r="F4578" s="9">
        <f>VLOOKUP(D4578,'Tablas auxiliares'!$H$1:$Q$28,Calculadora!$J$2+1,FALSE)*IF(VLOOKUP($A4578,'Tablas auxiliares'!$B$2:$C$6,2,FALSE)-Calculadora!$K$2=0,1,0)*IF($L$2=2,IFERROR(VLOOKUP(B4578,'Tablas auxiliares'!$AB$2:$AH$27,7,FALSE),0),1)</f>
        <v>0</v>
      </c>
      <c r="G4578" s="9">
        <f>VLOOKUP(E4578,'Tablas auxiliares'!$H$1:$Q$28,Calculadora!$J$2+1,FALSE)*IF(VLOOKUP($A4578,'Tablas auxiliares'!$B$2:$C$6,2,FALSE)-Calculadora!$K$2=0,1,0)*IF($L$2=2,IFERROR(VLOOKUP(B4578,'Tablas auxiliares'!$AB$2:$AH$27,7,FALSE),0),1)</f>
        <v>0</v>
      </c>
      <c r="H4578" s="9">
        <f t="shared" si="81"/>
        <v>0</v>
      </c>
      <c r="O4578" s="9"/>
      <c r="P4578"/>
    </row>
    <row r="4579" spans="1:16" x14ac:dyDescent="0.25">
      <c r="A4579" s="9">
        <v>2014</v>
      </c>
      <c r="B4579" t="s">
        <v>12</v>
      </c>
      <c r="C4579" t="s">
        <v>11</v>
      </c>
      <c r="D4579" s="100">
        <v>22</v>
      </c>
      <c r="E4579" s="9">
        <v>22</v>
      </c>
      <c r="F4579" s="9">
        <f>VLOOKUP(D4579,'Tablas auxiliares'!$H$1:$Q$28,Calculadora!$J$2+1,FALSE)*IF(VLOOKUP($A4579,'Tablas auxiliares'!$B$2:$C$6,2,FALSE)-Calculadora!$K$2=0,1,0)*IF($L$2=2,IFERROR(VLOOKUP(B4579,'Tablas auxiliares'!$AB$2:$AH$27,7,FALSE),0),1)</f>
        <v>0</v>
      </c>
      <c r="G4579" s="9">
        <f>VLOOKUP(E4579,'Tablas auxiliares'!$H$1:$Q$28,Calculadora!$J$2+1,FALSE)*IF(VLOOKUP($A4579,'Tablas auxiliares'!$B$2:$C$6,2,FALSE)-Calculadora!$K$2=0,1,0)*IF($L$2=2,IFERROR(VLOOKUP(B4579,'Tablas auxiliares'!$AB$2:$AH$27,7,FALSE),0),1)</f>
        <v>0</v>
      </c>
      <c r="H4579" s="9">
        <f t="shared" si="81"/>
        <v>0</v>
      </c>
      <c r="O4579" s="9"/>
      <c r="P4579"/>
    </row>
    <row r="4580" spans="1:16" x14ac:dyDescent="0.25">
      <c r="A4580" s="9">
        <v>2014</v>
      </c>
      <c r="B4580" t="s">
        <v>12</v>
      </c>
      <c r="C4580" t="s">
        <v>67</v>
      </c>
      <c r="D4580" s="100">
        <v>24</v>
      </c>
      <c r="E4580" s="9">
        <v>24</v>
      </c>
      <c r="F4580" s="9">
        <f>VLOOKUP(D4580,'Tablas auxiliares'!$H$1:$Q$28,Calculadora!$J$2+1,FALSE)*IF(VLOOKUP($A4580,'Tablas auxiliares'!$B$2:$C$6,2,FALSE)-Calculadora!$K$2=0,1,0)*IF($L$2=2,IFERROR(VLOOKUP(B4580,'Tablas auxiliares'!$AB$2:$AH$27,7,FALSE),0),1)</f>
        <v>0</v>
      </c>
      <c r="G4580" s="9">
        <f>VLOOKUP(E4580,'Tablas auxiliares'!$H$1:$Q$28,Calculadora!$J$2+1,FALSE)*IF(VLOOKUP($A4580,'Tablas auxiliares'!$B$2:$C$6,2,FALSE)-Calculadora!$K$2=0,1,0)*IF($L$2=2,IFERROR(VLOOKUP(B4580,'Tablas auxiliares'!$AB$2:$AH$27,7,FALSE),0),1)</f>
        <v>0</v>
      </c>
      <c r="H4580" s="9">
        <f t="shared" si="81"/>
        <v>0</v>
      </c>
      <c r="O4580" s="9"/>
      <c r="P4580"/>
    </row>
    <row r="4581" spans="1:16" x14ac:dyDescent="0.25">
      <c r="A4581" s="9">
        <v>2014</v>
      </c>
      <c r="B4581" t="s">
        <v>12</v>
      </c>
      <c r="C4581" t="s">
        <v>22</v>
      </c>
      <c r="D4581" s="100">
        <v>13</v>
      </c>
      <c r="E4581" s="9">
        <v>13</v>
      </c>
      <c r="F4581" s="9">
        <f>VLOOKUP(D4581,'Tablas auxiliares'!$H$1:$Q$28,Calculadora!$J$2+1,FALSE)*IF(VLOOKUP($A4581,'Tablas auxiliares'!$B$2:$C$6,2,FALSE)-Calculadora!$K$2=0,1,0)*IF($L$2=2,IFERROR(VLOOKUP(B4581,'Tablas auxiliares'!$AB$2:$AH$27,7,FALSE),0),1)</f>
        <v>0</v>
      </c>
      <c r="G4581" s="9">
        <f>VLOOKUP(E4581,'Tablas auxiliares'!$H$1:$Q$28,Calculadora!$J$2+1,FALSE)*IF(VLOOKUP($A4581,'Tablas auxiliares'!$B$2:$C$6,2,FALSE)-Calculadora!$K$2=0,1,0)*IF($L$2=2,IFERROR(VLOOKUP(B4581,'Tablas auxiliares'!$AB$2:$AH$27,7,FALSE),0),1)</f>
        <v>0</v>
      </c>
      <c r="H4581" s="9">
        <f t="shared" si="81"/>
        <v>0</v>
      </c>
      <c r="O4581" s="9"/>
      <c r="P4581"/>
    </row>
    <row r="4582" spans="1:16" x14ac:dyDescent="0.25">
      <c r="A4582" s="9">
        <v>2014</v>
      </c>
      <c r="B4582" t="s">
        <v>12</v>
      </c>
      <c r="C4582" t="s">
        <v>19</v>
      </c>
      <c r="D4582" s="100">
        <v>14</v>
      </c>
      <c r="E4582" s="9">
        <v>14</v>
      </c>
      <c r="F4582" s="9">
        <f>VLOOKUP(D4582,'Tablas auxiliares'!$H$1:$Q$28,Calculadora!$J$2+1,FALSE)*IF(VLOOKUP($A4582,'Tablas auxiliares'!$B$2:$C$6,2,FALSE)-Calculadora!$K$2=0,1,0)*IF($L$2=2,IFERROR(VLOOKUP(B4582,'Tablas auxiliares'!$AB$2:$AH$27,7,FALSE),0),1)</f>
        <v>0</v>
      </c>
      <c r="G4582" s="9">
        <f>VLOOKUP(E4582,'Tablas auxiliares'!$H$1:$Q$28,Calculadora!$J$2+1,FALSE)*IF(VLOOKUP($A4582,'Tablas auxiliares'!$B$2:$C$6,2,FALSE)-Calculadora!$K$2=0,1,0)*IF($L$2=2,IFERROR(VLOOKUP(B4582,'Tablas auxiliares'!$AB$2:$AH$27,7,FALSE),0),1)</f>
        <v>0</v>
      </c>
      <c r="H4582" s="9">
        <f t="shared" si="81"/>
        <v>0</v>
      </c>
      <c r="O4582" s="9"/>
      <c r="P4582"/>
    </row>
    <row r="4583" spans="1:16" x14ac:dyDescent="0.25">
      <c r="A4583" s="9">
        <v>2014</v>
      </c>
      <c r="B4583" t="s">
        <v>12</v>
      </c>
      <c r="C4583" t="s">
        <v>37</v>
      </c>
      <c r="D4583" s="100">
        <v>8</v>
      </c>
      <c r="E4583" s="9">
        <v>8</v>
      </c>
      <c r="F4583" s="9">
        <f>VLOOKUP(D4583,'Tablas auxiliares'!$H$1:$Q$28,Calculadora!$J$2+1,FALSE)*IF(VLOOKUP($A4583,'Tablas auxiliares'!$B$2:$C$6,2,FALSE)-Calculadora!$K$2=0,1,0)*IF($L$2=2,IFERROR(VLOOKUP(B4583,'Tablas auxiliares'!$AB$2:$AH$27,7,FALSE),0),1)</f>
        <v>0</v>
      </c>
      <c r="G4583" s="9">
        <f>VLOOKUP(E4583,'Tablas auxiliares'!$H$1:$Q$28,Calculadora!$J$2+1,FALSE)*IF(VLOOKUP($A4583,'Tablas auxiliares'!$B$2:$C$6,2,FALSE)-Calculadora!$K$2=0,1,0)*IF($L$2=2,IFERROR(VLOOKUP(B4583,'Tablas auxiliares'!$AB$2:$AH$27,7,FALSE),0),1)</f>
        <v>0</v>
      </c>
      <c r="H4583" s="9">
        <f t="shared" si="81"/>
        <v>0</v>
      </c>
      <c r="O4583" s="9"/>
      <c r="P4583"/>
    </row>
    <row r="4584" spans="1:16" x14ac:dyDescent="0.25">
      <c r="A4584" s="9">
        <v>2014</v>
      </c>
      <c r="B4584" t="s">
        <v>27</v>
      </c>
      <c r="C4584" t="s">
        <v>36</v>
      </c>
      <c r="D4584" s="9">
        <v>18</v>
      </c>
      <c r="E4584" s="9">
        <v>14</v>
      </c>
      <c r="F4584" s="9">
        <f>VLOOKUP(D4584,'Tablas auxiliares'!$H$1:$Q$28,Calculadora!$J$2+1,FALSE)*IF(VLOOKUP($A4584,'Tablas auxiliares'!$B$2:$C$6,2,FALSE)-Calculadora!$K$2=0,1,0)*IF($L$2=2,IFERROR(VLOOKUP(B4584,'Tablas auxiliares'!$AB$2:$AH$27,7,FALSE),0),1)</f>
        <v>0</v>
      </c>
      <c r="G4584" s="9">
        <f>VLOOKUP(E4584,'Tablas auxiliares'!$H$1:$Q$28,Calculadora!$J$2+1,FALSE)*IF(VLOOKUP($A4584,'Tablas auxiliares'!$B$2:$C$6,2,FALSE)-Calculadora!$K$2=0,1,0)*IF($L$2=2,IFERROR(VLOOKUP(B4584,'Tablas auxiliares'!$AB$2:$AH$27,7,FALSE),0),1)</f>
        <v>0</v>
      </c>
      <c r="H4584" s="9">
        <f t="shared" si="81"/>
        <v>0</v>
      </c>
      <c r="O4584" s="9"/>
      <c r="P4584"/>
    </row>
    <row r="4585" spans="1:16" x14ac:dyDescent="0.25">
      <c r="A4585" s="9">
        <v>2014</v>
      </c>
      <c r="B4585" t="s">
        <v>27</v>
      </c>
      <c r="C4585" t="s">
        <v>65</v>
      </c>
      <c r="D4585" s="9">
        <v>23</v>
      </c>
      <c r="E4585" s="9">
        <v>21</v>
      </c>
      <c r="F4585" s="9">
        <f>VLOOKUP(D4585,'Tablas auxiliares'!$H$1:$Q$28,Calculadora!$J$2+1,FALSE)*IF(VLOOKUP($A4585,'Tablas auxiliares'!$B$2:$C$6,2,FALSE)-Calculadora!$K$2=0,1,0)*IF($L$2=2,IFERROR(VLOOKUP(B4585,'Tablas auxiliares'!$AB$2:$AH$27,7,FALSE),0),1)</f>
        <v>0</v>
      </c>
      <c r="G4585" s="9">
        <f>VLOOKUP(E4585,'Tablas auxiliares'!$H$1:$Q$28,Calculadora!$J$2+1,FALSE)*IF(VLOOKUP($A4585,'Tablas auxiliares'!$B$2:$C$6,2,FALSE)-Calculadora!$K$2=0,1,0)*IF($L$2=2,IFERROR(VLOOKUP(B4585,'Tablas auxiliares'!$AB$2:$AH$27,7,FALSE),0),1)</f>
        <v>0</v>
      </c>
      <c r="H4585" s="9">
        <f t="shared" si="81"/>
        <v>0</v>
      </c>
      <c r="O4585" s="9"/>
      <c r="P4585"/>
    </row>
    <row r="4586" spans="1:16" x14ac:dyDescent="0.25">
      <c r="A4586" s="9">
        <v>2014</v>
      </c>
      <c r="B4586" t="s">
        <v>27</v>
      </c>
      <c r="C4586" t="s">
        <v>23</v>
      </c>
      <c r="D4586" s="9">
        <v>9</v>
      </c>
      <c r="E4586" s="9">
        <v>25</v>
      </c>
      <c r="F4586" s="9">
        <f>VLOOKUP(D4586,'Tablas auxiliares'!$H$1:$Q$28,Calculadora!$J$2+1,FALSE)*IF(VLOOKUP($A4586,'Tablas auxiliares'!$B$2:$C$6,2,FALSE)-Calculadora!$K$2=0,1,0)*IF($L$2=2,IFERROR(VLOOKUP(B4586,'Tablas auxiliares'!$AB$2:$AH$27,7,FALSE),0),1)</f>
        <v>0</v>
      </c>
      <c r="G4586" s="9">
        <f>VLOOKUP(E4586,'Tablas auxiliares'!$H$1:$Q$28,Calculadora!$J$2+1,FALSE)*IF(VLOOKUP($A4586,'Tablas auxiliares'!$B$2:$C$6,2,FALSE)-Calculadora!$K$2=0,1,0)*IF($L$2=2,IFERROR(VLOOKUP(B4586,'Tablas auxiliares'!$AB$2:$AH$27,7,FALSE),0),1)</f>
        <v>0</v>
      </c>
      <c r="H4586" s="9">
        <f t="shared" si="81"/>
        <v>0</v>
      </c>
      <c r="O4586" s="9"/>
      <c r="P4586"/>
    </row>
    <row r="4587" spans="1:16" x14ac:dyDescent="0.25">
      <c r="A4587" s="9">
        <v>2014</v>
      </c>
      <c r="B4587" t="s">
        <v>27</v>
      </c>
      <c r="C4587" t="s">
        <v>90</v>
      </c>
      <c r="D4587" s="9">
        <v>14</v>
      </c>
      <c r="E4587" s="9">
        <v>8</v>
      </c>
      <c r="F4587" s="9">
        <f>VLOOKUP(D4587,'Tablas auxiliares'!$H$1:$Q$28,Calculadora!$J$2+1,FALSE)*IF(VLOOKUP($A4587,'Tablas auxiliares'!$B$2:$C$6,2,FALSE)-Calculadora!$K$2=0,1,0)*IF($L$2=2,IFERROR(VLOOKUP(B4587,'Tablas auxiliares'!$AB$2:$AH$27,7,FALSE),0),1)</f>
        <v>0</v>
      </c>
      <c r="G4587" s="9">
        <f>VLOOKUP(E4587,'Tablas auxiliares'!$H$1:$Q$28,Calculadora!$J$2+1,FALSE)*IF(VLOOKUP($A4587,'Tablas auxiliares'!$B$2:$C$6,2,FALSE)-Calculadora!$K$2=0,1,0)*IF($L$2=2,IFERROR(VLOOKUP(B4587,'Tablas auxiliares'!$AB$2:$AH$27,7,FALSE),0),1)</f>
        <v>0</v>
      </c>
      <c r="H4587" s="9">
        <f t="shared" si="81"/>
        <v>0</v>
      </c>
      <c r="O4587" s="9"/>
      <c r="P4587"/>
    </row>
    <row r="4588" spans="1:16" x14ac:dyDescent="0.25">
      <c r="A4588" s="9">
        <v>2014</v>
      </c>
      <c r="B4588" t="s">
        <v>27</v>
      </c>
      <c r="C4588" t="s">
        <v>69</v>
      </c>
      <c r="D4588" s="9">
        <v>5</v>
      </c>
      <c r="E4588" s="9">
        <v>9</v>
      </c>
      <c r="F4588" s="9">
        <f>VLOOKUP(D4588,'Tablas auxiliares'!$H$1:$Q$28,Calculadora!$J$2+1,FALSE)*IF(VLOOKUP($A4588,'Tablas auxiliares'!$B$2:$C$6,2,FALSE)-Calculadora!$K$2=0,1,0)*IF($L$2=2,IFERROR(VLOOKUP(B4588,'Tablas auxiliares'!$AB$2:$AH$27,7,FALSE),0),1)</f>
        <v>0</v>
      </c>
      <c r="G4588" s="9">
        <f>VLOOKUP(E4588,'Tablas auxiliares'!$H$1:$Q$28,Calculadora!$J$2+1,FALSE)*IF(VLOOKUP($A4588,'Tablas auxiliares'!$B$2:$C$6,2,FALSE)-Calculadora!$K$2=0,1,0)*IF($L$2=2,IFERROR(VLOOKUP(B4588,'Tablas auxiliares'!$AB$2:$AH$27,7,FALSE),0),1)</f>
        <v>0</v>
      </c>
      <c r="H4588" s="9">
        <f t="shared" si="81"/>
        <v>0</v>
      </c>
      <c r="O4588" s="9"/>
      <c r="P4588"/>
    </row>
    <row r="4589" spans="1:16" x14ac:dyDescent="0.25">
      <c r="A4589" s="9">
        <v>2014</v>
      </c>
      <c r="B4589" t="s">
        <v>27</v>
      </c>
      <c r="C4589" t="s">
        <v>70</v>
      </c>
      <c r="D4589" s="9">
        <v>16</v>
      </c>
      <c r="E4589" s="9">
        <v>17</v>
      </c>
      <c r="F4589" s="9">
        <f>VLOOKUP(D4589,'Tablas auxiliares'!$H$1:$Q$28,Calculadora!$J$2+1,FALSE)*IF(VLOOKUP($A4589,'Tablas auxiliares'!$B$2:$C$6,2,FALSE)-Calculadora!$K$2=0,1,0)*IF($L$2=2,IFERROR(VLOOKUP(B4589,'Tablas auxiliares'!$AB$2:$AH$27,7,FALSE),0),1)</f>
        <v>0</v>
      </c>
      <c r="G4589" s="9">
        <f>VLOOKUP(E4589,'Tablas auxiliares'!$H$1:$Q$28,Calculadora!$J$2+1,FALSE)*IF(VLOOKUP($A4589,'Tablas auxiliares'!$B$2:$C$6,2,FALSE)-Calculadora!$K$2=0,1,0)*IF($L$2=2,IFERROR(VLOOKUP(B4589,'Tablas auxiliares'!$AB$2:$AH$27,7,FALSE),0),1)</f>
        <v>0</v>
      </c>
      <c r="H4589" s="9">
        <f t="shared" si="81"/>
        <v>0</v>
      </c>
      <c r="O4589" s="9"/>
      <c r="P4589"/>
    </row>
    <row r="4590" spans="1:16" x14ac:dyDescent="0.25">
      <c r="A4590" s="9">
        <v>2014</v>
      </c>
      <c r="B4590" t="s">
        <v>27</v>
      </c>
      <c r="C4590" t="s">
        <v>14</v>
      </c>
      <c r="D4590" s="9">
        <v>6</v>
      </c>
      <c r="E4590" s="9">
        <v>6</v>
      </c>
      <c r="F4590" s="9">
        <f>VLOOKUP(D4590,'Tablas auxiliares'!$H$1:$Q$28,Calculadora!$J$2+1,FALSE)*IF(VLOOKUP($A4590,'Tablas auxiliares'!$B$2:$C$6,2,FALSE)-Calculadora!$K$2=0,1,0)*IF($L$2=2,IFERROR(VLOOKUP(B4590,'Tablas auxiliares'!$AB$2:$AH$27,7,FALSE),0),1)</f>
        <v>0</v>
      </c>
      <c r="G4590" s="9">
        <f>VLOOKUP(E4590,'Tablas auxiliares'!$H$1:$Q$28,Calculadora!$J$2+1,FALSE)*IF(VLOOKUP($A4590,'Tablas auxiliares'!$B$2:$C$6,2,FALSE)-Calculadora!$K$2=0,1,0)*IF($L$2=2,IFERROR(VLOOKUP(B4590,'Tablas auxiliares'!$AB$2:$AH$27,7,FALSE),0),1)</f>
        <v>0</v>
      </c>
      <c r="H4590" s="9">
        <f t="shared" si="81"/>
        <v>0</v>
      </c>
      <c r="O4590" s="9"/>
      <c r="P4590"/>
    </row>
    <row r="4591" spans="1:16" x14ac:dyDescent="0.25">
      <c r="A4591" s="9">
        <v>2014</v>
      </c>
      <c r="B4591" t="s">
        <v>27</v>
      </c>
      <c r="C4591" t="s">
        <v>18</v>
      </c>
      <c r="D4591" s="9">
        <v>24</v>
      </c>
      <c r="E4591" s="9">
        <v>24</v>
      </c>
      <c r="F4591" s="9">
        <f>VLOOKUP(D4591,'Tablas auxiliares'!$H$1:$Q$28,Calculadora!$J$2+1,FALSE)*IF(VLOOKUP($A4591,'Tablas auxiliares'!$B$2:$C$6,2,FALSE)-Calculadora!$K$2=0,1,0)*IF($L$2=2,IFERROR(VLOOKUP(B4591,'Tablas auxiliares'!$AB$2:$AH$27,7,FALSE),0),1)</f>
        <v>0</v>
      </c>
      <c r="G4591" s="9">
        <f>VLOOKUP(E4591,'Tablas auxiliares'!$H$1:$Q$28,Calculadora!$J$2+1,FALSE)*IF(VLOOKUP($A4591,'Tablas auxiliares'!$B$2:$C$6,2,FALSE)-Calculadora!$K$2=0,1,0)*IF($L$2=2,IFERROR(VLOOKUP(B4591,'Tablas auxiliares'!$AB$2:$AH$27,7,FALSE),0),1)</f>
        <v>0</v>
      </c>
      <c r="H4591" s="9">
        <f t="shared" si="81"/>
        <v>0</v>
      </c>
      <c r="O4591" s="9"/>
      <c r="P4591"/>
    </row>
    <row r="4592" spans="1:16" x14ac:dyDescent="0.25">
      <c r="A4592" s="9">
        <v>2014</v>
      </c>
      <c r="B4592" t="s">
        <v>27</v>
      </c>
      <c r="C4592" t="s">
        <v>29</v>
      </c>
      <c r="D4592" s="9">
        <v>4</v>
      </c>
      <c r="E4592" s="9">
        <v>3</v>
      </c>
      <c r="F4592" s="9">
        <f>VLOOKUP(D4592,'Tablas auxiliares'!$H$1:$Q$28,Calculadora!$J$2+1,FALSE)*IF(VLOOKUP($A4592,'Tablas auxiliares'!$B$2:$C$6,2,FALSE)-Calculadora!$K$2=0,1,0)*IF($L$2=2,IFERROR(VLOOKUP(B4592,'Tablas auxiliares'!$AB$2:$AH$27,7,FALSE),0),1)</f>
        <v>0</v>
      </c>
      <c r="G4592" s="9">
        <f>VLOOKUP(E4592,'Tablas auxiliares'!$H$1:$Q$28,Calculadora!$J$2+1,FALSE)*IF(VLOOKUP($A4592,'Tablas auxiliares'!$B$2:$C$6,2,FALSE)-Calculadora!$K$2=0,1,0)*IF($L$2=2,IFERROR(VLOOKUP(B4592,'Tablas auxiliares'!$AB$2:$AH$27,7,FALSE),0),1)</f>
        <v>0</v>
      </c>
      <c r="H4592" s="9">
        <f t="shared" si="81"/>
        <v>0</v>
      </c>
      <c r="O4592" s="9"/>
      <c r="P4592"/>
    </row>
    <row r="4593" spans="1:16" x14ac:dyDescent="0.25">
      <c r="A4593" s="9">
        <v>2014</v>
      </c>
      <c r="B4593" t="s">
        <v>27</v>
      </c>
      <c r="C4593" t="s">
        <v>68</v>
      </c>
      <c r="D4593" s="9">
        <v>22</v>
      </c>
      <c r="E4593" s="9">
        <v>4</v>
      </c>
      <c r="F4593" s="9">
        <f>VLOOKUP(D4593,'Tablas auxiliares'!$H$1:$Q$28,Calculadora!$J$2+1,FALSE)*IF(VLOOKUP($A4593,'Tablas auxiliares'!$B$2:$C$6,2,FALSE)-Calculadora!$K$2=0,1,0)*IF($L$2=2,IFERROR(VLOOKUP(B4593,'Tablas auxiliares'!$AB$2:$AH$27,7,FALSE),0),1)</f>
        <v>0</v>
      </c>
      <c r="G4593" s="9">
        <f>VLOOKUP(E4593,'Tablas auxiliares'!$H$1:$Q$28,Calculadora!$J$2+1,FALSE)*IF(VLOOKUP($A4593,'Tablas auxiliares'!$B$2:$C$6,2,FALSE)-Calculadora!$K$2=0,1,0)*IF($L$2=2,IFERROR(VLOOKUP(B4593,'Tablas auxiliares'!$AB$2:$AH$27,7,FALSE),0),1)</f>
        <v>0</v>
      </c>
      <c r="H4593" s="9">
        <f t="shared" si="81"/>
        <v>0</v>
      </c>
      <c r="O4593" s="9"/>
      <c r="P4593"/>
    </row>
    <row r="4594" spans="1:16" x14ac:dyDescent="0.25">
      <c r="A4594" s="9">
        <v>2014</v>
      </c>
      <c r="B4594" t="s">
        <v>27</v>
      </c>
      <c r="C4594" t="s">
        <v>13</v>
      </c>
      <c r="D4594" s="9">
        <v>11</v>
      </c>
      <c r="E4594" s="9">
        <v>1</v>
      </c>
      <c r="F4594" s="9">
        <f>VLOOKUP(D4594,'Tablas auxiliares'!$H$1:$Q$28,Calculadora!$J$2+1,FALSE)*IF(VLOOKUP($A4594,'Tablas auxiliares'!$B$2:$C$6,2,FALSE)-Calculadora!$K$2=0,1,0)*IF($L$2=2,IFERROR(VLOOKUP(B4594,'Tablas auxiliares'!$AB$2:$AH$27,7,FALSE),0),1)</f>
        <v>0</v>
      </c>
      <c r="G4594" s="9">
        <f>VLOOKUP(E4594,'Tablas auxiliares'!$H$1:$Q$28,Calculadora!$J$2+1,FALSE)*IF(VLOOKUP($A4594,'Tablas auxiliares'!$B$2:$C$6,2,FALSE)-Calculadora!$K$2=0,1,0)*IF($L$2=2,IFERROR(VLOOKUP(B4594,'Tablas auxiliares'!$AB$2:$AH$27,7,FALSE),0),1)</f>
        <v>0</v>
      </c>
      <c r="H4594" s="9">
        <f t="shared" si="81"/>
        <v>0</v>
      </c>
      <c r="O4594" s="9"/>
      <c r="P4594"/>
    </row>
    <row r="4595" spans="1:16" x14ac:dyDescent="0.25">
      <c r="A4595" s="9">
        <v>2014</v>
      </c>
      <c r="B4595" t="s">
        <v>27</v>
      </c>
      <c r="C4595" t="s">
        <v>26</v>
      </c>
      <c r="D4595" s="9">
        <v>7</v>
      </c>
      <c r="E4595" s="9">
        <v>16</v>
      </c>
      <c r="F4595" s="9">
        <f>VLOOKUP(D4595,'Tablas auxiliares'!$H$1:$Q$28,Calculadora!$J$2+1,FALSE)*IF(VLOOKUP($A4595,'Tablas auxiliares'!$B$2:$C$6,2,FALSE)-Calculadora!$K$2=0,1,0)*IF($L$2=2,IFERROR(VLOOKUP(B4595,'Tablas auxiliares'!$AB$2:$AH$27,7,FALSE),0),1)</f>
        <v>0</v>
      </c>
      <c r="G4595" s="9">
        <f>VLOOKUP(E4595,'Tablas auxiliares'!$H$1:$Q$28,Calculadora!$J$2+1,FALSE)*IF(VLOOKUP($A4595,'Tablas auxiliares'!$B$2:$C$6,2,FALSE)-Calculadora!$K$2=0,1,0)*IF($L$2=2,IFERROR(VLOOKUP(B4595,'Tablas auxiliares'!$AB$2:$AH$27,7,FALSE),0),1)</f>
        <v>0</v>
      </c>
      <c r="H4595" s="9">
        <f t="shared" si="81"/>
        <v>0</v>
      </c>
      <c r="O4595" s="9"/>
      <c r="P4595"/>
    </row>
    <row r="4596" spans="1:16" x14ac:dyDescent="0.25">
      <c r="A4596" s="9">
        <v>2014</v>
      </c>
      <c r="B4596" t="s">
        <v>27</v>
      </c>
      <c r="C4596" t="s">
        <v>28</v>
      </c>
      <c r="D4596" s="9">
        <v>20</v>
      </c>
      <c r="E4596" s="9">
        <v>20</v>
      </c>
      <c r="F4596" s="9">
        <f>VLOOKUP(D4596,'Tablas auxiliares'!$H$1:$Q$28,Calculadora!$J$2+1,FALSE)*IF(VLOOKUP($A4596,'Tablas auxiliares'!$B$2:$C$6,2,FALSE)-Calculadora!$K$2=0,1,0)*IF($L$2=2,IFERROR(VLOOKUP(B4596,'Tablas auxiliares'!$AB$2:$AH$27,7,FALSE),0),1)</f>
        <v>0</v>
      </c>
      <c r="G4596" s="9">
        <f>VLOOKUP(E4596,'Tablas auxiliares'!$H$1:$Q$28,Calculadora!$J$2+1,FALSE)*IF(VLOOKUP($A4596,'Tablas auxiliares'!$B$2:$C$6,2,FALSE)-Calculadora!$K$2=0,1,0)*IF($L$2=2,IFERROR(VLOOKUP(B4596,'Tablas auxiliares'!$AB$2:$AH$27,7,FALSE),0),1)</f>
        <v>0</v>
      </c>
      <c r="H4596" s="9">
        <f t="shared" si="81"/>
        <v>0</v>
      </c>
      <c r="O4596" s="9"/>
      <c r="P4596"/>
    </row>
    <row r="4597" spans="1:16" x14ac:dyDescent="0.25">
      <c r="A4597" s="9">
        <v>2014</v>
      </c>
      <c r="B4597" t="s">
        <v>27</v>
      </c>
      <c r="C4597" t="s">
        <v>33</v>
      </c>
      <c r="D4597" s="9">
        <v>19</v>
      </c>
      <c r="E4597" s="9">
        <v>5</v>
      </c>
      <c r="F4597" s="9">
        <f>VLOOKUP(D4597,'Tablas auxiliares'!$H$1:$Q$28,Calculadora!$J$2+1,FALSE)*IF(VLOOKUP($A4597,'Tablas auxiliares'!$B$2:$C$6,2,FALSE)-Calculadora!$K$2=0,1,0)*IF($L$2=2,IFERROR(VLOOKUP(B4597,'Tablas auxiliares'!$AB$2:$AH$27,7,FALSE),0),1)</f>
        <v>0</v>
      </c>
      <c r="G4597" s="9">
        <f>VLOOKUP(E4597,'Tablas auxiliares'!$H$1:$Q$28,Calculadora!$J$2+1,FALSE)*IF(VLOOKUP($A4597,'Tablas auxiliares'!$B$2:$C$6,2,FALSE)-Calculadora!$K$2=0,1,0)*IF($L$2=2,IFERROR(VLOOKUP(B4597,'Tablas auxiliares'!$AB$2:$AH$27,7,FALSE),0),1)</f>
        <v>0</v>
      </c>
      <c r="H4597" s="9">
        <f t="shared" si="81"/>
        <v>0</v>
      </c>
      <c r="O4597" s="9"/>
      <c r="P4597"/>
    </row>
    <row r="4598" spans="1:16" x14ac:dyDescent="0.25">
      <c r="A4598" s="9">
        <v>2014</v>
      </c>
      <c r="B4598" t="s">
        <v>27</v>
      </c>
      <c r="C4598" t="s">
        <v>25</v>
      </c>
      <c r="D4598" s="9">
        <v>15</v>
      </c>
      <c r="E4598" s="9">
        <v>18</v>
      </c>
      <c r="F4598" s="9">
        <f>VLOOKUP(D4598,'Tablas auxiliares'!$H$1:$Q$28,Calculadora!$J$2+1,FALSE)*IF(VLOOKUP($A4598,'Tablas auxiliares'!$B$2:$C$6,2,FALSE)-Calculadora!$K$2=0,1,0)*IF($L$2=2,IFERROR(VLOOKUP(B4598,'Tablas auxiliares'!$AB$2:$AH$27,7,FALSE),0),1)</f>
        <v>0</v>
      </c>
      <c r="G4598" s="9">
        <f>VLOOKUP(E4598,'Tablas auxiliares'!$H$1:$Q$28,Calculadora!$J$2+1,FALSE)*IF(VLOOKUP($A4598,'Tablas auxiliares'!$B$2:$C$6,2,FALSE)-Calculadora!$K$2=0,1,0)*IF($L$2=2,IFERROR(VLOOKUP(B4598,'Tablas auxiliares'!$AB$2:$AH$27,7,FALSE),0),1)</f>
        <v>0</v>
      </c>
      <c r="H4598" s="9">
        <f t="shared" si="81"/>
        <v>0</v>
      </c>
      <c r="O4598" s="9"/>
      <c r="P4598"/>
    </row>
    <row r="4599" spans="1:16" x14ac:dyDescent="0.25">
      <c r="A4599" s="9">
        <v>2014</v>
      </c>
      <c r="B4599" t="s">
        <v>27</v>
      </c>
      <c r="C4599" t="s">
        <v>89</v>
      </c>
      <c r="D4599" s="9">
        <v>21</v>
      </c>
      <c r="E4599" s="9">
        <v>23</v>
      </c>
      <c r="F4599" s="9">
        <f>VLOOKUP(D4599,'Tablas auxiliares'!$H$1:$Q$28,Calculadora!$J$2+1,FALSE)*IF(VLOOKUP($A4599,'Tablas auxiliares'!$B$2:$C$6,2,FALSE)-Calculadora!$K$2=0,1,0)*IF($L$2=2,IFERROR(VLOOKUP(B4599,'Tablas auxiliares'!$AB$2:$AH$27,7,FALSE),0),1)</f>
        <v>0</v>
      </c>
      <c r="G4599" s="9">
        <f>VLOOKUP(E4599,'Tablas auxiliares'!$H$1:$Q$28,Calculadora!$J$2+1,FALSE)*IF(VLOOKUP($A4599,'Tablas auxiliares'!$B$2:$C$6,2,FALSE)-Calculadora!$K$2=0,1,0)*IF($L$2=2,IFERROR(VLOOKUP(B4599,'Tablas auxiliares'!$AB$2:$AH$27,7,FALSE),0),1)</f>
        <v>0</v>
      </c>
      <c r="H4599" s="9">
        <f t="shared" si="81"/>
        <v>0</v>
      </c>
      <c r="O4599" s="9"/>
      <c r="P4599"/>
    </row>
    <row r="4600" spans="1:16" x14ac:dyDescent="0.25">
      <c r="A4600" s="9">
        <v>2014</v>
      </c>
      <c r="B4600" t="s">
        <v>27</v>
      </c>
      <c r="C4600" t="s">
        <v>87</v>
      </c>
      <c r="D4600" s="9">
        <v>3</v>
      </c>
      <c r="E4600" s="9">
        <v>12</v>
      </c>
      <c r="F4600" s="9">
        <f>VLOOKUP(D4600,'Tablas auxiliares'!$H$1:$Q$28,Calculadora!$J$2+1,FALSE)*IF(VLOOKUP($A4600,'Tablas auxiliares'!$B$2:$C$6,2,FALSE)-Calculadora!$K$2=0,1,0)*IF($L$2=2,IFERROR(VLOOKUP(B4600,'Tablas auxiliares'!$AB$2:$AH$27,7,FALSE),0),1)</f>
        <v>0</v>
      </c>
      <c r="G4600" s="9">
        <f>VLOOKUP(E4600,'Tablas auxiliares'!$H$1:$Q$28,Calculadora!$J$2+1,FALSE)*IF(VLOOKUP($A4600,'Tablas auxiliares'!$B$2:$C$6,2,FALSE)-Calculadora!$K$2=0,1,0)*IF($L$2=2,IFERROR(VLOOKUP(B4600,'Tablas auxiliares'!$AB$2:$AH$27,7,FALSE),0),1)</f>
        <v>0</v>
      </c>
      <c r="H4600" s="9">
        <f t="shared" si="81"/>
        <v>0</v>
      </c>
      <c r="O4600" s="9"/>
      <c r="P4600"/>
    </row>
    <row r="4601" spans="1:16" x14ac:dyDescent="0.25">
      <c r="A4601" s="9">
        <v>2014</v>
      </c>
      <c r="B4601" t="s">
        <v>27</v>
      </c>
      <c r="C4601" t="s">
        <v>34</v>
      </c>
      <c r="D4601" s="9">
        <v>10</v>
      </c>
      <c r="E4601" s="9">
        <v>13</v>
      </c>
      <c r="F4601" s="9">
        <f>VLOOKUP(D4601,'Tablas auxiliares'!$H$1:$Q$28,Calculadora!$J$2+1,FALSE)*IF(VLOOKUP($A4601,'Tablas auxiliares'!$B$2:$C$6,2,FALSE)-Calculadora!$K$2=0,1,0)*IF($L$2=2,IFERROR(VLOOKUP(B4601,'Tablas auxiliares'!$AB$2:$AH$27,7,FALSE),0),1)</f>
        <v>0</v>
      </c>
      <c r="G4601" s="9">
        <f>VLOOKUP(E4601,'Tablas auxiliares'!$H$1:$Q$28,Calculadora!$J$2+1,FALSE)*IF(VLOOKUP($A4601,'Tablas auxiliares'!$B$2:$C$6,2,FALSE)-Calculadora!$K$2=0,1,0)*IF($L$2=2,IFERROR(VLOOKUP(B4601,'Tablas auxiliares'!$AB$2:$AH$27,7,FALSE),0),1)</f>
        <v>0</v>
      </c>
      <c r="H4601" s="9">
        <f t="shared" si="81"/>
        <v>0</v>
      </c>
      <c r="O4601" s="9"/>
      <c r="P4601"/>
    </row>
    <row r="4602" spans="1:16" x14ac:dyDescent="0.25">
      <c r="A4602" s="9">
        <v>2014</v>
      </c>
      <c r="B4602" t="s">
        <v>27</v>
      </c>
      <c r="C4602" t="s">
        <v>91</v>
      </c>
      <c r="D4602" s="9">
        <v>12</v>
      </c>
      <c r="E4602" s="9">
        <v>7</v>
      </c>
      <c r="F4602" s="9">
        <f>VLOOKUP(D4602,'Tablas auxiliares'!$H$1:$Q$28,Calculadora!$J$2+1,FALSE)*IF(VLOOKUP($A4602,'Tablas auxiliares'!$B$2:$C$6,2,FALSE)-Calculadora!$K$2=0,1,0)*IF($L$2=2,IFERROR(VLOOKUP(B4602,'Tablas auxiliares'!$AB$2:$AH$27,7,FALSE),0),1)</f>
        <v>0</v>
      </c>
      <c r="G4602" s="9">
        <f>VLOOKUP(E4602,'Tablas auxiliares'!$H$1:$Q$28,Calculadora!$J$2+1,FALSE)*IF(VLOOKUP($A4602,'Tablas auxiliares'!$B$2:$C$6,2,FALSE)-Calculadora!$K$2=0,1,0)*IF($L$2=2,IFERROR(VLOOKUP(B4602,'Tablas auxiliares'!$AB$2:$AH$27,7,FALSE),0),1)</f>
        <v>0</v>
      </c>
      <c r="H4602" s="9">
        <f t="shared" si="81"/>
        <v>0</v>
      </c>
      <c r="O4602" s="9"/>
      <c r="P4602"/>
    </row>
    <row r="4603" spans="1:16" x14ac:dyDescent="0.25">
      <c r="A4603" s="9">
        <v>2014</v>
      </c>
      <c r="B4603" t="s">
        <v>27</v>
      </c>
      <c r="C4603" t="s">
        <v>24</v>
      </c>
      <c r="D4603" s="9">
        <v>17</v>
      </c>
      <c r="E4603" s="9">
        <v>15</v>
      </c>
      <c r="F4603" s="9">
        <f>VLOOKUP(D4603,'Tablas auxiliares'!$H$1:$Q$28,Calculadora!$J$2+1,FALSE)*IF(VLOOKUP($A4603,'Tablas auxiliares'!$B$2:$C$6,2,FALSE)-Calculadora!$K$2=0,1,0)*IF($L$2=2,IFERROR(VLOOKUP(B4603,'Tablas auxiliares'!$AB$2:$AH$27,7,FALSE),0),1)</f>
        <v>0</v>
      </c>
      <c r="G4603" s="9">
        <f>VLOOKUP(E4603,'Tablas auxiliares'!$H$1:$Q$28,Calculadora!$J$2+1,FALSE)*IF(VLOOKUP($A4603,'Tablas auxiliares'!$B$2:$C$6,2,FALSE)-Calculadora!$K$2=0,1,0)*IF($L$2=2,IFERROR(VLOOKUP(B4603,'Tablas auxiliares'!$AB$2:$AH$27,7,FALSE),0),1)</f>
        <v>0</v>
      </c>
      <c r="H4603" s="9">
        <f t="shared" si="81"/>
        <v>0</v>
      </c>
      <c r="O4603" s="9"/>
      <c r="P4603"/>
    </row>
    <row r="4604" spans="1:16" x14ac:dyDescent="0.25">
      <c r="A4604" s="9">
        <v>2014</v>
      </c>
      <c r="B4604" t="s">
        <v>27</v>
      </c>
      <c r="C4604" t="s">
        <v>11</v>
      </c>
      <c r="D4604" s="9">
        <v>13</v>
      </c>
      <c r="E4604" s="9">
        <v>11</v>
      </c>
      <c r="F4604" s="9">
        <f>VLOOKUP(D4604,'Tablas auxiliares'!$H$1:$Q$28,Calculadora!$J$2+1,FALSE)*IF(VLOOKUP($A4604,'Tablas auxiliares'!$B$2:$C$6,2,FALSE)-Calculadora!$K$2=0,1,0)*IF($L$2=2,IFERROR(VLOOKUP(B4604,'Tablas auxiliares'!$AB$2:$AH$27,7,FALSE),0),1)</f>
        <v>0</v>
      </c>
      <c r="G4604" s="9">
        <f>VLOOKUP(E4604,'Tablas auxiliares'!$H$1:$Q$28,Calculadora!$J$2+1,FALSE)*IF(VLOOKUP($A4604,'Tablas auxiliares'!$B$2:$C$6,2,FALSE)-Calculadora!$K$2=0,1,0)*IF($L$2=2,IFERROR(VLOOKUP(B4604,'Tablas auxiliares'!$AB$2:$AH$27,7,FALSE),0),1)</f>
        <v>0</v>
      </c>
      <c r="H4604" s="9">
        <f t="shared" si="81"/>
        <v>0</v>
      </c>
      <c r="O4604" s="9"/>
      <c r="P4604"/>
    </row>
    <row r="4605" spans="1:16" x14ac:dyDescent="0.25">
      <c r="A4605" s="9">
        <v>2014</v>
      </c>
      <c r="B4605" t="s">
        <v>27</v>
      </c>
      <c r="C4605" t="s">
        <v>67</v>
      </c>
      <c r="D4605" s="9">
        <v>1</v>
      </c>
      <c r="E4605" s="9">
        <v>10</v>
      </c>
      <c r="F4605" s="9">
        <f>VLOOKUP(D4605,'Tablas auxiliares'!$H$1:$Q$28,Calculadora!$J$2+1,FALSE)*IF(VLOOKUP($A4605,'Tablas auxiliares'!$B$2:$C$6,2,FALSE)-Calculadora!$K$2=0,1,0)*IF($L$2=2,IFERROR(VLOOKUP(B4605,'Tablas auxiliares'!$AB$2:$AH$27,7,FALSE),0),1)</f>
        <v>0</v>
      </c>
      <c r="G4605" s="9">
        <f>VLOOKUP(E4605,'Tablas auxiliares'!$H$1:$Q$28,Calculadora!$J$2+1,FALSE)*IF(VLOOKUP($A4605,'Tablas auxiliares'!$B$2:$C$6,2,FALSE)-Calculadora!$K$2=0,1,0)*IF($L$2=2,IFERROR(VLOOKUP(B4605,'Tablas auxiliares'!$AB$2:$AH$27,7,FALSE),0),1)</f>
        <v>0</v>
      </c>
      <c r="H4605" s="9">
        <f t="shared" si="81"/>
        <v>0</v>
      </c>
      <c r="O4605" s="9"/>
      <c r="P4605"/>
    </row>
    <row r="4606" spans="1:16" x14ac:dyDescent="0.25">
      <c r="A4606" s="9">
        <v>2014</v>
      </c>
      <c r="B4606" t="s">
        <v>27</v>
      </c>
      <c r="C4606" t="s">
        <v>22</v>
      </c>
      <c r="D4606" s="9">
        <v>2</v>
      </c>
      <c r="E4606" s="9">
        <v>2</v>
      </c>
      <c r="F4606" s="9">
        <f>VLOOKUP(D4606,'Tablas auxiliares'!$H$1:$Q$28,Calculadora!$J$2+1,FALSE)*IF(VLOOKUP($A4606,'Tablas auxiliares'!$B$2:$C$6,2,FALSE)-Calculadora!$K$2=0,1,0)*IF($L$2=2,IFERROR(VLOOKUP(B4606,'Tablas auxiliares'!$AB$2:$AH$27,7,FALSE),0),1)</f>
        <v>0</v>
      </c>
      <c r="G4606" s="9">
        <f>VLOOKUP(E4606,'Tablas auxiliares'!$H$1:$Q$28,Calculadora!$J$2+1,FALSE)*IF(VLOOKUP($A4606,'Tablas auxiliares'!$B$2:$C$6,2,FALSE)-Calculadora!$K$2=0,1,0)*IF($L$2=2,IFERROR(VLOOKUP(B4606,'Tablas auxiliares'!$AB$2:$AH$27,7,FALSE),0),1)</f>
        <v>0</v>
      </c>
      <c r="H4606" s="9">
        <f t="shared" si="81"/>
        <v>0</v>
      </c>
      <c r="O4606" s="9"/>
      <c r="P4606"/>
    </row>
    <row r="4607" spans="1:16" x14ac:dyDescent="0.25">
      <c r="A4607" s="9">
        <v>2014</v>
      </c>
      <c r="B4607" t="s">
        <v>27</v>
      </c>
      <c r="C4607" t="s">
        <v>19</v>
      </c>
      <c r="D4607" s="9">
        <v>25</v>
      </c>
      <c r="E4607" s="9">
        <v>22</v>
      </c>
      <c r="F4607" s="9">
        <f>VLOOKUP(D4607,'Tablas auxiliares'!$H$1:$Q$28,Calculadora!$J$2+1,FALSE)*IF(VLOOKUP($A4607,'Tablas auxiliares'!$B$2:$C$6,2,FALSE)-Calculadora!$K$2=0,1,0)*IF($L$2=2,IFERROR(VLOOKUP(B4607,'Tablas auxiliares'!$AB$2:$AH$27,7,FALSE),0),1)</f>
        <v>0</v>
      </c>
      <c r="G4607" s="9">
        <f>VLOOKUP(E4607,'Tablas auxiliares'!$H$1:$Q$28,Calculadora!$J$2+1,FALSE)*IF(VLOOKUP($A4607,'Tablas auxiliares'!$B$2:$C$6,2,FALSE)-Calculadora!$K$2=0,1,0)*IF($L$2=2,IFERROR(VLOOKUP(B4607,'Tablas auxiliares'!$AB$2:$AH$27,7,FALSE),0),1)</f>
        <v>0</v>
      </c>
      <c r="H4607" s="9">
        <f t="shared" si="81"/>
        <v>0</v>
      </c>
      <c r="O4607" s="9"/>
      <c r="P4607"/>
    </row>
    <row r="4608" spans="1:16" x14ac:dyDescent="0.25">
      <c r="A4608" s="9">
        <v>2014</v>
      </c>
      <c r="B4608" t="s">
        <v>27</v>
      </c>
      <c r="C4608" t="s">
        <v>37</v>
      </c>
      <c r="D4608" s="9">
        <v>8</v>
      </c>
      <c r="E4608" s="9">
        <v>19</v>
      </c>
      <c r="F4608" s="9">
        <f>VLOOKUP(D4608,'Tablas auxiliares'!$H$1:$Q$28,Calculadora!$J$2+1,FALSE)*IF(VLOOKUP($A4608,'Tablas auxiliares'!$B$2:$C$6,2,FALSE)-Calculadora!$K$2=0,1,0)*IF($L$2=2,IFERROR(VLOOKUP(B4608,'Tablas auxiliares'!$AB$2:$AH$27,7,FALSE),0),1)</f>
        <v>0</v>
      </c>
      <c r="G4608" s="9">
        <f>VLOOKUP(E4608,'Tablas auxiliares'!$H$1:$Q$28,Calculadora!$J$2+1,FALSE)*IF(VLOOKUP($A4608,'Tablas auxiliares'!$B$2:$C$6,2,FALSE)-Calculadora!$K$2=0,1,0)*IF($L$2=2,IFERROR(VLOOKUP(B4608,'Tablas auxiliares'!$AB$2:$AH$27,7,FALSE),0),1)</f>
        <v>0</v>
      </c>
      <c r="H4608" s="9">
        <f t="shared" si="81"/>
        <v>0</v>
      </c>
      <c r="O4608" s="9"/>
      <c r="P4608"/>
    </row>
    <row r="4609" spans="1:16" x14ac:dyDescent="0.25">
      <c r="A4609" s="9">
        <v>2014</v>
      </c>
      <c r="B4609" t="s">
        <v>68</v>
      </c>
      <c r="C4609" t="s">
        <v>36</v>
      </c>
      <c r="D4609" s="9">
        <v>5</v>
      </c>
      <c r="E4609" s="9">
        <v>10</v>
      </c>
      <c r="F4609" s="9">
        <f>VLOOKUP(D4609,'Tablas auxiliares'!$H$1:$Q$28,Calculadora!$J$2+1,FALSE)*IF(VLOOKUP($A4609,'Tablas auxiliares'!$B$2:$C$6,2,FALSE)-Calculadora!$K$2=0,1,0)*IF($L$2=2,IFERROR(VLOOKUP(B4609,'Tablas auxiliares'!$AB$2:$AH$27,7,FALSE),0),1)</f>
        <v>0</v>
      </c>
      <c r="G4609" s="9">
        <f>VLOOKUP(E4609,'Tablas auxiliares'!$H$1:$Q$28,Calculadora!$J$2+1,FALSE)*IF(VLOOKUP($A4609,'Tablas auxiliares'!$B$2:$C$6,2,FALSE)-Calculadora!$K$2=0,1,0)*IF($L$2=2,IFERROR(VLOOKUP(B4609,'Tablas auxiliares'!$AB$2:$AH$27,7,FALSE),0),1)</f>
        <v>0</v>
      </c>
      <c r="H4609" s="9">
        <f t="shared" si="81"/>
        <v>0</v>
      </c>
      <c r="O4609" s="9"/>
      <c r="P4609"/>
    </row>
    <row r="4610" spans="1:16" x14ac:dyDescent="0.25">
      <c r="A4610" s="9">
        <v>2014</v>
      </c>
      <c r="B4610" t="s">
        <v>68</v>
      </c>
      <c r="C4610" t="s">
        <v>65</v>
      </c>
      <c r="D4610" s="9">
        <v>10</v>
      </c>
      <c r="E4610" s="9">
        <v>12</v>
      </c>
      <c r="F4610" s="9">
        <f>VLOOKUP(D4610,'Tablas auxiliares'!$H$1:$Q$28,Calculadora!$J$2+1,FALSE)*IF(VLOOKUP($A4610,'Tablas auxiliares'!$B$2:$C$6,2,FALSE)-Calculadora!$K$2=0,1,0)*IF($L$2=2,IFERROR(VLOOKUP(B4610,'Tablas auxiliares'!$AB$2:$AH$27,7,FALSE),0),1)</f>
        <v>0</v>
      </c>
      <c r="G4610" s="9">
        <f>VLOOKUP(E4610,'Tablas auxiliares'!$H$1:$Q$28,Calculadora!$J$2+1,FALSE)*IF(VLOOKUP($A4610,'Tablas auxiliares'!$B$2:$C$6,2,FALSE)-Calculadora!$K$2=0,1,0)*IF($L$2=2,IFERROR(VLOOKUP(B4610,'Tablas auxiliares'!$AB$2:$AH$27,7,FALSE),0),1)</f>
        <v>0</v>
      </c>
      <c r="H4610" s="9">
        <f t="shared" si="81"/>
        <v>0</v>
      </c>
      <c r="O4610" s="9"/>
      <c r="P4610"/>
    </row>
    <row r="4611" spans="1:16" x14ac:dyDescent="0.25">
      <c r="A4611" s="9">
        <v>2014</v>
      </c>
      <c r="B4611" t="s">
        <v>68</v>
      </c>
      <c r="C4611" t="s">
        <v>23</v>
      </c>
      <c r="D4611" s="9">
        <v>6</v>
      </c>
      <c r="E4611" s="9">
        <v>25</v>
      </c>
      <c r="F4611" s="9">
        <f>VLOOKUP(D4611,'Tablas auxiliares'!$H$1:$Q$28,Calculadora!$J$2+1,FALSE)*IF(VLOOKUP($A4611,'Tablas auxiliares'!$B$2:$C$6,2,FALSE)-Calculadora!$K$2=0,1,0)*IF($L$2=2,IFERROR(VLOOKUP(B4611,'Tablas auxiliares'!$AB$2:$AH$27,7,FALSE),0),1)</f>
        <v>0</v>
      </c>
      <c r="G4611" s="9">
        <f>VLOOKUP(E4611,'Tablas auxiliares'!$H$1:$Q$28,Calculadora!$J$2+1,FALSE)*IF(VLOOKUP($A4611,'Tablas auxiliares'!$B$2:$C$6,2,FALSE)-Calculadora!$K$2=0,1,0)*IF($L$2=2,IFERROR(VLOOKUP(B4611,'Tablas auxiliares'!$AB$2:$AH$27,7,FALSE),0),1)</f>
        <v>0</v>
      </c>
      <c r="H4611" s="9">
        <f t="shared" ref="H4611:H4674" si="82">IF($M$2=2,0,F4611)+IF($M$2=3,0,G4611)</f>
        <v>0</v>
      </c>
      <c r="O4611" s="9"/>
      <c r="P4611"/>
    </row>
    <row r="4612" spans="1:16" x14ac:dyDescent="0.25">
      <c r="A4612" s="9">
        <v>2014</v>
      </c>
      <c r="B4612" t="s">
        <v>68</v>
      </c>
      <c r="C4612" t="s">
        <v>90</v>
      </c>
      <c r="D4612" s="9">
        <v>11</v>
      </c>
      <c r="E4612" s="9">
        <v>20</v>
      </c>
      <c r="F4612" s="9">
        <f>VLOOKUP(D4612,'Tablas auxiliares'!$H$1:$Q$28,Calculadora!$J$2+1,FALSE)*IF(VLOOKUP($A4612,'Tablas auxiliares'!$B$2:$C$6,2,FALSE)-Calculadora!$K$2=0,1,0)*IF($L$2=2,IFERROR(VLOOKUP(B4612,'Tablas auxiliares'!$AB$2:$AH$27,7,FALSE),0),1)</f>
        <v>0</v>
      </c>
      <c r="G4612" s="9">
        <f>VLOOKUP(E4612,'Tablas auxiliares'!$H$1:$Q$28,Calculadora!$J$2+1,FALSE)*IF(VLOOKUP($A4612,'Tablas auxiliares'!$B$2:$C$6,2,FALSE)-Calculadora!$K$2=0,1,0)*IF($L$2=2,IFERROR(VLOOKUP(B4612,'Tablas auxiliares'!$AB$2:$AH$27,7,FALSE),0),1)</f>
        <v>0</v>
      </c>
      <c r="H4612" s="9">
        <f t="shared" si="82"/>
        <v>0</v>
      </c>
      <c r="O4612" s="9"/>
      <c r="P4612"/>
    </row>
    <row r="4613" spans="1:16" x14ac:dyDescent="0.25">
      <c r="A4613" s="9">
        <v>2014</v>
      </c>
      <c r="B4613" t="s">
        <v>68</v>
      </c>
      <c r="C4613" t="s">
        <v>69</v>
      </c>
      <c r="D4613" s="9">
        <v>4</v>
      </c>
      <c r="E4613" s="9">
        <v>14</v>
      </c>
      <c r="F4613" s="9">
        <f>VLOOKUP(D4613,'Tablas auxiliares'!$H$1:$Q$28,Calculadora!$J$2+1,FALSE)*IF(VLOOKUP($A4613,'Tablas auxiliares'!$B$2:$C$6,2,FALSE)-Calculadora!$K$2=0,1,0)*IF($L$2=2,IFERROR(VLOOKUP(B4613,'Tablas auxiliares'!$AB$2:$AH$27,7,FALSE),0),1)</f>
        <v>0</v>
      </c>
      <c r="G4613" s="9">
        <f>VLOOKUP(E4613,'Tablas auxiliares'!$H$1:$Q$28,Calculadora!$J$2+1,FALSE)*IF(VLOOKUP($A4613,'Tablas auxiliares'!$B$2:$C$6,2,FALSE)-Calculadora!$K$2=0,1,0)*IF($L$2=2,IFERROR(VLOOKUP(B4613,'Tablas auxiliares'!$AB$2:$AH$27,7,FALSE),0),1)</f>
        <v>0</v>
      </c>
      <c r="H4613" s="9">
        <f t="shared" si="82"/>
        <v>0</v>
      </c>
      <c r="O4613" s="9"/>
      <c r="P4613"/>
    </row>
    <row r="4614" spans="1:16" x14ac:dyDescent="0.25">
      <c r="A4614" s="9">
        <v>2014</v>
      </c>
      <c r="B4614" t="s">
        <v>68</v>
      </c>
      <c r="C4614" t="s">
        <v>70</v>
      </c>
      <c r="D4614" s="9">
        <v>18</v>
      </c>
      <c r="E4614" s="9">
        <v>9</v>
      </c>
      <c r="F4614" s="9">
        <f>VLOOKUP(D4614,'Tablas auxiliares'!$H$1:$Q$28,Calculadora!$J$2+1,FALSE)*IF(VLOOKUP($A4614,'Tablas auxiliares'!$B$2:$C$6,2,FALSE)-Calculadora!$K$2=0,1,0)*IF($L$2=2,IFERROR(VLOOKUP(B4614,'Tablas auxiliares'!$AB$2:$AH$27,7,FALSE),0),1)</f>
        <v>0</v>
      </c>
      <c r="G4614" s="9">
        <f>VLOOKUP(E4614,'Tablas auxiliares'!$H$1:$Q$28,Calculadora!$J$2+1,FALSE)*IF(VLOOKUP($A4614,'Tablas auxiliares'!$B$2:$C$6,2,FALSE)-Calculadora!$K$2=0,1,0)*IF($L$2=2,IFERROR(VLOOKUP(B4614,'Tablas auxiliares'!$AB$2:$AH$27,7,FALSE),0),1)</f>
        <v>0</v>
      </c>
      <c r="H4614" s="9">
        <f t="shared" si="82"/>
        <v>0</v>
      </c>
      <c r="O4614" s="9"/>
      <c r="P4614"/>
    </row>
    <row r="4615" spans="1:16" x14ac:dyDescent="0.25">
      <c r="A4615" s="9">
        <v>2014</v>
      </c>
      <c r="B4615" t="s">
        <v>68</v>
      </c>
      <c r="C4615" t="s">
        <v>14</v>
      </c>
      <c r="D4615" s="9">
        <v>12</v>
      </c>
      <c r="E4615" s="9">
        <v>1</v>
      </c>
      <c r="F4615" s="9">
        <f>VLOOKUP(D4615,'Tablas auxiliares'!$H$1:$Q$28,Calculadora!$J$2+1,FALSE)*IF(VLOOKUP($A4615,'Tablas auxiliares'!$B$2:$C$6,2,FALSE)-Calculadora!$K$2=0,1,0)*IF($L$2=2,IFERROR(VLOOKUP(B4615,'Tablas auxiliares'!$AB$2:$AH$27,7,FALSE),0),1)</f>
        <v>0</v>
      </c>
      <c r="G4615" s="9">
        <f>VLOOKUP(E4615,'Tablas auxiliares'!$H$1:$Q$28,Calculadora!$J$2+1,FALSE)*IF(VLOOKUP($A4615,'Tablas auxiliares'!$B$2:$C$6,2,FALSE)-Calculadora!$K$2=0,1,0)*IF($L$2=2,IFERROR(VLOOKUP(B4615,'Tablas auxiliares'!$AB$2:$AH$27,7,FALSE),0),1)</f>
        <v>0</v>
      </c>
      <c r="H4615" s="9">
        <f t="shared" si="82"/>
        <v>0</v>
      </c>
      <c r="O4615" s="9"/>
      <c r="P4615"/>
    </row>
    <row r="4616" spans="1:16" x14ac:dyDescent="0.25">
      <c r="A4616" s="9">
        <v>2014</v>
      </c>
      <c r="B4616" t="s">
        <v>68</v>
      </c>
      <c r="C4616" t="s">
        <v>18</v>
      </c>
      <c r="D4616" s="9">
        <v>21</v>
      </c>
      <c r="E4616" s="9">
        <v>21</v>
      </c>
      <c r="F4616" s="9">
        <f>VLOOKUP(D4616,'Tablas auxiliares'!$H$1:$Q$28,Calculadora!$J$2+1,FALSE)*IF(VLOOKUP($A4616,'Tablas auxiliares'!$B$2:$C$6,2,FALSE)-Calculadora!$K$2=0,1,0)*IF($L$2=2,IFERROR(VLOOKUP(B4616,'Tablas auxiliares'!$AB$2:$AH$27,7,FALSE),0),1)</f>
        <v>0</v>
      </c>
      <c r="G4616" s="9">
        <f>VLOOKUP(E4616,'Tablas auxiliares'!$H$1:$Q$28,Calculadora!$J$2+1,FALSE)*IF(VLOOKUP($A4616,'Tablas auxiliares'!$B$2:$C$6,2,FALSE)-Calculadora!$K$2=0,1,0)*IF($L$2=2,IFERROR(VLOOKUP(B4616,'Tablas auxiliares'!$AB$2:$AH$27,7,FALSE),0),1)</f>
        <v>0</v>
      </c>
      <c r="H4616" s="9">
        <f t="shared" si="82"/>
        <v>0</v>
      </c>
      <c r="O4616" s="9"/>
      <c r="P4616"/>
    </row>
    <row r="4617" spans="1:16" x14ac:dyDescent="0.25">
      <c r="A4617" s="9">
        <v>2014</v>
      </c>
      <c r="B4617" t="s">
        <v>68</v>
      </c>
      <c r="C4617" t="s">
        <v>29</v>
      </c>
      <c r="D4617" s="9">
        <v>17</v>
      </c>
      <c r="E4617" s="9">
        <v>5</v>
      </c>
      <c r="F4617" s="9">
        <f>VLOOKUP(D4617,'Tablas auxiliares'!$H$1:$Q$28,Calculadora!$J$2+1,FALSE)*IF(VLOOKUP($A4617,'Tablas auxiliares'!$B$2:$C$6,2,FALSE)-Calculadora!$K$2=0,1,0)*IF($L$2=2,IFERROR(VLOOKUP(B4617,'Tablas auxiliares'!$AB$2:$AH$27,7,FALSE),0),1)</f>
        <v>0</v>
      </c>
      <c r="G4617" s="9">
        <f>VLOOKUP(E4617,'Tablas auxiliares'!$H$1:$Q$28,Calculadora!$J$2+1,FALSE)*IF(VLOOKUP($A4617,'Tablas auxiliares'!$B$2:$C$6,2,FALSE)-Calculadora!$K$2=0,1,0)*IF($L$2=2,IFERROR(VLOOKUP(B4617,'Tablas auxiliares'!$AB$2:$AH$27,7,FALSE),0),1)</f>
        <v>0</v>
      </c>
      <c r="H4617" s="9">
        <f t="shared" si="82"/>
        <v>0</v>
      </c>
      <c r="O4617" s="9"/>
      <c r="P4617"/>
    </row>
    <row r="4618" spans="1:16" x14ac:dyDescent="0.25">
      <c r="A4618" s="9">
        <v>2014</v>
      </c>
      <c r="B4618" t="s">
        <v>68</v>
      </c>
      <c r="C4618" t="s">
        <v>13</v>
      </c>
      <c r="D4618" s="9">
        <v>1</v>
      </c>
      <c r="E4618" s="9">
        <v>2</v>
      </c>
      <c r="F4618" s="9">
        <f>VLOOKUP(D4618,'Tablas auxiliares'!$H$1:$Q$28,Calculadora!$J$2+1,FALSE)*IF(VLOOKUP($A4618,'Tablas auxiliares'!$B$2:$C$6,2,FALSE)-Calculadora!$K$2=0,1,0)*IF($L$2=2,IFERROR(VLOOKUP(B4618,'Tablas auxiliares'!$AB$2:$AH$27,7,FALSE),0),1)</f>
        <v>0</v>
      </c>
      <c r="G4618" s="9">
        <f>VLOOKUP(E4618,'Tablas auxiliares'!$H$1:$Q$28,Calculadora!$J$2+1,FALSE)*IF(VLOOKUP($A4618,'Tablas auxiliares'!$B$2:$C$6,2,FALSE)-Calculadora!$K$2=0,1,0)*IF($L$2=2,IFERROR(VLOOKUP(B4618,'Tablas auxiliares'!$AB$2:$AH$27,7,FALSE),0),1)</f>
        <v>0</v>
      </c>
      <c r="H4618" s="9">
        <f t="shared" si="82"/>
        <v>0</v>
      </c>
      <c r="O4618" s="9"/>
      <c r="P4618"/>
    </row>
    <row r="4619" spans="1:16" x14ac:dyDescent="0.25">
      <c r="A4619" s="9">
        <v>2014</v>
      </c>
      <c r="B4619" t="s">
        <v>68</v>
      </c>
      <c r="C4619" t="s">
        <v>27</v>
      </c>
      <c r="D4619" s="9">
        <v>16</v>
      </c>
      <c r="E4619" s="9">
        <v>24</v>
      </c>
      <c r="F4619" s="9">
        <f>VLOOKUP(D4619,'Tablas auxiliares'!$H$1:$Q$28,Calculadora!$J$2+1,FALSE)*IF(VLOOKUP($A4619,'Tablas auxiliares'!$B$2:$C$6,2,FALSE)-Calculadora!$K$2=0,1,0)*IF($L$2=2,IFERROR(VLOOKUP(B4619,'Tablas auxiliares'!$AB$2:$AH$27,7,FALSE),0),1)</f>
        <v>0</v>
      </c>
      <c r="G4619" s="9">
        <f>VLOOKUP(E4619,'Tablas auxiliares'!$H$1:$Q$28,Calculadora!$J$2+1,FALSE)*IF(VLOOKUP($A4619,'Tablas auxiliares'!$B$2:$C$6,2,FALSE)-Calculadora!$K$2=0,1,0)*IF($L$2=2,IFERROR(VLOOKUP(B4619,'Tablas auxiliares'!$AB$2:$AH$27,7,FALSE),0),1)</f>
        <v>0</v>
      </c>
      <c r="H4619" s="9">
        <f t="shared" si="82"/>
        <v>0</v>
      </c>
      <c r="O4619" s="9"/>
      <c r="P4619"/>
    </row>
    <row r="4620" spans="1:16" x14ac:dyDescent="0.25">
      <c r="A4620" s="9">
        <v>2014</v>
      </c>
      <c r="B4620" t="s">
        <v>68</v>
      </c>
      <c r="C4620" t="s">
        <v>26</v>
      </c>
      <c r="D4620" s="9">
        <v>14</v>
      </c>
      <c r="E4620" s="9">
        <v>6</v>
      </c>
      <c r="F4620" s="9">
        <f>VLOOKUP(D4620,'Tablas auxiliares'!$H$1:$Q$28,Calculadora!$J$2+1,FALSE)*IF(VLOOKUP($A4620,'Tablas auxiliares'!$B$2:$C$6,2,FALSE)-Calculadora!$K$2=0,1,0)*IF($L$2=2,IFERROR(VLOOKUP(B4620,'Tablas auxiliares'!$AB$2:$AH$27,7,FALSE),0),1)</f>
        <v>0</v>
      </c>
      <c r="G4620" s="9">
        <f>VLOOKUP(E4620,'Tablas auxiliares'!$H$1:$Q$28,Calculadora!$J$2+1,FALSE)*IF(VLOOKUP($A4620,'Tablas auxiliares'!$B$2:$C$6,2,FALSE)-Calculadora!$K$2=0,1,0)*IF($L$2=2,IFERROR(VLOOKUP(B4620,'Tablas auxiliares'!$AB$2:$AH$27,7,FALSE),0),1)</f>
        <v>0</v>
      </c>
      <c r="H4620" s="9">
        <f t="shared" si="82"/>
        <v>0</v>
      </c>
      <c r="O4620" s="9"/>
      <c r="P4620"/>
    </row>
    <row r="4621" spans="1:16" x14ac:dyDescent="0.25">
      <c r="A4621" s="9">
        <v>2014</v>
      </c>
      <c r="B4621" t="s">
        <v>68</v>
      </c>
      <c r="C4621" t="s">
        <v>28</v>
      </c>
      <c r="D4621" s="9">
        <v>20</v>
      </c>
      <c r="E4621" s="9">
        <v>19</v>
      </c>
      <c r="F4621" s="9">
        <f>VLOOKUP(D4621,'Tablas auxiliares'!$H$1:$Q$28,Calculadora!$J$2+1,FALSE)*IF(VLOOKUP($A4621,'Tablas auxiliares'!$B$2:$C$6,2,FALSE)-Calculadora!$K$2=0,1,0)*IF($L$2=2,IFERROR(VLOOKUP(B4621,'Tablas auxiliares'!$AB$2:$AH$27,7,FALSE),0),1)</f>
        <v>0</v>
      </c>
      <c r="G4621" s="9">
        <f>VLOOKUP(E4621,'Tablas auxiliares'!$H$1:$Q$28,Calculadora!$J$2+1,FALSE)*IF(VLOOKUP($A4621,'Tablas auxiliares'!$B$2:$C$6,2,FALSE)-Calculadora!$K$2=0,1,0)*IF($L$2=2,IFERROR(VLOOKUP(B4621,'Tablas auxiliares'!$AB$2:$AH$27,7,FALSE),0),1)</f>
        <v>0</v>
      </c>
      <c r="H4621" s="9">
        <f t="shared" si="82"/>
        <v>0</v>
      </c>
      <c r="O4621" s="9"/>
      <c r="P4621"/>
    </row>
    <row r="4622" spans="1:16" x14ac:dyDescent="0.25">
      <c r="A4622" s="9">
        <v>2014</v>
      </c>
      <c r="B4622" t="s">
        <v>68</v>
      </c>
      <c r="C4622" t="s">
        <v>33</v>
      </c>
      <c r="D4622" s="9">
        <v>3</v>
      </c>
      <c r="E4622" s="9">
        <v>3</v>
      </c>
      <c r="F4622" s="9">
        <f>VLOOKUP(D4622,'Tablas auxiliares'!$H$1:$Q$28,Calculadora!$J$2+1,FALSE)*IF(VLOOKUP($A4622,'Tablas auxiliares'!$B$2:$C$6,2,FALSE)-Calculadora!$K$2=0,1,0)*IF($L$2=2,IFERROR(VLOOKUP(B4622,'Tablas auxiliares'!$AB$2:$AH$27,7,FALSE),0),1)</f>
        <v>0</v>
      </c>
      <c r="G4622" s="9">
        <f>VLOOKUP(E4622,'Tablas auxiliares'!$H$1:$Q$28,Calculadora!$J$2+1,FALSE)*IF(VLOOKUP($A4622,'Tablas auxiliares'!$B$2:$C$6,2,FALSE)-Calculadora!$K$2=0,1,0)*IF($L$2=2,IFERROR(VLOOKUP(B4622,'Tablas auxiliares'!$AB$2:$AH$27,7,FALSE),0),1)</f>
        <v>0</v>
      </c>
      <c r="H4622" s="9">
        <f t="shared" si="82"/>
        <v>0</v>
      </c>
      <c r="O4622" s="9"/>
      <c r="P4622"/>
    </row>
    <row r="4623" spans="1:16" x14ac:dyDescent="0.25">
      <c r="A4623" s="9">
        <v>2014</v>
      </c>
      <c r="B4623" t="s">
        <v>68</v>
      </c>
      <c r="C4623" t="s">
        <v>25</v>
      </c>
      <c r="D4623" s="9">
        <v>25</v>
      </c>
      <c r="E4623" s="9">
        <v>17</v>
      </c>
      <c r="F4623" s="9">
        <f>VLOOKUP(D4623,'Tablas auxiliares'!$H$1:$Q$28,Calculadora!$J$2+1,FALSE)*IF(VLOOKUP($A4623,'Tablas auxiliares'!$B$2:$C$6,2,FALSE)-Calculadora!$K$2=0,1,0)*IF($L$2=2,IFERROR(VLOOKUP(B4623,'Tablas auxiliares'!$AB$2:$AH$27,7,FALSE),0),1)</f>
        <v>0</v>
      </c>
      <c r="G4623" s="9">
        <f>VLOOKUP(E4623,'Tablas auxiliares'!$H$1:$Q$28,Calculadora!$J$2+1,FALSE)*IF(VLOOKUP($A4623,'Tablas auxiliares'!$B$2:$C$6,2,FALSE)-Calculadora!$K$2=0,1,0)*IF($L$2=2,IFERROR(VLOOKUP(B4623,'Tablas auxiliares'!$AB$2:$AH$27,7,FALSE),0),1)</f>
        <v>0</v>
      </c>
      <c r="H4623" s="9">
        <f t="shared" si="82"/>
        <v>0</v>
      </c>
      <c r="O4623" s="9"/>
      <c r="P4623"/>
    </row>
    <row r="4624" spans="1:16" x14ac:dyDescent="0.25">
      <c r="A4624" s="9">
        <v>2014</v>
      </c>
      <c r="B4624" t="s">
        <v>68</v>
      </c>
      <c r="C4624" t="s">
        <v>89</v>
      </c>
      <c r="D4624" s="9">
        <v>22</v>
      </c>
      <c r="E4624" s="9">
        <v>23</v>
      </c>
      <c r="F4624" s="9">
        <f>VLOOKUP(D4624,'Tablas auxiliares'!$H$1:$Q$28,Calculadora!$J$2+1,FALSE)*IF(VLOOKUP($A4624,'Tablas auxiliares'!$B$2:$C$6,2,FALSE)-Calculadora!$K$2=0,1,0)*IF($L$2=2,IFERROR(VLOOKUP(B4624,'Tablas auxiliares'!$AB$2:$AH$27,7,FALSE),0),1)</f>
        <v>0</v>
      </c>
      <c r="G4624" s="9">
        <f>VLOOKUP(E4624,'Tablas auxiliares'!$H$1:$Q$28,Calculadora!$J$2+1,FALSE)*IF(VLOOKUP($A4624,'Tablas auxiliares'!$B$2:$C$6,2,FALSE)-Calculadora!$K$2=0,1,0)*IF($L$2=2,IFERROR(VLOOKUP(B4624,'Tablas auxiliares'!$AB$2:$AH$27,7,FALSE),0),1)</f>
        <v>0</v>
      </c>
      <c r="H4624" s="9">
        <f t="shared" si="82"/>
        <v>0</v>
      </c>
      <c r="O4624" s="9"/>
      <c r="P4624"/>
    </row>
    <row r="4625" spans="1:16" x14ac:dyDescent="0.25">
      <c r="A4625" s="9">
        <v>2014</v>
      </c>
      <c r="B4625" t="s">
        <v>68</v>
      </c>
      <c r="C4625" t="s">
        <v>87</v>
      </c>
      <c r="D4625" s="9">
        <v>7</v>
      </c>
      <c r="E4625" s="9">
        <v>16</v>
      </c>
      <c r="F4625" s="9">
        <f>VLOOKUP(D4625,'Tablas auxiliares'!$H$1:$Q$28,Calculadora!$J$2+1,FALSE)*IF(VLOOKUP($A4625,'Tablas auxiliares'!$B$2:$C$6,2,FALSE)-Calculadora!$K$2=0,1,0)*IF($L$2=2,IFERROR(VLOOKUP(B4625,'Tablas auxiliares'!$AB$2:$AH$27,7,FALSE),0),1)</f>
        <v>0</v>
      </c>
      <c r="G4625" s="9">
        <f>VLOOKUP(E4625,'Tablas auxiliares'!$H$1:$Q$28,Calculadora!$J$2+1,FALSE)*IF(VLOOKUP($A4625,'Tablas auxiliares'!$B$2:$C$6,2,FALSE)-Calculadora!$K$2=0,1,0)*IF($L$2=2,IFERROR(VLOOKUP(B4625,'Tablas auxiliares'!$AB$2:$AH$27,7,FALSE),0),1)</f>
        <v>0</v>
      </c>
      <c r="H4625" s="9">
        <f t="shared" si="82"/>
        <v>0</v>
      </c>
      <c r="O4625" s="9"/>
      <c r="P4625"/>
    </row>
    <row r="4626" spans="1:16" x14ac:dyDescent="0.25">
      <c r="A4626" s="9">
        <v>2014</v>
      </c>
      <c r="B4626" t="s">
        <v>68</v>
      </c>
      <c r="C4626" t="s">
        <v>34</v>
      </c>
      <c r="D4626" s="9">
        <v>23</v>
      </c>
      <c r="E4626" s="9">
        <v>11</v>
      </c>
      <c r="F4626" s="9">
        <f>VLOOKUP(D4626,'Tablas auxiliares'!$H$1:$Q$28,Calculadora!$J$2+1,FALSE)*IF(VLOOKUP($A4626,'Tablas auxiliares'!$B$2:$C$6,2,FALSE)-Calculadora!$K$2=0,1,0)*IF($L$2=2,IFERROR(VLOOKUP(B4626,'Tablas auxiliares'!$AB$2:$AH$27,7,FALSE),0),1)</f>
        <v>0</v>
      </c>
      <c r="G4626" s="9">
        <f>VLOOKUP(E4626,'Tablas auxiliares'!$H$1:$Q$28,Calculadora!$J$2+1,FALSE)*IF(VLOOKUP($A4626,'Tablas auxiliares'!$B$2:$C$6,2,FALSE)-Calculadora!$K$2=0,1,0)*IF($L$2=2,IFERROR(VLOOKUP(B4626,'Tablas auxiliares'!$AB$2:$AH$27,7,FALSE),0),1)</f>
        <v>0</v>
      </c>
      <c r="H4626" s="9">
        <f t="shared" si="82"/>
        <v>0</v>
      </c>
      <c r="O4626" s="9"/>
      <c r="P4626"/>
    </row>
    <row r="4627" spans="1:16" x14ac:dyDescent="0.25">
      <c r="A4627" s="9">
        <v>2014</v>
      </c>
      <c r="B4627" t="s">
        <v>68</v>
      </c>
      <c r="C4627" t="s">
        <v>91</v>
      </c>
      <c r="D4627" s="9">
        <v>13</v>
      </c>
      <c r="E4627" s="9">
        <v>4</v>
      </c>
      <c r="F4627" s="9">
        <f>VLOOKUP(D4627,'Tablas auxiliares'!$H$1:$Q$28,Calculadora!$J$2+1,FALSE)*IF(VLOOKUP($A4627,'Tablas auxiliares'!$B$2:$C$6,2,FALSE)-Calculadora!$K$2=0,1,0)*IF($L$2=2,IFERROR(VLOOKUP(B4627,'Tablas auxiliares'!$AB$2:$AH$27,7,FALSE),0),1)</f>
        <v>0</v>
      </c>
      <c r="G4627" s="9">
        <f>VLOOKUP(E4627,'Tablas auxiliares'!$H$1:$Q$28,Calculadora!$J$2+1,FALSE)*IF(VLOOKUP($A4627,'Tablas auxiliares'!$B$2:$C$6,2,FALSE)-Calculadora!$K$2=0,1,0)*IF($L$2=2,IFERROR(VLOOKUP(B4627,'Tablas auxiliares'!$AB$2:$AH$27,7,FALSE),0),1)</f>
        <v>0</v>
      </c>
      <c r="H4627" s="9">
        <f t="shared" si="82"/>
        <v>0</v>
      </c>
      <c r="O4627" s="9"/>
      <c r="P4627"/>
    </row>
    <row r="4628" spans="1:16" x14ac:dyDescent="0.25">
      <c r="A4628" s="9">
        <v>2014</v>
      </c>
      <c r="B4628" t="s">
        <v>68</v>
      </c>
      <c r="C4628" t="s">
        <v>24</v>
      </c>
      <c r="D4628" s="9">
        <v>8</v>
      </c>
      <c r="E4628" s="9">
        <v>7</v>
      </c>
      <c r="F4628" s="9">
        <f>VLOOKUP(D4628,'Tablas auxiliares'!$H$1:$Q$28,Calculadora!$J$2+1,FALSE)*IF(VLOOKUP($A4628,'Tablas auxiliares'!$B$2:$C$6,2,FALSE)-Calculadora!$K$2=0,1,0)*IF($L$2=2,IFERROR(VLOOKUP(B4628,'Tablas auxiliares'!$AB$2:$AH$27,7,FALSE),0),1)</f>
        <v>0</v>
      </c>
      <c r="G4628" s="9">
        <f>VLOOKUP(E4628,'Tablas auxiliares'!$H$1:$Q$28,Calculadora!$J$2+1,FALSE)*IF(VLOOKUP($A4628,'Tablas auxiliares'!$B$2:$C$6,2,FALSE)-Calculadora!$K$2=0,1,0)*IF($L$2=2,IFERROR(VLOOKUP(B4628,'Tablas auxiliares'!$AB$2:$AH$27,7,FALSE),0),1)</f>
        <v>0</v>
      </c>
      <c r="H4628" s="9">
        <f t="shared" si="82"/>
        <v>0</v>
      </c>
      <c r="O4628" s="9"/>
      <c r="P4628"/>
    </row>
    <row r="4629" spans="1:16" x14ac:dyDescent="0.25">
      <c r="A4629" s="9">
        <v>2014</v>
      </c>
      <c r="B4629" t="s">
        <v>68</v>
      </c>
      <c r="C4629" t="s">
        <v>11</v>
      </c>
      <c r="D4629" s="9">
        <v>9</v>
      </c>
      <c r="E4629" s="9">
        <v>22</v>
      </c>
      <c r="F4629" s="9">
        <f>VLOOKUP(D4629,'Tablas auxiliares'!$H$1:$Q$28,Calculadora!$J$2+1,FALSE)*IF(VLOOKUP($A4629,'Tablas auxiliares'!$B$2:$C$6,2,FALSE)-Calculadora!$K$2=0,1,0)*IF($L$2=2,IFERROR(VLOOKUP(B4629,'Tablas auxiliares'!$AB$2:$AH$27,7,FALSE),0),1)</f>
        <v>0</v>
      </c>
      <c r="G4629" s="9">
        <f>VLOOKUP(E4629,'Tablas auxiliares'!$H$1:$Q$28,Calculadora!$J$2+1,FALSE)*IF(VLOOKUP($A4629,'Tablas auxiliares'!$B$2:$C$6,2,FALSE)-Calculadora!$K$2=0,1,0)*IF($L$2=2,IFERROR(VLOOKUP(B4629,'Tablas auxiliares'!$AB$2:$AH$27,7,FALSE),0),1)</f>
        <v>0</v>
      </c>
      <c r="H4629" s="9">
        <f t="shared" si="82"/>
        <v>0</v>
      </c>
      <c r="O4629" s="9"/>
      <c r="P4629"/>
    </row>
    <row r="4630" spans="1:16" x14ac:dyDescent="0.25">
      <c r="A4630" s="9">
        <v>2014</v>
      </c>
      <c r="B4630" t="s">
        <v>68</v>
      </c>
      <c r="C4630" t="s">
        <v>67</v>
      </c>
      <c r="D4630" s="9">
        <v>19</v>
      </c>
      <c r="E4630" s="9">
        <v>18</v>
      </c>
      <c r="F4630" s="9">
        <f>VLOOKUP(D4630,'Tablas auxiliares'!$H$1:$Q$28,Calculadora!$J$2+1,FALSE)*IF(VLOOKUP($A4630,'Tablas auxiliares'!$B$2:$C$6,2,FALSE)-Calculadora!$K$2=0,1,0)*IF($L$2=2,IFERROR(VLOOKUP(B4630,'Tablas auxiliares'!$AB$2:$AH$27,7,FALSE),0),1)</f>
        <v>0</v>
      </c>
      <c r="G4630" s="9">
        <f>VLOOKUP(E4630,'Tablas auxiliares'!$H$1:$Q$28,Calculadora!$J$2+1,FALSE)*IF(VLOOKUP($A4630,'Tablas auxiliares'!$B$2:$C$6,2,FALSE)-Calculadora!$K$2=0,1,0)*IF($L$2=2,IFERROR(VLOOKUP(B4630,'Tablas auxiliares'!$AB$2:$AH$27,7,FALSE),0),1)</f>
        <v>0</v>
      </c>
      <c r="H4630" s="9">
        <f t="shared" si="82"/>
        <v>0</v>
      </c>
      <c r="O4630" s="9"/>
      <c r="P4630"/>
    </row>
    <row r="4631" spans="1:16" x14ac:dyDescent="0.25">
      <c r="A4631" s="9">
        <v>2014</v>
      </c>
      <c r="B4631" t="s">
        <v>68</v>
      </c>
      <c r="C4631" t="s">
        <v>22</v>
      </c>
      <c r="D4631" s="9">
        <v>2</v>
      </c>
      <c r="E4631" s="9">
        <v>8</v>
      </c>
      <c r="F4631" s="9">
        <f>VLOOKUP(D4631,'Tablas auxiliares'!$H$1:$Q$28,Calculadora!$J$2+1,FALSE)*IF(VLOOKUP($A4631,'Tablas auxiliares'!$B$2:$C$6,2,FALSE)-Calculadora!$K$2=0,1,0)*IF($L$2=2,IFERROR(VLOOKUP(B4631,'Tablas auxiliares'!$AB$2:$AH$27,7,FALSE),0),1)</f>
        <v>0</v>
      </c>
      <c r="G4631" s="9">
        <f>VLOOKUP(E4631,'Tablas auxiliares'!$H$1:$Q$28,Calculadora!$J$2+1,FALSE)*IF(VLOOKUP($A4631,'Tablas auxiliares'!$B$2:$C$6,2,FALSE)-Calculadora!$K$2=0,1,0)*IF($L$2=2,IFERROR(VLOOKUP(B4631,'Tablas auxiliares'!$AB$2:$AH$27,7,FALSE),0),1)</f>
        <v>0</v>
      </c>
      <c r="H4631" s="9">
        <f t="shared" si="82"/>
        <v>0</v>
      </c>
      <c r="O4631" s="9"/>
      <c r="P4631"/>
    </row>
    <row r="4632" spans="1:16" x14ac:dyDescent="0.25">
      <c r="A4632" s="9">
        <v>2014</v>
      </c>
      <c r="B4632" t="s">
        <v>68</v>
      </c>
      <c r="C4632" t="s">
        <v>19</v>
      </c>
      <c r="D4632" s="9">
        <v>24</v>
      </c>
      <c r="E4632" s="9">
        <v>15</v>
      </c>
      <c r="F4632" s="9">
        <f>VLOOKUP(D4632,'Tablas auxiliares'!$H$1:$Q$28,Calculadora!$J$2+1,FALSE)*IF(VLOOKUP($A4632,'Tablas auxiliares'!$B$2:$C$6,2,FALSE)-Calculadora!$K$2=0,1,0)*IF($L$2=2,IFERROR(VLOOKUP(B4632,'Tablas auxiliares'!$AB$2:$AH$27,7,FALSE),0),1)</f>
        <v>0</v>
      </c>
      <c r="G4632" s="9">
        <f>VLOOKUP(E4632,'Tablas auxiliares'!$H$1:$Q$28,Calculadora!$J$2+1,FALSE)*IF(VLOOKUP($A4632,'Tablas auxiliares'!$B$2:$C$6,2,FALSE)-Calculadora!$K$2=0,1,0)*IF($L$2=2,IFERROR(VLOOKUP(B4632,'Tablas auxiliares'!$AB$2:$AH$27,7,FALSE),0),1)</f>
        <v>0</v>
      </c>
      <c r="H4632" s="9">
        <f t="shared" si="82"/>
        <v>0</v>
      </c>
      <c r="O4632" s="9"/>
      <c r="P4632"/>
    </row>
    <row r="4633" spans="1:16" x14ac:dyDescent="0.25">
      <c r="A4633" s="9">
        <v>2014</v>
      </c>
      <c r="B4633" t="s">
        <v>68</v>
      </c>
      <c r="C4633" t="s">
        <v>37</v>
      </c>
      <c r="D4633" s="9">
        <v>15</v>
      </c>
      <c r="E4633" s="9">
        <v>13</v>
      </c>
      <c r="F4633" s="9">
        <f>VLOOKUP(D4633,'Tablas auxiliares'!$H$1:$Q$28,Calculadora!$J$2+1,FALSE)*IF(VLOOKUP($A4633,'Tablas auxiliares'!$B$2:$C$6,2,FALSE)-Calculadora!$K$2=0,1,0)*IF($L$2=2,IFERROR(VLOOKUP(B4633,'Tablas auxiliares'!$AB$2:$AH$27,7,FALSE),0),1)</f>
        <v>0</v>
      </c>
      <c r="G4633" s="9">
        <f>VLOOKUP(E4633,'Tablas auxiliares'!$H$1:$Q$28,Calculadora!$J$2+1,FALSE)*IF(VLOOKUP($A4633,'Tablas auxiliares'!$B$2:$C$6,2,FALSE)-Calculadora!$K$2=0,1,0)*IF($L$2=2,IFERROR(VLOOKUP(B4633,'Tablas auxiliares'!$AB$2:$AH$27,7,FALSE),0),1)</f>
        <v>0</v>
      </c>
      <c r="H4633" s="9">
        <f t="shared" si="82"/>
        <v>0</v>
      </c>
      <c r="O4633" s="9"/>
      <c r="P4633"/>
    </row>
    <row r="4634" spans="1:16" x14ac:dyDescent="0.25">
      <c r="A4634" s="9">
        <v>2014</v>
      </c>
      <c r="B4634" t="s">
        <v>24</v>
      </c>
      <c r="C4634" t="s">
        <v>36</v>
      </c>
      <c r="D4634" s="9">
        <v>10</v>
      </c>
      <c r="E4634" s="9">
        <v>12</v>
      </c>
      <c r="F4634" s="9">
        <f>VLOOKUP(D4634,'Tablas auxiliares'!$H$1:$Q$28,Calculadora!$J$2+1,FALSE)*IF(VLOOKUP($A4634,'Tablas auxiliares'!$B$2:$C$6,2,FALSE)-Calculadora!$K$2=0,1,0)*IF($L$2=2,IFERROR(VLOOKUP(B4634,'Tablas auxiliares'!$AB$2:$AH$27,7,FALSE),0),1)</f>
        <v>0</v>
      </c>
      <c r="G4634" s="9">
        <f>VLOOKUP(E4634,'Tablas auxiliares'!$H$1:$Q$28,Calculadora!$J$2+1,FALSE)*IF(VLOOKUP($A4634,'Tablas auxiliares'!$B$2:$C$6,2,FALSE)-Calculadora!$K$2=0,1,0)*IF($L$2=2,IFERROR(VLOOKUP(B4634,'Tablas auxiliares'!$AB$2:$AH$27,7,FALSE),0),1)</f>
        <v>0</v>
      </c>
      <c r="H4634" s="9">
        <f t="shared" si="82"/>
        <v>0</v>
      </c>
      <c r="O4634" s="9"/>
      <c r="P4634"/>
    </row>
    <row r="4635" spans="1:16" x14ac:dyDescent="0.25">
      <c r="A4635" s="9">
        <v>2014</v>
      </c>
      <c r="B4635" t="s">
        <v>24</v>
      </c>
      <c r="C4635" t="s">
        <v>65</v>
      </c>
      <c r="D4635" s="9">
        <v>18</v>
      </c>
      <c r="E4635" s="9">
        <v>11</v>
      </c>
      <c r="F4635" s="9">
        <f>VLOOKUP(D4635,'Tablas auxiliares'!$H$1:$Q$28,Calculadora!$J$2+1,FALSE)*IF(VLOOKUP($A4635,'Tablas auxiliares'!$B$2:$C$6,2,FALSE)-Calculadora!$K$2=0,1,0)*IF($L$2=2,IFERROR(VLOOKUP(B4635,'Tablas auxiliares'!$AB$2:$AH$27,7,FALSE),0),1)</f>
        <v>0</v>
      </c>
      <c r="G4635" s="9">
        <f>VLOOKUP(E4635,'Tablas auxiliares'!$H$1:$Q$28,Calculadora!$J$2+1,FALSE)*IF(VLOOKUP($A4635,'Tablas auxiliares'!$B$2:$C$6,2,FALSE)-Calculadora!$K$2=0,1,0)*IF($L$2=2,IFERROR(VLOOKUP(B4635,'Tablas auxiliares'!$AB$2:$AH$27,7,FALSE),0),1)</f>
        <v>0</v>
      </c>
      <c r="H4635" s="9">
        <f t="shared" si="82"/>
        <v>0</v>
      </c>
      <c r="O4635" s="9"/>
      <c r="P4635"/>
    </row>
    <row r="4636" spans="1:16" x14ac:dyDescent="0.25">
      <c r="A4636" s="9">
        <v>2014</v>
      </c>
      <c r="B4636" t="s">
        <v>24</v>
      </c>
      <c r="C4636" t="s">
        <v>23</v>
      </c>
      <c r="D4636" s="9">
        <v>2</v>
      </c>
      <c r="E4636" s="9">
        <v>25</v>
      </c>
      <c r="F4636" s="9">
        <f>VLOOKUP(D4636,'Tablas auxiliares'!$H$1:$Q$28,Calculadora!$J$2+1,FALSE)*IF(VLOOKUP($A4636,'Tablas auxiliares'!$B$2:$C$6,2,FALSE)-Calculadora!$K$2=0,1,0)*IF($L$2=2,IFERROR(VLOOKUP(B4636,'Tablas auxiliares'!$AB$2:$AH$27,7,FALSE),0),1)</f>
        <v>0</v>
      </c>
      <c r="G4636" s="9">
        <f>VLOOKUP(E4636,'Tablas auxiliares'!$H$1:$Q$28,Calculadora!$J$2+1,FALSE)*IF(VLOOKUP($A4636,'Tablas auxiliares'!$B$2:$C$6,2,FALSE)-Calculadora!$K$2=0,1,0)*IF($L$2=2,IFERROR(VLOOKUP(B4636,'Tablas auxiliares'!$AB$2:$AH$27,7,FALSE),0),1)</f>
        <v>0</v>
      </c>
      <c r="H4636" s="9">
        <f t="shared" si="82"/>
        <v>0</v>
      </c>
      <c r="O4636" s="9"/>
      <c r="P4636"/>
    </row>
    <row r="4637" spans="1:16" x14ac:dyDescent="0.25">
      <c r="A4637" s="9">
        <v>2014</v>
      </c>
      <c r="B4637" t="s">
        <v>24</v>
      </c>
      <c r="C4637" t="s">
        <v>90</v>
      </c>
      <c r="D4637" s="9">
        <v>11</v>
      </c>
      <c r="E4637" s="9">
        <v>8</v>
      </c>
      <c r="F4637" s="9">
        <f>VLOOKUP(D4637,'Tablas auxiliares'!$H$1:$Q$28,Calculadora!$J$2+1,FALSE)*IF(VLOOKUP($A4637,'Tablas auxiliares'!$B$2:$C$6,2,FALSE)-Calculadora!$K$2=0,1,0)*IF($L$2=2,IFERROR(VLOOKUP(B4637,'Tablas auxiliares'!$AB$2:$AH$27,7,FALSE),0),1)</f>
        <v>0</v>
      </c>
      <c r="G4637" s="9">
        <f>VLOOKUP(E4637,'Tablas auxiliares'!$H$1:$Q$28,Calculadora!$J$2+1,FALSE)*IF(VLOOKUP($A4637,'Tablas auxiliares'!$B$2:$C$6,2,FALSE)-Calculadora!$K$2=0,1,0)*IF($L$2=2,IFERROR(VLOOKUP(B4637,'Tablas auxiliares'!$AB$2:$AH$27,7,FALSE),0),1)</f>
        <v>0</v>
      </c>
      <c r="H4637" s="9">
        <f t="shared" si="82"/>
        <v>0</v>
      </c>
      <c r="O4637" s="9"/>
      <c r="P4637"/>
    </row>
    <row r="4638" spans="1:16" x14ac:dyDescent="0.25">
      <c r="A4638" s="9">
        <v>2014</v>
      </c>
      <c r="B4638" t="s">
        <v>24</v>
      </c>
      <c r="C4638" t="s">
        <v>69</v>
      </c>
      <c r="D4638" s="9">
        <v>21</v>
      </c>
      <c r="E4638" s="9">
        <v>9</v>
      </c>
      <c r="F4638" s="9">
        <f>VLOOKUP(D4638,'Tablas auxiliares'!$H$1:$Q$28,Calculadora!$J$2+1,FALSE)*IF(VLOOKUP($A4638,'Tablas auxiliares'!$B$2:$C$6,2,FALSE)-Calculadora!$K$2=0,1,0)*IF($L$2=2,IFERROR(VLOOKUP(B4638,'Tablas auxiliares'!$AB$2:$AH$27,7,FALSE),0),1)</f>
        <v>0</v>
      </c>
      <c r="G4638" s="9">
        <f>VLOOKUP(E4638,'Tablas auxiliares'!$H$1:$Q$28,Calculadora!$J$2+1,FALSE)*IF(VLOOKUP($A4638,'Tablas auxiliares'!$B$2:$C$6,2,FALSE)-Calculadora!$K$2=0,1,0)*IF($L$2=2,IFERROR(VLOOKUP(B4638,'Tablas auxiliares'!$AB$2:$AH$27,7,FALSE),0),1)</f>
        <v>0</v>
      </c>
      <c r="H4638" s="9">
        <f t="shared" si="82"/>
        <v>0</v>
      </c>
      <c r="O4638" s="9"/>
      <c r="P4638"/>
    </row>
    <row r="4639" spans="1:16" x14ac:dyDescent="0.25">
      <c r="A4639" s="9">
        <v>2014</v>
      </c>
      <c r="B4639" t="s">
        <v>24</v>
      </c>
      <c r="C4639" t="s">
        <v>70</v>
      </c>
      <c r="D4639" s="9">
        <v>17</v>
      </c>
      <c r="E4639" s="9">
        <v>15</v>
      </c>
      <c r="F4639" s="9">
        <f>VLOOKUP(D4639,'Tablas auxiliares'!$H$1:$Q$28,Calculadora!$J$2+1,FALSE)*IF(VLOOKUP($A4639,'Tablas auxiliares'!$B$2:$C$6,2,FALSE)-Calculadora!$K$2=0,1,0)*IF($L$2=2,IFERROR(VLOOKUP(B4639,'Tablas auxiliares'!$AB$2:$AH$27,7,FALSE),0),1)</f>
        <v>0</v>
      </c>
      <c r="G4639" s="9">
        <f>VLOOKUP(E4639,'Tablas auxiliares'!$H$1:$Q$28,Calculadora!$J$2+1,FALSE)*IF(VLOOKUP($A4639,'Tablas auxiliares'!$B$2:$C$6,2,FALSE)-Calculadora!$K$2=0,1,0)*IF($L$2=2,IFERROR(VLOOKUP(B4639,'Tablas auxiliares'!$AB$2:$AH$27,7,FALSE),0),1)</f>
        <v>0</v>
      </c>
      <c r="H4639" s="9">
        <f t="shared" si="82"/>
        <v>0</v>
      </c>
      <c r="O4639" s="9"/>
      <c r="P4639"/>
    </row>
    <row r="4640" spans="1:16" x14ac:dyDescent="0.25">
      <c r="A4640" s="9">
        <v>2014</v>
      </c>
      <c r="B4640" t="s">
        <v>24</v>
      </c>
      <c r="C4640" t="s">
        <v>14</v>
      </c>
      <c r="D4640" s="9">
        <v>9</v>
      </c>
      <c r="E4640" s="9">
        <v>5</v>
      </c>
      <c r="F4640" s="9">
        <f>VLOOKUP(D4640,'Tablas auxiliares'!$H$1:$Q$28,Calculadora!$J$2+1,FALSE)*IF(VLOOKUP($A4640,'Tablas auxiliares'!$B$2:$C$6,2,FALSE)-Calculadora!$K$2=0,1,0)*IF($L$2=2,IFERROR(VLOOKUP(B4640,'Tablas auxiliares'!$AB$2:$AH$27,7,FALSE),0),1)</f>
        <v>0</v>
      </c>
      <c r="G4640" s="9">
        <f>VLOOKUP(E4640,'Tablas auxiliares'!$H$1:$Q$28,Calculadora!$J$2+1,FALSE)*IF(VLOOKUP($A4640,'Tablas auxiliares'!$B$2:$C$6,2,FALSE)-Calculadora!$K$2=0,1,0)*IF($L$2=2,IFERROR(VLOOKUP(B4640,'Tablas auxiliares'!$AB$2:$AH$27,7,FALSE),0),1)</f>
        <v>0</v>
      </c>
      <c r="H4640" s="9">
        <f t="shared" si="82"/>
        <v>0</v>
      </c>
      <c r="O4640" s="9"/>
      <c r="P4640"/>
    </row>
    <row r="4641" spans="1:16" x14ac:dyDescent="0.25">
      <c r="A4641" s="9">
        <v>2014</v>
      </c>
      <c r="B4641" t="s">
        <v>24</v>
      </c>
      <c r="C4641" t="s">
        <v>18</v>
      </c>
      <c r="D4641" s="9">
        <v>5</v>
      </c>
      <c r="E4641" s="9">
        <v>24</v>
      </c>
      <c r="F4641" s="9">
        <f>VLOOKUP(D4641,'Tablas auxiliares'!$H$1:$Q$28,Calculadora!$J$2+1,FALSE)*IF(VLOOKUP($A4641,'Tablas auxiliares'!$B$2:$C$6,2,FALSE)-Calculadora!$K$2=0,1,0)*IF($L$2=2,IFERROR(VLOOKUP(B4641,'Tablas auxiliares'!$AB$2:$AH$27,7,FALSE),0),1)</f>
        <v>0</v>
      </c>
      <c r="G4641" s="9">
        <f>VLOOKUP(E4641,'Tablas auxiliares'!$H$1:$Q$28,Calculadora!$J$2+1,FALSE)*IF(VLOOKUP($A4641,'Tablas auxiliares'!$B$2:$C$6,2,FALSE)-Calculadora!$K$2=0,1,0)*IF($L$2=2,IFERROR(VLOOKUP(B4641,'Tablas auxiliares'!$AB$2:$AH$27,7,FALSE),0),1)</f>
        <v>0</v>
      </c>
      <c r="H4641" s="9">
        <f t="shared" si="82"/>
        <v>0</v>
      </c>
      <c r="O4641" s="9"/>
      <c r="P4641"/>
    </row>
    <row r="4642" spans="1:16" x14ac:dyDescent="0.25">
      <c r="A4642" s="9">
        <v>2014</v>
      </c>
      <c r="B4642" t="s">
        <v>24</v>
      </c>
      <c r="C4642" t="s">
        <v>29</v>
      </c>
      <c r="D4642" s="9">
        <v>15</v>
      </c>
      <c r="E4642" s="9">
        <v>7</v>
      </c>
      <c r="F4642" s="9">
        <f>VLOOKUP(D4642,'Tablas auxiliares'!$H$1:$Q$28,Calculadora!$J$2+1,FALSE)*IF(VLOOKUP($A4642,'Tablas auxiliares'!$B$2:$C$6,2,FALSE)-Calculadora!$K$2=0,1,0)*IF($L$2=2,IFERROR(VLOOKUP(B4642,'Tablas auxiliares'!$AB$2:$AH$27,7,FALSE),0),1)</f>
        <v>0</v>
      </c>
      <c r="G4642" s="9">
        <f>VLOOKUP(E4642,'Tablas auxiliares'!$H$1:$Q$28,Calculadora!$J$2+1,FALSE)*IF(VLOOKUP($A4642,'Tablas auxiliares'!$B$2:$C$6,2,FALSE)-Calculadora!$K$2=0,1,0)*IF($L$2=2,IFERROR(VLOOKUP(B4642,'Tablas auxiliares'!$AB$2:$AH$27,7,FALSE),0),1)</f>
        <v>0</v>
      </c>
      <c r="H4642" s="9">
        <f t="shared" si="82"/>
        <v>0</v>
      </c>
      <c r="O4642" s="9"/>
      <c r="P4642"/>
    </row>
    <row r="4643" spans="1:16" x14ac:dyDescent="0.25">
      <c r="A4643" s="9">
        <v>2014</v>
      </c>
      <c r="B4643" t="s">
        <v>24</v>
      </c>
      <c r="C4643" t="s">
        <v>68</v>
      </c>
      <c r="D4643" s="9">
        <v>25</v>
      </c>
      <c r="E4643" s="9">
        <v>18</v>
      </c>
      <c r="F4643" s="9">
        <f>VLOOKUP(D4643,'Tablas auxiliares'!$H$1:$Q$28,Calculadora!$J$2+1,FALSE)*IF(VLOOKUP($A4643,'Tablas auxiliares'!$B$2:$C$6,2,FALSE)-Calculadora!$K$2=0,1,0)*IF($L$2=2,IFERROR(VLOOKUP(B4643,'Tablas auxiliares'!$AB$2:$AH$27,7,FALSE),0),1)</f>
        <v>0</v>
      </c>
      <c r="G4643" s="9">
        <f>VLOOKUP(E4643,'Tablas auxiliares'!$H$1:$Q$28,Calculadora!$J$2+1,FALSE)*IF(VLOOKUP($A4643,'Tablas auxiliares'!$B$2:$C$6,2,FALSE)-Calculadora!$K$2=0,1,0)*IF($L$2=2,IFERROR(VLOOKUP(B4643,'Tablas auxiliares'!$AB$2:$AH$27,7,FALSE),0),1)</f>
        <v>0</v>
      </c>
      <c r="H4643" s="9">
        <f t="shared" si="82"/>
        <v>0</v>
      </c>
      <c r="O4643" s="9"/>
      <c r="P4643"/>
    </row>
    <row r="4644" spans="1:16" x14ac:dyDescent="0.25">
      <c r="A4644" s="9">
        <v>2014</v>
      </c>
      <c r="B4644" t="s">
        <v>24</v>
      </c>
      <c r="C4644" t="s">
        <v>13</v>
      </c>
      <c r="D4644" s="9">
        <v>8</v>
      </c>
      <c r="E4644" s="9">
        <v>2</v>
      </c>
      <c r="F4644" s="9">
        <f>VLOOKUP(D4644,'Tablas auxiliares'!$H$1:$Q$28,Calculadora!$J$2+1,FALSE)*IF(VLOOKUP($A4644,'Tablas auxiliares'!$B$2:$C$6,2,FALSE)-Calculadora!$K$2=0,1,0)*IF($L$2=2,IFERROR(VLOOKUP(B4644,'Tablas auxiliares'!$AB$2:$AH$27,7,FALSE),0),1)</f>
        <v>0</v>
      </c>
      <c r="G4644" s="9">
        <f>VLOOKUP(E4644,'Tablas auxiliares'!$H$1:$Q$28,Calculadora!$J$2+1,FALSE)*IF(VLOOKUP($A4644,'Tablas auxiliares'!$B$2:$C$6,2,FALSE)-Calculadora!$K$2=0,1,0)*IF($L$2=2,IFERROR(VLOOKUP(B4644,'Tablas auxiliares'!$AB$2:$AH$27,7,FALSE),0),1)</f>
        <v>0</v>
      </c>
      <c r="H4644" s="9">
        <f t="shared" si="82"/>
        <v>0</v>
      </c>
      <c r="O4644" s="9"/>
      <c r="P4644"/>
    </row>
    <row r="4645" spans="1:16" x14ac:dyDescent="0.25">
      <c r="A4645" s="9">
        <v>2014</v>
      </c>
      <c r="B4645" t="s">
        <v>24</v>
      </c>
      <c r="C4645" t="s">
        <v>27</v>
      </c>
      <c r="D4645" s="9">
        <v>19</v>
      </c>
      <c r="E4645" s="9">
        <v>10</v>
      </c>
      <c r="F4645" s="9">
        <f>VLOOKUP(D4645,'Tablas auxiliares'!$H$1:$Q$28,Calculadora!$J$2+1,FALSE)*IF(VLOOKUP($A4645,'Tablas auxiliares'!$B$2:$C$6,2,FALSE)-Calculadora!$K$2=0,1,0)*IF($L$2=2,IFERROR(VLOOKUP(B4645,'Tablas auxiliares'!$AB$2:$AH$27,7,FALSE),0),1)</f>
        <v>0</v>
      </c>
      <c r="G4645" s="9">
        <f>VLOOKUP(E4645,'Tablas auxiliares'!$H$1:$Q$28,Calculadora!$J$2+1,FALSE)*IF(VLOOKUP($A4645,'Tablas auxiliares'!$B$2:$C$6,2,FALSE)-Calculadora!$K$2=0,1,0)*IF($L$2=2,IFERROR(VLOOKUP(B4645,'Tablas auxiliares'!$AB$2:$AH$27,7,FALSE),0),1)</f>
        <v>0</v>
      </c>
      <c r="H4645" s="9">
        <f t="shared" si="82"/>
        <v>0</v>
      </c>
      <c r="O4645" s="9"/>
      <c r="P4645"/>
    </row>
    <row r="4646" spans="1:16" x14ac:dyDescent="0.25">
      <c r="A4646" s="9">
        <v>2014</v>
      </c>
      <c r="B4646" t="s">
        <v>24</v>
      </c>
      <c r="C4646" t="s">
        <v>26</v>
      </c>
      <c r="D4646" s="9">
        <v>6</v>
      </c>
      <c r="E4646" s="9">
        <v>6</v>
      </c>
      <c r="F4646" s="9">
        <f>VLOOKUP(D4646,'Tablas auxiliares'!$H$1:$Q$28,Calculadora!$J$2+1,FALSE)*IF(VLOOKUP($A4646,'Tablas auxiliares'!$B$2:$C$6,2,FALSE)-Calculadora!$K$2=0,1,0)*IF($L$2=2,IFERROR(VLOOKUP(B4646,'Tablas auxiliares'!$AB$2:$AH$27,7,FALSE),0),1)</f>
        <v>0</v>
      </c>
      <c r="G4646" s="9">
        <f>VLOOKUP(E4646,'Tablas auxiliares'!$H$1:$Q$28,Calculadora!$J$2+1,FALSE)*IF(VLOOKUP($A4646,'Tablas auxiliares'!$B$2:$C$6,2,FALSE)-Calculadora!$K$2=0,1,0)*IF($L$2=2,IFERROR(VLOOKUP(B4646,'Tablas auxiliares'!$AB$2:$AH$27,7,FALSE),0),1)</f>
        <v>0</v>
      </c>
      <c r="H4646" s="9">
        <f t="shared" si="82"/>
        <v>0</v>
      </c>
      <c r="O4646" s="9"/>
      <c r="P4646"/>
    </row>
    <row r="4647" spans="1:16" x14ac:dyDescent="0.25">
      <c r="A4647" s="9">
        <v>2014</v>
      </c>
      <c r="B4647" t="s">
        <v>24</v>
      </c>
      <c r="C4647" t="s">
        <v>28</v>
      </c>
      <c r="D4647" s="9">
        <v>24</v>
      </c>
      <c r="E4647" s="9">
        <v>22</v>
      </c>
      <c r="F4647" s="9">
        <f>VLOOKUP(D4647,'Tablas auxiliares'!$H$1:$Q$28,Calculadora!$J$2+1,FALSE)*IF(VLOOKUP($A4647,'Tablas auxiliares'!$B$2:$C$6,2,FALSE)-Calculadora!$K$2=0,1,0)*IF($L$2=2,IFERROR(VLOOKUP(B4647,'Tablas auxiliares'!$AB$2:$AH$27,7,FALSE),0),1)</f>
        <v>0</v>
      </c>
      <c r="G4647" s="9">
        <f>VLOOKUP(E4647,'Tablas auxiliares'!$H$1:$Q$28,Calculadora!$J$2+1,FALSE)*IF(VLOOKUP($A4647,'Tablas auxiliares'!$B$2:$C$6,2,FALSE)-Calculadora!$K$2=0,1,0)*IF($L$2=2,IFERROR(VLOOKUP(B4647,'Tablas auxiliares'!$AB$2:$AH$27,7,FALSE),0),1)</f>
        <v>0</v>
      </c>
      <c r="H4647" s="9">
        <f t="shared" si="82"/>
        <v>0</v>
      </c>
      <c r="O4647" s="9"/>
      <c r="P4647"/>
    </row>
    <row r="4648" spans="1:16" x14ac:dyDescent="0.25">
      <c r="A4648" s="9">
        <v>2014</v>
      </c>
      <c r="B4648" t="s">
        <v>24</v>
      </c>
      <c r="C4648" t="s">
        <v>33</v>
      </c>
      <c r="D4648" s="9">
        <v>16</v>
      </c>
      <c r="E4648" s="9">
        <v>13</v>
      </c>
      <c r="F4648" s="9">
        <f>VLOOKUP(D4648,'Tablas auxiliares'!$H$1:$Q$28,Calculadora!$J$2+1,FALSE)*IF(VLOOKUP($A4648,'Tablas auxiliares'!$B$2:$C$6,2,FALSE)-Calculadora!$K$2=0,1,0)*IF($L$2=2,IFERROR(VLOOKUP(B4648,'Tablas auxiliares'!$AB$2:$AH$27,7,FALSE),0),1)</f>
        <v>0</v>
      </c>
      <c r="G4648" s="9">
        <f>VLOOKUP(E4648,'Tablas auxiliares'!$H$1:$Q$28,Calculadora!$J$2+1,FALSE)*IF(VLOOKUP($A4648,'Tablas auxiliares'!$B$2:$C$6,2,FALSE)-Calculadora!$K$2=0,1,0)*IF($L$2=2,IFERROR(VLOOKUP(B4648,'Tablas auxiliares'!$AB$2:$AH$27,7,FALSE),0),1)</f>
        <v>0</v>
      </c>
      <c r="H4648" s="9">
        <f t="shared" si="82"/>
        <v>0</v>
      </c>
      <c r="O4648" s="9"/>
      <c r="P4648"/>
    </row>
    <row r="4649" spans="1:16" x14ac:dyDescent="0.25">
      <c r="A4649" s="9">
        <v>2014</v>
      </c>
      <c r="B4649" t="s">
        <v>24</v>
      </c>
      <c r="C4649" t="s">
        <v>25</v>
      </c>
      <c r="D4649" s="9">
        <v>22</v>
      </c>
      <c r="E4649" s="9">
        <v>23</v>
      </c>
      <c r="F4649" s="9">
        <f>VLOOKUP(D4649,'Tablas auxiliares'!$H$1:$Q$28,Calculadora!$J$2+1,FALSE)*IF(VLOOKUP($A4649,'Tablas auxiliares'!$B$2:$C$6,2,FALSE)-Calculadora!$K$2=0,1,0)*IF($L$2=2,IFERROR(VLOOKUP(B4649,'Tablas auxiliares'!$AB$2:$AH$27,7,FALSE),0),1)</f>
        <v>0</v>
      </c>
      <c r="G4649" s="9">
        <f>VLOOKUP(E4649,'Tablas auxiliares'!$H$1:$Q$28,Calculadora!$J$2+1,FALSE)*IF(VLOOKUP($A4649,'Tablas auxiliares'!$B$2:$C$6,2,FALSE)-Calculadora!$K$2=0,1,0)*IF($L$2=2,IFERROR(VLOOKUP(B4649,'Tablas auxiliares'!$AB$2:$AH$27,7,FALSE),0),1)</f>
        <v>0</v>
      </c>
      <c r="H4649" s="9">
        <f t="shared" si="82"/>
        <v>0</v>
      </c>
      <c r="O4649" s="9"/>
      <c r="P4649"/>
    </row>
    <row r="4650" spans="1:16" x14ac:dyDescent="0.25">
      <c r="A4650" s="9">
        <v>2014</v>
      </c>
      <c r="B4650" t="s">
        <v>24</v>
      </c>
      <c r="C4650" t="s">
        <v>89</v>
      </c>
      <c r="D4650" s="9">
        <v>13</v>
      </c>
      <c r="E4650" s="9">
        <v>17</v>
      </c>
      <c r="F4650" s="9">
        <f>VLOOKUP(D4650,'Tablas auxiliares'!$H$1:$Q$28,Calculadora!$J$2+1,FALSE)*IF(VLOOKUP($A4650,'Tablas auxiliares'!$B$2:$C$6,2,FALSE)-Calculadora!$K$2=0,1,0)*IF($L$2=2,IFERROR(VLOOKUP(B4650,'Tablas auxiliares'!$AB$2:$AH$27,7,FALSE),0),1)</f>
        <v>0</v>
      </c>
      <c r="G4650" s="9">
        <f>VLOOKUP(E4650,'Tablas auxiliares'!$H$1:$Q$28,Calculadora!$J$2+1,FALSE)*IF(VLOOKUP($A4650,'Tablas auxiliares'!$B$2:$C$6,2,FALSE)-Calculadora!$K$2=0,1,0)*IF($L$2=2,IFERROR(VLOOKUP(B4650,'Tablas auxiliares'!$AB$2:$AH$27,7,FALSE),0),1)</f>
        <v>0</v>
      </c>
      <c r="H4650" s="9">
        <f t="shared" si="82"/>
        <v>0</v>
      </c>
      <c r="O4650" s="9"/>
      <c r="P4650"/>
    </row>
    <row r="4651" spans="1:16" x14ac:dyDescent="0.25">
      <c r="A4651" s="9">
        <v>2014</v>
      </c>
      <c r="B4651" t="s">
        <v>24</v>
      </c>
      <c r="C4651" t="s">
        <v>87</v>
      </c>
      <c r="D4651" s="9">
        <v>14</v>
      </c>
      <c r="E4651" s="9">
        <v>1</v>
      </c>
      <c r="F4651" s="9">
        <f>VLOOKUP(D4651,'Tablas auxiliares'!$H$1:$Q$28,Calculadora!$J$2+1,FALSE)*IF(VLOOKUP($A4651,'Tablas auxiliares'!$B$2:$C$6,2,FALSE)-Calculadora!$K$2=0,1,0)*IF($L$2=2,IFERROR(VLOOKUP(B4651,'Tablas auxiliares'!$AB$2:$AH$27,7,FALSE),0),1)</f>
        <v>0</v>
      </c>
      <c r="G4651" s="9">
        <f>VLOOKUP(E4651,'Tablas auxiliares'!$H$1:$Q$28,Calculadora!$J$2+1,FALSE)*IF(VLOOKUP($A4651,'Tablas auxiliares'!$B$2:$C$6,2,FALSE)-Calculadora!$K$2=0,1,0)*IF($L$2=2,IFERROR(VLOOKUP(B4651,'Tablas auxiliares'!$AB$2:$AH$27,7,FALSE),0),1)</f>
        <v>0</v>
      </c>
      <c r="H4651" s="9">
        <f t="shared" si="82"/>
        <v>0</v>
      </c>
      <c r="O4651" s="9"/>
      <c r="P4651"/>
    </row>
    <row r="4652" spans="1:16" x14ac:dyDescent="0.25">
      <c r="A4652" s="9">
        <v>2014</v>
      </c>
      <c r="B4652" t="s">
        <v>24</v>
      </c>
      <c r="C4652" t="s">
        <v>34</v>
      </c>
      <c r="D4652" s="9">
        <v>4</v>
      </c>
      <c r="E4652" s="9">
        <v>20</v>
      </c>
      <c r="F4652" s="9">
        <f>VLOOKUP(D4652,'Tablas auxiliares'!$H$1:$Q$28,Calculadora!$J$2+1,FALSE)*IF(VLOOKUP($A4652,'Tablas auxiliares'!$B$2:$C$6,2,FALSE)-Calculadora!$K$2=0,1,0)*IF($L$2=2,IFERROR(VLOOKUP(B4652,'Tablas auxiliares'!$AB$2:$AH$27,7,FALSE),0),1)</f>
        <v>0</v>
      </c>
      <c r="G4652" s="9">
        <f>VLOOKUP(E4652,'Tablas auxiliares'!$H$1:$Q$28,Calculadora!$J$2+1,FALSE)*IF(VLOOKUP($A4652,'Tablas auxiliares'!$B$2:$C$6,2,FALSE)-Calculadora!$K$2=0,1,0)*IF($L$2=2,IFERROR(VLOOKUP(B4652,'Tablas auxiliares'!$AB$2:$AH$27,7,FALSE),0),1)</f>
        <v>0</v>
      </c>
      <c r="H4652" s="9">
        <f t="shared" si="82"/>
        <v>0</v>
      </c>
      <c r="O4652" s="9"/>
      <c r="P4652"/>
    </row>
    <row r="4653" spans="1:16" x14ac:dyDescent="0.25">
      <c r="A4653" s="9">
        <v>2014</v>
      </c>
      <c r="B4653" t="s">
        <v>24</v>
      </c>
      <c r="C4653" t="s">
        <v>91</v>
      </c>
      <c r="D4653" s="9">
        <v>20</v>
      </c>
      <c r="E4653" s="9">
        <v>4</v>
      </c>
      <c r="F4653" s="9">
        <f>VLOOKUP(D4653,'Tablas auxiliares'!$H$1:$Q$28,Calculadora!$J$2+1,FALSE)*IF(VLOOKUP($A4653,'Tablas auxiliares'!$B$2:$C$6,2,FALSE)-Calculadora!$K$2=0,1,0)*IF($L$2=2,IFERROR(VLOOKUP(B4653,'Tablas auxiliares'!$AB$2:$AH$27,7,FALSE),0),1)</f>
        <v>0</v>
      </c>
      <c r="G4653" s="9">
        <f>VLOOKUP(E4653,'Tablas auxiliares'!$H$1:$Q$28,Calculadora!$J$2+1,FALSE)*IF(VLOOKUP($A4653,'Tablas auxiliares'!$B$2:$C$6,2,FALSE)-Calculadora!$K$2=0,1,0)*IF($L$2=2,IFERROR(VLOOKUP(B4653,'Tablas auxiliares'!$AB$2:$AH$27,7,FALSE),0),1)</f>
        <v>0</v>
      </c>
      <c r="H4653" s="9">
        <f t="shared" si="82"/>
        <v>0</v>
      </c>
      <c r="O4653" s="9"/>
      <c r="P4653"/>
    </row>
    <row r="4654" spans="1:16" x14ac:dyDescent="0.25">
      <c r="A4654" s="9">
        <v>2014</v>
      </c>
      <c r="B4654" t="s">
        <v>24</v>
      </c>
      <c r="C4654" t="s">
        <v>11</v>
      </c>
      <c r="D4654" s="9">
        <v>12</v>
      </c>
      <c r="E4654" s="9">
        <v>19</v>
      </c>
      <c r="F4654" s="9">
        <f>VLOOKUP(D4654,'Tablas auxiliares'!$H$1:$Q$28,Calculadora!$J$2+1,FALSE)*IF(VLOOKUP($A4654,'Tablas auxiliares'!$B$2:$C$6,2,FALSE)-Calculadora!$K$2=0,1,0)*IF($L$2=2,IFERROR(VLOOKUP(B4654,'Tablas auxiliares'!$AB$2:$AH$27,7,FALSE),0),1)</f>
        <v>0</v>
      </c>
      <c r="G4654" s="9">
        <f>VLOOKUP(E4654,'Tablas auxiliares'!$H$1:$Q$28,Calculadora!$J$2+1,FALSE)*IF(VLOOKUP($A4654,'Tablas auxiliares'!$B$2:$C$6,2,FALSE)-Calculadora!$K$2=0,1,0)*IF($L$2=2,IFERROR(VLOOKUP(B4654,'Tablas auxiliares'!$AB$2:$AH$27,7,FALSE),0),1)</f>
        <v>0</v>
      </c>
      <c r="H4654" s="9">
        <f t="shared" si="82"/>
        <v>0</v>
      </c>
      <c r="O4654" s="9"/>
      <c r="P4654"/>
    </row>
    <row r="4655" spans="1:16" x14ac:dyDescent="0.25">
      <c r="A4655" s="9">
        <v>2014</v>
      </c>
      <c r="B4655" t="s">
        <v>24</v>
      </c>
      <c r="C4655" t="s">
        <v>67</v>
      </c>
      <c r="D4655" s="9">
        <v>23</v>
      </c>
      <c r="E4655" s="9">
        <v>14</v>
      </c>
      <c r="F4655" s="9">
        <f>VLOOKUP(D4655,'Tablas auxiliares'!$H$1:$Q$28,Calculadora!$J$2+1,FALSE)*IF(VLOOKUP($A4655,'Tablas auxiliares'!$B$2:$C$6,2,FALSE)-Calculadora!$K$2=0,1,0)*IF($L$2=2,IFERROR(VLOOKUP(B4655,'Tablas auxiliares'!$AB$2:$AH$27,7,FALSE),0),1)</f>
        <v>0</v>
      </c>
      <c r="G4655" s="9">
        <f>VLOOKUP(E4655,'Tablas auxiliares'!$H$1:$Q$28,Calculadora!$J$2+1,FALSE)*IF(VLOOKUP($A4655,'Tablas auxiliares'!$B$2:$C$6,2,FALSE)-Calculadora!$K$2=0,1,0)*IF($L$2=2,IFERROR(VLOOKUP(B4655,'Tablas auxiliares'!$AB$2:$AH$27,7,FALSE),0),1)</f>
        <v>0</v>
      </c>
      <c r="H4655" s="9">
        <f t="shared" si="82"/>
        <v>0</v>
      </c>
      <c r="O4655" s="9"/>
      <c r="P4655"/>
    </row>
    <row r="4656" spans="1:16" x14ac:dyDescent="0.25">
      <c r="A4656" s="9">
        <v>2014</v>
      </c>
      <c r="B4656" t="s">
        <v>24</v>
      </c>
      <c r="C4656" t="s">
        <v>22</v>
      </c>
      <c r="D4656" s="9">
        <v>1</v>
      </c>
      <c r="E4656" s="9">
        <v>3</v>
      </c>
      <c r="F4656" s="9">
        <f>VLOOKUP(D4656,'Tablas auxiliares'!$H$1:$Q$28,Calculadora!$J$2+1,FALSE)*IF(VLOOKUP($A4656,'Tablas auxiliares'!$B$2:$C$6,2,FALSE)-Calculadora!$K$2=0,1,0)*IF($L$2=2,IFERROR(VLOOKUP(B4656,'Tablas auxiliares'!$AB$2:$AH$27,7,FALSE),0),1)</f>
        <v>0</v>
      </c>
      <c r="G4656" s="9">
        <f>VLOOKUP(E4656,'Tablas auxiliares'!$H$1:$Q$28,Calculadora!$J$2+1,FALSE)*IF(VLOOKUP($A4656,'Tablas auxiliares'!$B$2:$C$6,2,FALSE)-Calculadora!$K$2=0,1,0)*IF($L$2=2,IFERROR(VLOOKUP(B4656,'Tablas auxiliares'!$AB$2:$AH$27,7,FALSE),0),1)</f>
        <v>0</v>
      </c>
      <c r="H4656" s="9">
        <f t="shared" si="82"/>
        <v>0</v>
      </c>
      <c r="O4656" s="9"/>
      <c r="P4656"/>
    </row>
    <row r="4657" spans="1:16" x14ac:dyDescent="0.25">
      <c r="A4657" s="9">
        <v>2014</v>
      </c>
      <c r="B4657" t="s">
        <v>24</v>
      </c>
      <c r="C4657" t="s">
        <v>19</v>
      </c>
      <c r="D4657" s="9">
        <v>3</v>
      </c>
      <c r="E4657" s="9">
        <v>16</v>
      </c>
      <c r="F4657" s="9">
        <f>VLOOKUP(D4657,'Tablas auxiliares'!$H$1:$Q$28,Calculadora!$J$2+1,FALSE)*IF(VLOOKUP($A4657,'Tablas auxiliares'!$B$2:$C$6,2,FALSE)-Calculadora!$K$2=0,1,0)*IF($L$2=2,IFERROR(VLOOKUP(B4657,'Tablas auxiliares'!$AB$2:$AH$27,7,FALSE),0),1)</f>
        <v>0</v>
      </c>
      <c r="G4657" s="9">
        <f>VLOOKUP(E4657,'Tablas auxiliares'!$H$1:$Q$28,Calculadora!$J$2+1,FALSE)*IF(VLOOKUP($A4657,'Tablas auxiliares'!$B$2:$C$6,2,FALSE)-Calculadora!$K$2=0,1,0)*IF($L$2=2,IFERROR(VLOOKUP(B4657,'Tablas auxiliares'!$AB$2:$AH$27,7,FALSE),0),1)</f>
        <v>0</v>
      </c>
      <c r="H4657" s="9">
        <f t="shared" si="82"/>
        <v>0</v>
      </c>
      <c r="O4657" s="9"/>
      <c r="P4657"/>
    </row>
    <row r="4658" spans="1:16" x14ac:dyDescent="0.25">
      <c r="A4658" s="9">
        <v>2014</v>
      </c>
      <c r="B4658" t="s">
        <v>24</v>
      </c>
      <c r="C4658" t="s">
        <v>37</v>
      </c>
      <c r="D4658" s="9">
        <v>7</v>
      </c>
      <c r="E4658" s="9">
        <v>21</v>
      </c>
      <c r="F4658" s="9">
        <f>VLOOKUP(D4658,'Tablas auxiliares'!$H$1:$Q$28,Calculadora!$J$2+1,FALSE)*IF(VLOOKUP($A4658,'Tablas auxiliares'!$B$2:$C$6,2,FALSE)-Calculadora!$K$2=0,1,0)*IF($L$2=2,IFERROR(VLOOKUP(B4658,'Tablas auxiliares'!$AB$2:$AH$27,7,FALSE),0),1)</f>
        <v>0</v>
      </c>
      <c r="G4658" s="9">
        <f>VLOOKUP(E4658,'Tablas auxiliares'!$H$1:$Q$28,Calculadora!$J$2+1,FALSE)*IF(VLOOKUP($A4658,'Tablas auxiliares'!$B$2:$C$6,2,FALSE)-Calculadora!$K$2=0,1,0)*IF($L$2=2,IFERROR(VLOOKUP(B4658,'Tablas auxiliares'!$AB$2:$AH$27,7,FALSE),0),1)</f>
        <v>0</v>
      </c>
      <c r="H4658" s="9">
        <f t="shared" si="82"/>
        <v>0</v>
      </c>
      <c r="O4658" s="9"/>
      <c r="P4658"/>
    </row>
    <row r="4659" spans="1:16" x14ac:dyDescent="0.25">
      <c r="A4659" s="9">
        <v>2014</v>
      </c>
      <c r="B4659" t="s">
        <v>90</v>
      </c>
      <c r="C4659" t="s">
        <v>36</v>
      </c>
      <c r="D4659" s="9">
        <v>12</v>
      </c>
      <c r="E4659" s="9">
        <v>15</v>
      </c>
      <c r="F4659" s="9">
        <f>VLOOKUP(D4659,'Tablas auxiliares'!$H$1:$Q$28,Calculadora!$J$2+1,FALSE)*IF(VLOOKUP($A4659,'Tablas auxiliares'!$B$2:$C$6,2,FALSE)-Calculadora!$K$2=0,1,0)*IF($L$2=2,IFERROR(VLOOKUP(B4659,'Tablas auxiliares'!$AB$2:$AH$27,7,FALSE),0),1)</f>
        <v>0</v>
      </c>
      <c r="G4659" s="9">
        <f>VLOOKUP(E4659,'Tablas auxiliares'!$H$1:$Q$28,Calculadora!$J$2+1,FALSE)*IF(VLOOKUP($A4659,'Tablas auxiliares'!$B$2:$C$6,2,FALSE)-Calculadora!$K$2=0,1,0)*IF($L$2=2,IFERROR(VLOOKUP(B4659,'Tablas auxiliares'!$AB$2:$AH$27,7,FALSE),0),1)</f>
        <v>0</v>
      </c>
      <c r="H4659" s="9">
        <f t="shared" si="82"/>
        <v>0</v>
      </c>
      <c r="O4659" s="9"/>
      <c r="P4659"/>
    </row>
    <row r="4660" spans="1:16" x14ac:dyDescent="0.25">
      <c r="A4660" s="9">
        <v>2014</v>
      </c>
      <c r="B4660" t="s">
        <v>90</v>
      </c>
      <c r="C4660" t="s">
        <v>65</v>
      </c>
      <c r="D4660" s="9">
        <v>19</v>
      </c>
      <c r="E4660" s="9">
        <v>17</v>
      </c>
      <c r="F4660" s="9">
        <f>VLOOKUP(D4660,'Tablas auxiliares'!$H$1:$Q$28,Calculadora!$J$2+1,FALSE)*IF(VLOOKUP($A4660,'Tablas auxiliares'!$B$2:$C$6,2,FALSE)-Calculadora!$K$2=0,1,0)*IF($L$2=2,IFERROR(VLOOKUP(B4660,'Tablas auxiliares'!$AB$2:$AH$27,7,FALSE),0),1)</f>
        <v>0</v>
      </c>
      <c r="G4660" s="9">
        <f>VLOOKUP(E4660,'Tablas auxiliares'!$H$1:$Q$28,Calculadora!$J$2+1,FALSE)*IF(VLOOKUP($A4660,'Tablas auxiliares'!$B$2:$C$6,2,FALSE)-Calculadora!$K$2=0,1,0)*IF($L$2=2,IFERROR(VLOOKUP(B4660,'Tablas auxiliares'!$AB$2:$AH$27,7,FALSE),0),1)</f>
        <v>0</v>
      </c>
      <c r="H4660" s="9">
        <f t="shared" si="82"/>
        <v>0</v>
      </c>
      <c r="O4660" s="9"/>
      <c r="P4660"/>
    </row>
    <row r="4661" spans="1:16" x14ac:dyDescent="0.25">
      <c r="A4661" s="9">
        <v>2014</v>
      </c>
      <c r="B4661" t="s">
        <v>90</v>
      </c>
      <c r="C4661" t="s">
        <v>23</v>
      </c>
      <c r="D4661" s="9">
        <v>6</v>
      </c>
      <c r="E4661" s="9">
        <v>25</v>
      </c>
      <c r="F4661" s="9">
        <f>VLOOKUP(D4661,'Tablas auxiliares'!$H$1:$Q$28,Calculadora!$J$2+1,FALSE)*IF(VLOOKUP($A4661,'Tablas auxiliares'!$B$2:$C$6,2,FALSE)-Calculadora!$K$2=0,1,0)*IF($L$2=2,IFERROR(VLOOKUP(B4661,'Tablas auxiliares'!$AB$2:$AH$27,7,FALSE),0),1)</f>
        <v>0</v>
      </c>
      <c r="G4661" s="9">
        <f>VLOOKUP(E4661,'Tablas auxiliares'!$H$1:$Q$28,Calculadora!$J$2+1,FALSE)*IF(VLOOKUP($A4661,'Tablas auxiliares'!$B$2:$C$6,2,FALSE)-Calculadora!$K$2=0,1,0)*IF($L$2=2,IFERROR(VLOOKUP(B4661,'Tablas auxiliares'!$AB$2:$AH$27,7,FALSE),0),1)</f>
        <v>0</v>
      </c>
      <c r="H4661" s="9">
        <f t="shared" si="82"/>
        <v>0</v>
      </c>
      <c r="O4661" s="9"/>
      <c r="P4661"/>
    </row>
    <row r="4662" spans="1:16" x14ac:dyDescent="0.25">
      <c r="A4662" s="9">
        <v>2014</v>
      </c>
      <c r="B4662" t="s">
        <v>90</v>
      </c>
      <c r="C4662" t="s">
        <v>69</v>
      </c>
      <c r="D4662" s="9">
        <v>16</v>
      </c>
      <c r="E4662" s="9">
        <v>9</v>
      </c>
      <c r="F4662" s="9">
        <f>VLOOKUP(D4662,'Tablas auxiliares'!$H$1:$Q$28,Calculadora!$J$2+1,FALSE)*IF(VLOOKUP($A4662,'Tablas auxiliares'!$B$2:$C$6,2,FALSE)-Calculadora!$K$2=0,1,0)*IF($L$2=2,IFERROR(VLOOKUP(B4662,'Tablas auxiliares'!$AB$2:$AH$27,7,FALSE),0),1)</f>
        <v>0</v>
      </c>
      <c r="G4662" s="9">
        <f>VLOOKUP(E4662,'Tablas auxiliares'!$H$1:$Q$28,Calculadora!$J$2+1,FALSE)*IF(VLOOKUP($A4662,'Tablas auxiliares'!$B$2:$C$6,2,FALSE)-Calculadora!$K$2=0,1,0)*IF($L$2=2,IFERROR(VLOOKUP(B4662,'Tablas auxiliares'!$AB$2:$AH$27,7,FALSE),0),1)</f>
        <v>0</v>
      </c>
      <c r="H4662" s="9">
        <f t="shared" si="82"/>
        <v>0</v>
      </c>
      <c r="O4662" s="9"/>
      <c r="P4662"/>
    </row>
    <row r="4663" spans="1:16" x14ac:dyDescent="0.25">
      <c r="A4663" s="9">
        <v>2014</v>
      </c>
      <c r="B4663" t="s">
        <v>90</v>
      </c>
      <c r="C4663" t="s">
        <v>70</v>
      </c>
      <c r="D4663" s="9">
        <v>14</v>
      </c>
      <c r="E4663" s="9">
        <v>16</v>
      </c>
      <c r="F4663" s="9">
        <f>VLOOKUP(D4663,'Tablas auxiliares'!$H$1:$Q$28,Calculadora!$J$2+1,FALSE)*IF(VLOOKUP($A4663,'Tablas auxiliares'!$B$2:$C$6,2,FALSE)-Calculadora!$K$2=0,1,0)*IF($L$2=2,IFERROR(VLOOKUP(B4663,'Tablas auxiliares'!$AB$2:$AH$27,7,FALSE),0),1)</f>
        <v>0</v>
      </c>
      <c r="G4663" s="9">
        <f>VLOOKUP(E4663,'Tablas auxiliares'!$H$1:$Q$28,Calculadora!$J$2+1,FALSE)*IF(VLOOKUP($A4663,'Tablas auxiliares'!$B$2:$C$6,2,FALSE)-Calculadora!$K$2=0,1,0)*IF($L$2=2,IFERROR(VLOOKUP(B4663,'Tablas auxiliares'!$AB$2:$AH$27,7,FALSE),0),1)</f>
        <v>0</v>
      </c>
      <c r="H4663" s="9">
        <f t="shared" si="82"/>
        <v>0</v>
      </c>
      <c r="O4663" s="9"/>
      <c r="P4663"/>
    </row>
    <row r="4664" spans="1:16" x14ac:dyDescent="0.25">
      <c r="A4664" s="9">
        <v>2014</v>
      </c>
      <c r="B4664" t="s">
        <v>90</v>
      </c>
      <c r="C4664" t="s">
        <v>14</v>
      </c>
      <c r="D4664" s="9">
        <v>18</v>
      </c>
      <c r="E4664" s="9">
        <v>7</v>
      </c>
      <c r="F4664" s="9">
        <f>VLOOKUP(D4664,'Tablas auxiliares'!$H$1:$Q$28,Calculadora!$J$2+1,FALSE)*IF(VLOOKUP($A4664,'Tablas auxiliares'!$B$2:$C$6,2,FALSE)-Calculadora!$K$2=0,1,0)*IF($L$2=2,IFERROR(VLOOKUP(B4664,'Tablas auxiliares'!$AB$2:$AH$27,7,FALSE),0),1)</f>
        <v>0</v>
      </c>
      <c r="G4664" s="9">
        <f>VLOOKUP(E4664,'Tablas auxiliares'!$H$1:$Q$28,Calculadora!$J$2+1,FALSE)*IF(VLOOKUP($A4664,'Tablas auxiliares'!$B$2:$C$6,2,FALSE)-Calculadora!$K$2=0,1,0)*IF($L$2=2,IFERROR(VLOOKUP(B4664,'Tablas auxiliares'!$AB$2:$AH$27,7,FALSE),0),1)</f>
        <v>0</v>
      </c>
      <c r="H4664" s="9">
        <f t="shared" si="82"/>
        <v>0</v>
      </c>
      <c r="O4664" s="9"/>
      <c r="P4664"/>
    </row>
    <row r="4665" spans="1:16" x14ac:dyDescent="0.25">
      <c r="A4665" s="9">
        <v>2014</v>
      </c>
      <c r="B4665" t="s">
        <v>90</v>
      </c>
      <c r="C4665" t="s">
        <v>18</v>
      </c>
      <c r="D4665" s="9">
        <v>15</v>
      </c>
      <c r="E4665" s="9">
        <v>23</v>
      </c>
      <c r="F4665" s="9">
        <f>VLOOKUP(D4665,'Tablas auxiliares'!$H$1:$Q$28,Calculadora!$J$2+1,FALSE)*IF(VLOOKUP($A4665,'Tablas auxiliares'!$B$2:$C$6,2,FALSE)-Calculadora!$K$2=0,1,0)*IF($L$2=2,IFERROR(VLOOKUP(B4665,'Tablas auxiliares'!$AB$2:$AH$27,7,FALSE),0),1)</f>
        <v>0</v>
      </c>
      <c r="G4665" s="9">
        <f>VLOOKUP(E4665,'Tablas auxiliares'!$H$1:$Q$28,Calculadora!$J$2+1,FALSE)*IF(VLOOKUP($A4665,'Tablas auxiliares'!$B$2:$C$6,2,FALSE)-Calculadora!$K$2=0,1,0)*IF($L$2=2,IFERROR(VLOOKUP(B4665,'Tablas auxiliares'!$AB$2:$AH$27,7,FALSE),0),1)</f>
        <v>0</v>
      </c>
      <c r="H4665" s="9">
        <f t="shared" si="82"/>
        <v>0</v>
      </c>
      <c r="O4665" s="9"/>
      <c r="P4665"/>
    </row>
    <row r="4666" spans="1:16" x14ac:dyDescent="0.25">
      <c r="A4666" s="9">
        <v>2014</v>
      </c>
      <c r="B4666" t="s">
        <v>90</v>
      </c>
      <c r="C4666" t="s">
        <v>29</v>
      </c>
      <c r="D4666" s="9">
        <v>23</v>
      </c>
      <c r="E4666" s="9">
        <v>2</v>
      </c>
      <c r="F4666" s="9">
        <f>VLOOKUP(D4666,'Tablas auxiliares'!$H$1:$Q$28,Calculadora!$J$2+1,FALSE)*IF(VLOOKUP($A4666,'Tablas auxiliares'!$B$2:$C$6,2,FALSE)-Calculadora!$K$2=0,1,0)*IF($L$2=2,IFERROR(VLOOKUP(B4666,'Tablas auxiliares'!$AB$2:$AH$27,7,FALSE),0),1)</f>
        <v>0</v>
      </c>
      <c r="G4666" s="9">
        <f>VLOOKUP(E4666,'Tablas auxiliares'!$H$1:$Q$28,Calculadora!$J$2+1,FALSE)*IF(VLOOKUP($A4666,'Tablas auxiliares'!$B$2:$C$6,2,FALSE)-Calculadora!$K$2=0,1,0)*IF($L$2=2,IFERROR(VLOOKUP(B4666,'Tablas auxiliares'!$AB$2:$AH$27,7,FALSE),0),1)</f>
        <v>0</v>
      </c>
      <c r="H4666" s="9">
        <f t="shared" si="82"/>
        <v>0</v>
      </c>
      <c r="O4666" s="9"/>
      <c r="P4666"/>
    </row>
    <row r="4667" spans="1:16" x14ac:dyDescent="0.25">
      <c r="A4667" s="9">
        <v>2014</v>
      </c>
      <c r="B4667" t="s">
        <v>90</v>
      </c>
      <c r="C4667" t="s">
        <v>68</v>
      </c>
      <c r="D4667" s="9">
        <v>21</v>
      </c>
      <c r="E4667" s="9">
        <v>11</v>
      </c>
      <c r="F4667" s="9">
        <f>VLOOKUP(D4667,'Tablas auxiliares'!$H$1:$Q$28,Calculadora!$J$2+1,FALSE)*IF(VLOOKUP($A4667,'Tablas auxiliares'!$B$2:$C$6,2,FALSE)-Calculadora!$K$2=0,1,0)*IF($L$2=2,IFERROR(VLOOKUP(B4667,'Tablas auxiliares'!$AB$2:$AH$27,7,FALSE),0),1)</f>
        <v>0</v>
      </c>
      <c r="G4667" s="9">
        <f>VLOOKUP(E4667,'Tablas auxiliares'!$H$1:$Q$28,Calculadora!$J$2+1,FALSE)*IF(VLOOKUP($A4667,'Tablas auxiliares'!$B$2:$C$6,2,FALSE)-Calculadora!$K$2=0,1,0)*IF($L$2=2,IFERROR(VLOOKUP(B4667,'Tablas auxiliares'!$AB$2:$AH$27,7,FALSE),0),1)</f>
        <v>0</v>
      </c>
      <c r="H4667" s="9">
        <f t="shared" si="82"/>
        <v>0</v>
      </c>
      <c r="O4667" s="9"/>
      <c r="P4667"/>
    </row>
    <row r="4668" spans="1:16" x14ac:dyDescent="0.25">
      <c r="A4668" s="9">
        <v>2014</v>
      </c>
      <c r="B4668" t="s">
        <v>90</v>
      </c>
      <c r="C4668" t="s">
        <v>13</v>
      </c>
      <c r="D4668" s="9">
        <v>2</v>
      </c>
      <c r="E4668" s="9">
        <v>3</v>
      </c>
      <c r="F4668" s="9">
        <f>VLOOKUP(D4668,'Tablas auxiliares'!$H$1:$Q$28,Calculadora!$J$2+1,FALSE)*IF(VLOOKUP($A4668,'Tablas auxiliares'!$B$2:$C$6,2,FALSE)-Calculadora!$K$2=0,1,0)*IF($L$2=2,IFERROR(VLOOKUP(B4668,'Tablas auxiliares'!$AB$2:$AH$27,7,FALSE),0),1)</f>
        <v>0</v>
      </c>
      <c r="G4668" s="9">
        <f>VLOOKUP(E4668,'Tablas auxiliares'!$H$1:$Q$28,Calculadora!$J$2+1,FALSE)*IF(VLOOKUP($A4668,'Tablas auxiliares'!$B$2:$C$6,2,FALSE)-Calculadora!$K$2=0,1,0)*IF($L$2=2,IFERROR(VLOOKUP(B4668,'Tablas auxiliares'!$AB$2:$AH$27,7,FALSE),0),1)</f>
        <v>0</v>
      </c>
      <c r="H4668" s="9">
        <f t="shared" si="82"/>
        <v>0</v>
      </c>
      <c r="O4668" s="9"/>
      <c r="P4668"/>
    </row>
    <row r="4669" spans="1:16" x14ac:dyDescent="0.25">
      <c r="A4669" s="9">
        <v>2014</v>
      </c>
      <c r="B4669" t="s">
        <v>90</v>
      </c>
      <c r="C4669" t="s">
        <v>27</v>
      </c>
      <c r="D4669" s="9">
        <v>17</v>
      </c>
      <c r="E4669" s="9">
        <v>13</v>
      </c>
      <c r="F4669" s="9">
        <f>VLOOKUP(D4669,'Tablas auxiliares'!$H$1:$Q$28,Calculadora!$J$2+1,FALSE)*IF(VLOOKUP($A4669,'Tablas auxiliares'!$B$2:$C$6,2,FALSE)-Calculadora!$K$2=0,1,0)*IF($L$2=2,IFERROR(VLOOKUP(B4669,'Tablas auxiliares'!$AB$2:$AH$27,7,FALSE),0),1)</f>
        <v>0</v>
      </c>
      <c r="G4669" s="9">
        <f>VLOOKUP(E4669,'Tablas auxiliares'!$H$1:$Q$28,Calculadora!$J$2+1,FALSE)*IF(VLOOKUP($A4669,'Tablas auxiliares'!$B$2:$C$6,2,FALSE)-Calculadora!$K$2=0,1,0)*IF($L$2=2,IFERROR(VLOOKUP(B4669,'Tablas auxiliares'!$AB$2:$AH$27,7,FALSE),0),1)</f>
        <v>0</v>
      </c>
      <c r="H4669" s="9">
        <f t="shared" si="82"/>
        <v>0</v>
      </c>
      <c r="O4669" s="9"/>
      <c r="P4669"/>
    </row>
    <row r="4670" spans="1:16" x14ac:dyDescent="0.25">
      <c r="A4670" s="9">
        <v>2014</v>
      </c>
      <c r="B4670" t="s">
        <v>90</v>
      </c>
      <c r="C4670" t="s">
        <v>26</v>
      </c>
      <c r="D4670" s="9">
        <v>4</v>
      </c>
      <c r="E4670" s="9">
        <v>4</v>
      </c>
      <c r="F4670" s="9">
        <f>VLOOKUP(D4670,'Tablas auxiliares'!$H$1:$Q$28,Calculadora!$J$2+1,FALSE)*IF(VLOOKUP($A4670,'Tablas auxiliares'!$B$2:$C$6,2,FALSE)-Calculadora!$K$2=0,1,0)*IF($L$2=2,IFERROR(VLOOKUP(B4670,'Tablas auxiliares'!$AB$2:$AH$27,7,FALSE),0),1)</f>
        <v>0</v>
      </c>
      <c r="G4670" s="9">
        <f>VLOOKUP(E4670,'Tablas auxiliares'!$H$1:$Q$28,Calculadora!$J$2+1,FALSE)*IF(VLOOKUP($A4670,'Tablas auxiliares'!$B$2:$C$6,2,FALSE)-Calculadora!$K$2=0,1,0)*IF($L$2=2,IFERROR(VLOOKUP(B4670,'Tablas auxiliares'!$AB$2:$AH$27,7,FALSE),0),1)</f>
        <v>0</v>
      </c>
      <c r="H4670" s="9">
        <f t="shared" si="82"/>
        <v>0</v>
      </c>
      <c r="O4670" s="9"/>
      <c r="P4670"/>
    </row>
    <row r="4671" spans="1:16" x14ac:dyDescent="0.25">
      <c r="A4671" s="9">
        <v>2014</v>
      </c>
      <c r="B4671" t="s">
        <v>90</v>
      </c>
      <c r="C4671" t="s">
        <v>28</v>
      </c>
      <c r="D4671" s="9">
        <v>25</v>
      </c>
      <c r="E4671" s="9">
        <v>10</v>
      </c>
      <c r="F4671" s="9">
        <f>VLOOKUP(D4671,'Tablas auxiliares'!$H$1:$Q$28,Calculadora!$J$2+1,FALSE)*IF(VLOOKUP($A4671,'Tablas auxiliares'!$B$2:$C$6,2,FALSE)-Calculadora!$K$2=0,1,0)*IF($L$2=2,IFERROR(VLOOKUP(B4671,'Tablas auxiliares'!$AB$2:$AH$27,7,FALSE),0),1)</f>
        <v>0</v>
      </c>
      <c r="G4671" s="9">
        <f>VLOOKUP(E4671,'Tablas auxiliares'!$H$1:$Q$28,Calculadora!$J$2+1,FALSE)*IF(VLOOKUP($A4671,'Tablas auxiliares'!$B$2:$C$6,2,FALSE)-Calculadora!$K$2=0,1,0)*IF($L$2=2,IFERROR(VLOOKUP(B4671,'Tablas auxiliares'!$AB$2:$AH$27,7,FALSE),0),1)</f>
        <v>0</v>
      </c>
      <c r="H4671" s="9">
        <f t="shared" si="82"/>
        <v>0</v>
      </c>
      <c r="O4671" s="9"/>
      <c r="P4671"/>
    </row>
    <row r="4672" spans="1:16" x14ac:dyDescent="0.25">
      <c r="A4672" s="9">
        <v>2014</v>
      </c>
      <c r="B4672" t="s">
        <v>90</v>
      </c>
      <c r="C4672" t="s">
        <v>33</v>
      </c>
      <c r="D4672" s="9">
        <v>13</v>
      </c>
      <c r="E4672" s="9">
        <v>19</v>
      </c>
      <c r="F4672" s="9">
        <f>VLOOKUP(D4672,'Tablas auxiliares'!$H$1:$Q$28,Calculadora!$J$2+1,FALSE)*IF(VLOOKUP($A4672,'Tablas auxiliares'!$B$2:$C$6,2,FALSE)-Calculadora!$K$2=0,1,0)*IF($L$2=2,IFERROR(VLOOKUP(B4672,'Tablas auxiliares'!$AB$2:$AH$27,7,FALSE),0),1)</f>
        <v>0</v>
      </c>
      <c r="G4672" s="9">
        <f>VLOOKUP(E4672,'Tablas auxiliares'!$H$1:$Q$28,Calculadora!$J$2+1,FALSE)*IF(VLOOKUP($A4672,'Tablas auxiliares'!$B$2:$C$6,2,FALSE)-Calculadora!$K$2=0,1,0)*IF($L$2=2,IFERROR(VLOOKUP(B4672,'Tablas auxiliares'!$AB$2:$AH$27,7,FALSE),0),1)</f>
        <v>0</v>
      </c>
      <c r="H4672" s="9">
        <f t="shared" si="82"/>
        <v>0</v>
      </c>
      <c r="O4672" s="9"/>
      <c r="P4672"/>
    </row>
    <row r="4673" spans="1:16" x14ac:dyDescent="0.25">
      <c r="A4673" s="9">
        <v>2014</v>
      </c>
      <c r="B4673" t="s">
        <v>90</v>
      </c>
      <c r="C4673" t="s">
        <v>25</v>
      </c>
      <c r="D4673" s="9">
        <v>22</v>
      </c>
      <c r="E4673" s="9">
        <v>24</v>
      </c>
      <c r="F4673" s="9">
        <f>VLOOKUP(D4673,'Tablas auxiliares'!$H$1:$Q$28,Calculadora!$J$2+1,FALSE)*IF(VLOOKUP($A4673,'Tablas auxiliares'!$B$2:$C$6,2,FALSE)-Calculadora!$K$2=0,1,0)*IF($L$2=2,IFERROR(VLOOKUP(B4673,'Tablas auxiliares'!$AB$2:$AH$27,7,FALSE),0),1)</f>
        <v>0</v>
      </c>
      <c r="G4673" s="9">
        <f>VLOOKUP(E4673,'Tablas auxiliares'!$H$1:$Q$28,Calculadora!$J$2+1,FALSE)*IF(VLOOKUP($A4673,'Tablas auxiliares'!$B$2:$C$6,2,FALSE)-Calculadora!$K$2=0,1,0)*IF($L$2=2,IFERROR(VLOOKUP(B4673,'Tablas auxiliares'!$AB$2:$AH$27,7,FALSE),0),1)</f>
        <v>0</v>
      </c>
      <c r="H4673" s="9">
        <f t="shared" si="82"/>
        <v>0</v>
      </c>
      <c r="O4673" s="9"/>
      <c r="P4673"/>
    </row>
    <row r="4674" spans="1:16" x14ac:dyDescent="0.25">
      <c r="A4674" s="9">
        <v>2014</v>
      </c>
      <c r="B4674" t="s">
        <v>90</v>
      </c>
      <c r="C4674" t="s">
        <v>89</v>
      </c>
      <c r="D4674" s="9">
        <v>10</v>
      </c>
      <c r="E4674" s="9">
        <v>22</v>
      </c>
      <c r="F4674" s="9">
        <f>VLOOKUP(D4674,'Tablas auxiliares'!$H$1:$Q$28,Calculadora!$J$2+1,FALSE)*IF(VLOOKUP($A4674,'Tablas auxiliares'!$B$2:$C$6,2,FALSE)-Calculadora!$K$2=0,1,0)*IF($L$2=2,IFERROR(VLOOKUP(B4674,'Tablas auxiliares'!$AB$2:$AH$27,7,FALSE),0),1)</f>
        <v>0</v>
      </c>
      <c r="G4674" s="9">
        <f>VLOOKUP(E4674,'Tablas auxiliares'!$H$1:$Q$28,Calculadora!$J$2+1,FALSE)*IF(VLOOKUP($A4674,'Tablas auxiliares'!$B$2:$C$6,2,FALSE)-Calculadora!$K$2=0,1,0)*IF($L$2=2,IFERROR(VLOOKUP(B4674,'Tablas auxiliares'!$AB$2:$AH$27,7,FALSE),0),1)</f>
        <v>0</v>
      </c>
      <c r="H4674" s="9">
        <f t="shared" si="82"/>
        <v>0</v>
      </c>
      <c r="O4674" s="9"/>
      <c r="P4674"/>
    </row>
    <row r="4675" spans="1:16" x14ac:dyDescent="0.25">
      <c r="A4675" s="9">
        <v>2014</v>
      </c>
      <c r="B4675" t="s">
        <v>90</v>
      </c>
      <c r="C4675" t="s">
        <v>87</v>
      </c>
      <c r="D4675" s="9">
        <v>7</v>
      </c>
      <c r="E4675" s="9">
        <v>8</v>
      </c>
      <c r="F4675" s="9">
        <f>VLOOKUP(D4675,'Tablas auxiliares'!$H$1:$Q$28,Calculadora!$J$2+1,FALSE)*IF(VLOOKUP($A4675,'Tablas auxiliares'!$B$2:$C$6,2,FALSE)-Calculadora!$K$2=0,1,0)*IF($L$2=2,IFERROR(VLOOKUP(B4675,'Tablas auxiliares'!$AB$2:$AH$27,7,FALSE),0),1)</f>
        <v>0</v>
      </c>
      <c r="G4675" s="9">
        <f>VLOOKUP(E4675,'Tablas auxiliares'!$H$1:$Q$28,Calculadora!$J$2+1,FALSE)*IF(VLOOKUP($A4675,'Tablas auxiliares'!$B$2:$C$6,2,FALSE)-Calculadora!$K$2=0,1,0)*IF($L$2=2,IFERROR(VLOOKUP(B4675,'Tablas auxiliares'!$AB$2:$AH$27,7,FALSE),0),1)</f>
        <v>0</v>
      </c>
      <c r="H4675" s="9">
        <f t="shared" ref="H4675:H4738" si="83">IF($M$2=2,0,F4675)+IF($M$2=3,0,G4675)</f>
        <v>0</v>
      </c>
      <c r="O4675" s="9"/>
      <c r="P4675"/>
    </row>
    <row r="4676" spans="1:16" x14ac:dyDescent="0.25">
      <c r="A4676" s="9">
        <v>2014</v>
      </c>
      <c r="B4676" t="s">
        <v>90</v>
      </c>
      <c r="C4676" t="s">
        <v>34</v>
      </c>
      <c r="D4676" s="9">
        <v>20</v>
      </c>
      <c r="E4676" s="9">
        <v>18</v>
      </c>
      <c r="F4676" s="9">
        <f>VLOOKUP(D4676,'Tablas auxiliares'!$H$1:$Q$28,Calculadora!$J$2+1,FALSE)*IF(VLOOKUP($A4676,'Tablas auxiliares'!$B$2:$C$6,2,FALSE)-Calculadora!$K$2=0,1,0)*IF($L$2=2,IFERROR(VLOOKUP(B4676,'Tablas auxiliares'!$AB$2:$AH$27,7,FALSE),0),1)</f>
        <v>0</v>
      </c>
      <c r="G4676" s="9">
        <f>VLOOKUP(E4676,'Tablas auxiliares'!$H$1:$Q$28,Calculadora!$J$2+1,FALSE)*IF(VLOOKUP($A4676,'Tablas auxiliares'!$B$2:$C$6,2,FALSE)-Calculadora!$K$2=0,1,0)*IF($L$2=2,IFERROR(VLOOKUP(B4676,'Tablas auxiliares'!$AB$2:$AH$27,7,FALSE),0),1)</f>
        <v>0</v>
      </c>
      <c r="H4676" s="9">
        <f t="shared" si="83"/>
        <v>0</v>
      </c>
      <c r="O4676" s="9"/>
      <c r="P4676"/>
    </row>
    <row r="4677" spans="1:16" x14ac:dyDescent="0.25">
      <c r="A4677" s="9">
        <v>2014</v>
      </c>
      <c r="B4677" t="s">
        <v>90</v>
      </c>
      <c r="C4677" t="s">
        <v>91</v>
      </c>
      <c r="D4677" s="9">
        <v>24</v>
      </c>
      <c r="E4677" s="9">
        <v>12</v>
      </c>
      <c r="F4677" s="9">
        <f>VLOOKUP(D4677,'Tablas auxiliares'!$H$1:$Q$28,Calculadora!$J$2+1,FALSE)*IF(VLOOKUP($A4677,'Tablas auxiliares'!$B$2:$C$6,2,FALSE)-Calculadora!$K$2=0,1,0)*IF($L$2=2,IFERROR(VLOOKUP(B4677,'Tablas auxiliares'!$AB$2:$AH$27,7,FALSE),0),1)</f>
        <v>0</v>
      </c>
      <c r="G4677" s="9">
        <f>VLOOKUP(E4677,'Tablas auxiliares'!$H$1:$Q$28,Calculadora!$J$2+1,FALSE)*IF(VLOOKUP($A4677,'Tablas auxiliares'!$B$2:$C$6,2,FALSE)-Calculadora!$K$2=0,1,0)*IF($L$2=2,IFERROR(VLOOKUP(B4677,'Tablas auxiliares'!$AB$2:$AH$27,7,FALSE),0),1)</f>
        <v>0</v>
      </c>
      <c r="H4677" s="9">
        <f t="shared" si="83"/>
        <v>0</v>
      </c>
      <c r="O4677" s="9"/>
      <c r="P4677"/>
    </row>
    <row r="4678" spans="1:16" x14ac:dyDescent="0.25">
      <c r="A4678" s="9">
        <v>2014</v>
      </c>
      <c r="B4678" t="s">
        <v>90</v>
      </c>
      <c r="C4678" t="s">
        <v>24</v>
      </c>
      <c r="D4678" s="9">
        <v>5</v>
      </c>
      <c r="E4678" s="9">
        <v>6</v>
      </c>
      <c r="F4678" s="9">
        <f>VLOOKUP(D4678,'Tablas auxiliares'!$H$1:$Q$28,Calculadora!$J$2+1,FALSE)*IF(VLOOKUP($A4678,'Tablas auxiliares'!$B$2:$C$6,2,FALSE)-Calculadora!$K$2=0,1,0)*IF($L$2=2,IFERROR(VLOOKUP(B4678,'Tablas auxiliares'!$AB$2:$AH$27,7,FALSE),0),1)</f>
        <v>0</v>
      </c>
      <c r="G4678" s="9">
        <f>VLOOKUP(E4678,'Tablas auxiliares'!$H$1:$Q$28,Calculadora!$J$2+1,FALSE)*IF(VLOOKUP($A4678,'Tablas auxiliares'!$B$2:$C$6,2,FALSE)-Calculadora!$K$2=0,1,0)*IF($L$2=2,IFERROR(VLOOKUP(B4678,'Tablas auxiliares'!$AB$2:$AH$27,7,FALSE),0),1)</f>
        <v>0</v>
      </c>
      <c r="H4678" s="9">
        <f t="shared" si="83"/>
        <v>0</v>
      </c>
      <c r="O4678" s="9"/>
      <c r="P4678"/>
    </row>
    <row r="4679" spans="1:16" x14ac:dyDescent="0.25">
      <c r="A4679" s="9">
        <v>2014</v>
      </c>
      <c r="B4679" t="s">
        <v>90</v>
      </c>
      <c r="C4679" t="s">
        <v>11</v>
      </c>
      <c r="D4679" s="9">
        <v>8</v>
      </c>
      <c r="E4679" s="9">
        <v>20</v>
      </c>
      <c r="F4679" s="9">
        <f>VLOOKUP(D4679,'Tablas auxiliares'!$H$1:$Q$28,Calculadora!$J$2+1,FALSE)*IF(VLOOKUP($A4679,'Tablas auxiliares'!$B$2:$C$6,2,FALSE)-Calculadora!$K$2=0,1,0)*IF($L$2=2,IFERROR(VLOOKUP(B4679,'Tablas auxiliares'!$AB$2:$AH$27,7,FALSE),0),1)</f>
        <v>0</v>
      </c>
      <c r="G4679" s="9">
        <f>VLOOKUP(E4679,'Tablas auxiliares'!$H$1:$Q$28,Calculadora!$J$2+1,FALSE)*IF(VLOOKUP($A4679,'Tablas auxiliares'!$B$2:$C$6,2,FALSE)-Calculadora!$K$2=0,1,0)*IF($L$2=2,IFERROR(VLOOKUP(B4679,'Tablas auxiliares'!$AB$2:$AH$27,7,FALSE),0),1)</f>
        <v>0</v>
      </c>
      <c r="H4679" s="9">
        <f t="shared" si="83"/>
        <v>0</v>
      </c>
      <c r="O4679" s="9"/>
      <c r="P4679"/>
    </row>
    <row r="4680" spans="1:16" x14ac:dyDescent="0.25">
      <c r="A4680" s="9">
        <v>2014</v>
      </c>
      <c r="B4680" t="s">
        <v>90</v>
      </c>
      <c r="C4680" t="s">
        <v>67</v>
      </c>
      <c r="D4680" s="9">
        <v>1</v>
      </c>
      <c r="E4680" s="9">
        <v>5</v>
      </c>
      <c r="F4680" s="9">
        <f>VLOOKUP(D4680,'Tablas auxiliares'!$H$1:$Q$28,Calculadora!$J$2+1,FALSE)*IF(VLOOKUP($A4680,'Tablas auxiliares'!$B$2:$C$6,2,FALSE)-Calculadora!$K$2=0,1,0)*IF($L$2=2,IFERROR(VLOOKUP(B4680,'Tablas auxiliares'!$AB$2:$AH$27,7,FALSE),0),1)</f>
        <v>0</v>
      </c>
      <c r="G4680" s="9">
        <f>VLOOKUP(E4680,'Tablas auxiliares'!$H$1:$Q$28,Calculadora!$J$2+1,FALSE)*IF(VLOOKUP($A4680,'Tablas auxiliares'!$B$2:$C$6,2,FALSE)-Calculadora!$K$2=0,1,0)*IF($L$2=2,IFERROR(VLOOKUP(B4680,'Tablas auxiliares'!$AB$2:$AH$27,7,FALSE),0),1)</f>
        <v>0</v>
      </c>
      <c r="H4680" s="9">
        <f t="shared" si="83"/>
        <v>0</v>
      </c>
      <c r="O4680" s="9"/>
      <c r="P4680"/>
    </row>
    <row r="4681" spans="1:16" x14ac:dyDescent="0.25">
      <c r="A4681" s="9">
        <v>2014</v>
      </c>
      <c r="B4681" t="s">
        <v>90</v>
      </c>
      <c r="C4681" t="s">
        <v>22</v>
      </c>
      <c r="D4681" s="9">
        <v>3</v>
      </c>
      <c r="E4681" s="9">
        <v>1</v>
      </c>
      <c r="F4681" s="9">
        <f>VLOOKUP(D4681,'Tablas auxiliares'!$H$1:$Q$28,Calculadora!$J$2+1,FALSE)*IF(VLOOKUP($A4681,'Tablas auxiliares'!$B$2:$C$6,2,FALSE)-Calculadora!$K$2=0,1,0)*IF($L$2=2,IFERROR(VLOOKUP(B4681,'Tablas auxiliares'!$AB$2:$AH$27,7,FALSE),0),1)</f>
        <v>0</v>
      </c>
      <c r="G4681" s="9">
        <f>VLOOKUP(E4681,'Tablas auxiliares'!$H$1:$Q$28,Calculadora!$J$2+1,FALSE)*IF(VLOOKUP($A4681,'Tablas auxiliares'!$B$2:$C$6,2,FALSE)-Calculadora!$K$2=0,1,0)*IF($L$2=2,IFERROR(VLOOKUP(B4681,'Tablas auxiliares'!$AB$2:$AH$27,7,FALSE),0),1)</f>
        <v>0</v>
      </c>
      <c r="H4681" s="9">
        <f t="shared" si="83"/>
        <v>0</v>
      </c>
      <c r="O4681" s="9"/>
      <c r="P4681"/>
    </row>
    <row r="4682" spans="1:16" x14ac:dyDescent="0.25">
      <c r="A4682" s="9">
        <v>2014</v>
      </c>
      <c r="B4682" t="s">
        <v>90</v>
      </c>
      <c r="C4682" t="s">
        <v>19</v>
      </c>
      <c r="D4682" s="9">
        <v>11</v>
      </c>
      <c r="E4682" s="9">
        <v>21</v>
      </c>
      <c r="F4682" s="9">
        <f>VLOOKUP(D4682,'Tablas auxiliares'!$H$1:$Q$28,Calculadora!$J$2+1,FALSE)*IF(VLOOKUP($A4682,'Tablas auxiliares'!$B$2:$C$6,2,FALSE)-Calculadora!$K$2=0,1,0)*IF($L$2=2,IFERROR(VLOOKUP(B4682,'Tablas auxiliares'!$AB$2:$AH$27,7,FALSE),0),1)</f>
        <v>0</v>
      </c>
      <c r="G4682" s="9">
        <f>VLOOKUP(E4682,'Tablas auxiliares'!$H$1:$Q$28,Calculadora!$J$2+1,FALSE)*IF(VLOOKUP($A4682,'Tablas auxiliares'!$B$2:$C$6,2,FALSE)-Calculadora!$K$2=0,1,0)*IF($L$2=2,IFERROR(VLOOKUP(B4682,'Tablas auxiliares'!$AB$2:$AH$27,7,FALSE),0),1)</f>
        <v>0</v>
      </c>
      <c r="H4682" s="9">
        <f t="shared" si="83"/>
        <v>0</v>
      </c>
      <c r="O4682" s="9"/>
      <c r="P4682"/>
    </row>
    <row r="4683" spans="1:16" x14ac:dyDescent="0.25">
      <c r="A4683" s="9">
        <v>2014</v>
      </c>
      <c r="B4683" t="s">
        <v>90</v>
      </c>
      <c r="C4683" t="s">
        <v>37</v>
      </c>
      <c r="D4683" s="9">
        <v>9</v>
      </c>
      <c r="E4683" s="9">
        <v>14</v>
      </c>
      <c r="F4683" s="9">
        <f>VLOOKUP(D4683,'Tablas auxiliares'!$H$1:$Q$28,Calculadora!$J$2+1,FALSE)*IF(VLOOKUP($A4683,'Tablas auxiliares'!$B$2:$C$6,2,FALSE)-Calculadora!$K$2=0,1,0)*IF($L$2=2,IFERROR(VLOOKUP(B4683,'Tablas auxiliares'!$AB$2:$AH$27,7,FALSE),0),1)</f>
        <v>0</v>
      </c>
      <c r="G4683" s="9">
        <f>VLOOKUP(E4683,'Tablas auxiliares'!$H$1:$Q$28,Calculadora!$J$2+1,FALSE)*IF(VLOOKUP($A4683,'Tablas auxiliares'!$B$2:$C$6,2,FALSE)-Calculadora!$K$2=0,1,0)*IF($L$2=2,IFERROR(VLOOKUP(B4683,'Tablas auxiliares'!$AB$2:$AH$27,7,FALSE),0),1)</f>
        <v>0</v>
      </c>
      <c r="H4683" s="9">
        <f t="shared" si="83"/>
        <v>0</v>
      </c>
      <c r="O4683" s="9"/>
      <c r="P4683"/>
    </row>
    <row r="4684" spans="1:16" x14ac:dyDescent="0.25">
      <c r="A4684" s="9">
        <v>2014</v>
      </c>
      <c r="B4684" t="s">
        <v>88</v>
      </c>
      <c r="C4684" t="s">
        <v>36</v>
      </c>
      <c r="D4684" s="9">
        <v>24</v>
      </c>
      <c r="E4684" s="9">
        <v>15</v>
      </c>
      <c r="F4684" s="9">
        <f>VLOOKUP(D4684,'Tablas auxiliares'!$H$1:$Q$28,Calculadora!$J$2+1,FALSE)*IF(VLOOKUP($A4684,'Tablas auxiliares'!$B$2:$C$6,2,FALSE)-Calculadora!$K$2=0,1,0)*IF($L$2=2,IFERROR(VLOOKUP(B4684,'Tablas auxiliares'!$AB$2:$AH$27,7,FALSE),0),1)</f>
        <v>0</v>
      </c>
      <c r="G4684" s="9">
        <f>VLOOKUP(E4684,'Tablas auxiliares'!$H$1:$Q$28,Calculadora!$J$2+1,FALSE)*IF(VLOOKUP($A4684,'Tablas auxiliares'!$B$2:$C$6,2,FALSE)-Calculadora!$K$2=0,1,0)*IF($L$2=2,IFERROR(VLOOKUP(B4684,'Tablas auxiliares'!$AB$2:$AH$27,7,FALSE),0),1)</f>
        <v>0</v>
      </c>
      <c r="H4684" s="9">
        <f t="shared" si="83"/>
        <v>0</v>
      </c>
      <c r="O4684" s="9"/>
      <c r="P4684"/>
    </row>
    <row r="4685" spans="1:16" x14ac:dyDescent="0.25">
      <c r="A4685" s="9">
        <v>2014</v>
      </c>
      <c r="B4685" t="s">
        <v>88</v>
      </c>
      <c r="C4685" t="s">
        <v>65</v>
      </c>
      <c r="D4685" s="9">
        <v>13</v>
      </c>
      <c r="E4685" s="9">
        <v>16</v>
      </c>
      <c r="F4685" s="9">
        <f>VLOOKUP(D4685,'Tablas auxiliares'!$H$1:$Q$28,Calculadora!$J$2+1,FALSE)*IF(VLOOKUP($A4685,'Tablas auxiliares'!$B$2:$C$6,2,FALSE)-Calculadora!$K$2=0,1,0)*IF($L$2=2,IFERROR(VLOOKUP(B4685,'Tablas auxiliares'!$AB$2:$AH$27,7,FALSE),0),1)</f>
        <v>0</v>
      </c>
      <c r="G4685" s="9">
        <f>VLOOKUP(E4685,'Tablas auxiliares'!$H$1:$Q$28,Calculadora!$J$2+1,FALSE)*IF(VLOOKUP($A4685,'Tablas auxiliares'!$B$2:$C$6,2,FALSE)-Calculadora!$K$2=0,1,0)*IF($L$2=2,IFERROR(VLOOKUP(B4685,'Tablas auxiliares'!$AB$2:$AH$27,7,FALSE),0),1)</f>
        <v>0</v>
      </c>
      <c r="H4685" s="9">
        <f t="shared" si="83"/>
        <v>0</v>
      </c>
      <c r="O4685" s="9"/>
      <c r="P4685"/>
    </row>
    <row r="4686" spans="1:16" x14ac:dyDescent="0.25">
      <c r="A4686" s="9">
        <v>2014</v>
      </c>
      <c r="B4686" t="s">
        <v>88</v>
      </c>
      <c r="C4686" t="s">
        <v>23</v>
      </c>
      <c r="D4686" s="9">
        <v>14</v>
      </c>
      <c r="E4686" s="9">
        <v>26</v>
      </c>
      <c r="F4686" s="9">
        <f>VLOOKUP(D4686,'Tablas auxiliares'!$H$1:$Q$28,Calculadora!$J$2+1,FALSE)*IF(VLOOKUP($A4686,'Tablas auxiliares'!$B$2:$C$6,2,FALSE)-Calculadora!$K$2=0,1,0)*IF($L$2=2,IFERROR(VLOOKUP(B4686,'Tablas auxiliares'!$AB$2:$AH$27,7,FALSE),0),1)</f>
        <v>0</v>
      </c>
      <c r="G4686" s="9">
        <f>VLOOKUP(E4686,'Tablas auxiliares'!$H$1:$Q$28,Calculadora!$J$2+1,FALSE)*IF(VLOOKUP($A4686,'Tablas auxiliares'!$B$2:$C$6,2,FALSE)-Calculadora!$K$2=0,1,0)*IF($L$2=2,IFERROR(VLOOKUP(B4686,'Tablas auxiliares'!$AB$2:$AH$27,7,FALSE),0),1)</f>
        <v>0</v>
      </c>
      <c r="H4686" s="9">
        <f t="shared" si="83"/>
        <v>0</v>
      </c>
      <c r="O4686" s="9"/>
      <c r="P4686"/>
    </row>
    <row r="4687" spans="1:16" x14ac:dyDescent="0.25">
      <c r="A4687" s="9">
        <v>2014</v>
      </c>
      <c r="B4687" t="s">
        <v>88</v>
      </c>
      <c r="C4687" t="s">
        <v>90</v>
      </c>
      <c r="D4687" s="9">
        <v>23</v>
      </c>
      <c r="E4687" s="9">
        <v>14</v>
      </c>
      <c r="F4687" s="9">
        <f>VLOOKUP(D4687,'Tablas auxiliares'!$H$1:$Q$28,Calculadora!$J$2+1,FALSE)*IF(VLOOKUP($A4687,'Tablas auxiliares'!$B$2:$C$6,2,FALSE)-Calculadora!$K$2=0,1,0)*IF($L$2=2,IFERROR(VLOOKUP(B4687,'Tablas auxiliares'!$AB$2:$AH$27,7,FALSE),0),1)</f>
        <v>0</v>
      </c>
      <c r="G4687" s="9">
        <f>VLOOKUP(E4687,'Tablas auxiliares'!$H$1:$Q$28,Calculadora!$J$2+1,FALSE)*IF(VLOOKUP($A4687,'Tablas auxiliares'!$B$2:$C$6,2,FALSE)-Calculadora!$K$2=0,1,0)*IF($L$2=2,IFERROR(VLOOKUP(B4687,'Tablas auxiliares'!$AB$2:$AH$27,7,FALSE),0),1)</f>
        <v>0</v>
      </c>
      <c r="H4687" s="9">
        <f t="shared" si="83"/>
        <v>0</v>
      </c>
      <c r="O4687" s="9"/>
      <c r="P4687"/>
    </row>
    <row r="4688" spans="1:16" x14ac:dyDescent="0.25">
      <c r="A4688" s="9">
        <v>2014</v>
      </c>
      <c r="B4688" t="s">
        <v>88</v>
      </c>
      <c r="C4688" t="s">
        <v>69</v>
      </c>
      <c r="D4688" s="9">
        <v>2</v>
      </c>
      <c r="E4688" s="9">
        <v>11</v>
      </c>
      <c r="F4688" s="9">
        <f>VLOOKUP(D4688,'Tablas auxiliares'!$H$1:$Q$28,Calculadora!$J$2+1,FALSE)*IF(VLOOKUP($A4688,'Tablas auxiliares'!$B$2:$C$6,2,FALSE)-Calculadora!$K$2=0,1,0)*IF($L$2=2,IFERROR(VLOOKUP(B4688,'Tablas auxiliares'!$AB$2:$AH$27,7,FALSE),0),1)</f>
        <v>0</v>
      </c>
      <c r="G4688" s="9">
        <f>VLOOKUP(E4688,'Tablas auxiliares'!$H$1:$Q$28,Calculadora!$J$2+1,FALSE)*IF(VLOOKUP($A4688,'Tablas auxiliares'!$B$2:$C$6,2,FALSE)-Calculadora!$K$2=0,1,0)*IF($L$2=2,IFERROR(VLOOKUP(B4688,'Tablas auxiliares'!$AB$2:$AH$27,7,FALSE),0),1)</f>
        <v>0</v>
      </c>
      <c r="H4688" s="9">
        <f t="shared" si="83"/>
        <v>0</v>
      </c>
      <c r="O4688" s="9"/>
      <c r="P4688"/>
    </row>
    <row r="4689" spans="1:16" x14ac:dyDescent="0.25">
      <c r="A4689" s="9">
        <v>2014</v>
      </c>
      <c r="B4689" t="s">
        <v>88</v>
      </c>
      <c r="C4689" t="s">
        <v>70</v>
      </c>
      <c r="D4689" s="9">
        <v>18</v>
      </c>
      <c r="E4689" s="9">
        <v>5</v>
      </c>
      <c r="F4689" s="9">
        <f>VLOOKUP(D4689,'Tablas auxiliares'!$H$1:$Q$28,Calculadora!$J$2+1,FALSE)*IF(VLOOKUP($A4689,'Tablas auxiliares'!$B$2:$C$6,2,FALSE)-Calculadora!$K$2=0,1,0)*IF($L$2=2,IFERROR(VLOOKUP(B4689,'Tablas auxiliares'!$AB$2:$AH$27,7,FALSE),0),1)</f>
        <v>0</v>
      </c>
      <c r="G4689" s="9">
        <f>VLOOKUP(E4689,'Tablas auxiliares'!$H$1:$Q$28,Calculadora!$J$2+1,FALSE)*IF(VLOOKUP($A4689,'Tablas auxiliares'!$B$2:$C$6,2,FALSE)-Calculadora!$K$2=0,1,0)*IF($L$2=2,IFERROR(VLOOKUP(B4689,'Tablas auxiliares'!$AB$2:$AH$27,7,FALSE),0),1)</f>
        <v>0</v>
      </c>
      <c r="H4689" s="9">
        <f t="shared" si="83"/>
        <v>0</v>
      </c>
      <c r="O4689" s="9"/>
      <c r="P4689"/>
    </row>
    <row r="4690" spans="1:16" x14ac:dyDescent="0.25">
      <c r="A4690" s="9">
        <v>2014</v>
      </c>
      <c r="B4690" t="s">
        <v>88</v>
      </c>
      <c r="C4690" t="s">
        <v>14</v>
      </c>
      <c r="D4690" s="9">
        <v>4</v>
      </c>
      <c r="E4690" s="9">
        <v>19</v>
      </c>
      <c r="F4690" s="9">
        <f>VLOOKUP(D4690,'Tablas auxiliares'!$H$1:$Q$28,Calculadora!$J$2+1,FALSE)*IF(VLOOKUP($A4690,'Tablas auxiliares'!$B$2:$C$6,2,FALSE)-Calculadora!$K$2=0,1,0)*IF($L$2=2,IFERROR(VLOOKUP(B4690,'Tablas auxiliares'!$AB$2:$AH$27,7,FALSE),0),1)</f>
        <v>0</v>
      </c>
      <c r="G4690" s="9">
        <f>VLOOKUP(E4690,'Tablas auxiliares'!$H$1:$Q$28,Calculadora!$J$2+1,FALSE)*IF(VLOOKUP($A4690,'Tablas auxiliares'!$B$2:$C$6,2,FALSE)-Calculadora!$K$2=0,1,0)*IF($L$2=2,IFERROR(VLOOKUP(B4690,'Tablas auxiliares'!$AB$2:$AH$27,7,FALSE),0),1)</f>
        <v>0</v>
      </c>
      <c r="H4690" s="9">
        <f t="shared" si="83"/>
        <v>0</v>
      </c>
      <c r="O4690" s="9"/>
      <c r="P4690"/>
    </row>
    <row r="4691" spans="1:16" x14ac:dyDescent="0.25">
      <c r="A4691" s="9">
        <v>2014</v>
      </c>
      <c r="B4691" t="s">
        <v>88</v>
      </c>
      <c r="C4691" t="s">
        <v>18</v>
      </c>
      <c r="D4691" s="9">
        <v>22</v>
      </c>
      <c r="E4691" s="9">
        <v>25</v>
      </c>
      <c r="F4691" s="9">
        <f>VLOOKUP(D4691,'Tablas auxiliares'!$H$1:$Q$28,Calculadora!$J$2+1,FALSE)*IF(VLOOKUP($A4691,'Tablas auxiliares'!$B$2:$C$6,2,FALSE)-Calculadora!$K$2=0,1,0)*IF($L$2=2,IFERROR(VLOOKUP(B4691,'Tablas auxiliares'!$AB$2:$AH$27,7,FALSE),0),1)</f>
        <v>0</v>
      </c>
      <c r="G4691" s="9">
        <f>VLOOKUP(E4691,'Tablas auxiliares'!$H$1:$Q$28,Calculadora!$J$2+1,FALSE)*IF(VLOOKUP($A4691,'Tablas auxiliares'!$B$2:$C$6,2,FALSE)-Calculadora!$K$2=0,1,0)*IF($L$2=2,IFERROR(VLOOKUP(B4691,'Tablas auxiliares'!$AB$2:$AH$27,7,FALSE),0),1)</f>
        <v>0</v>
      </c>
      <c r="H4691" s="9">
        <f t="shared" si="83"/>
        <v>0</v>
      </c>
      <c r="O4691" s="9"/>
      <c r="P4691"/>
    </row>
    <row r="4692" spans="1:16" x14ac:dyDescent="0.25">
      <c r="A4692" s="9">
        <v>2014</v>
      </c>
      <c r="B4692" t="s">
        <v>88</v>
      </c>
      <c r="C4692" t="s">
        <v>29</v>
      </c>
      <c r="D4692" s="9">
        <v>26</v>
      </c>
      <c r="E4692" s="9">
        <v>1</v>
      </c>
      <c r="F4692" s="9">
        <f>VLOOKUP(D4692,'Tablas auxiliares'!$H$1:$Q$28,Calculadora!$J$2+1,FALSE)*IF(VLOOKUP($A4692,'Tablas auxiliares'!$B$2:$C$6,2,FALSE)-Calculadora!$K$2=0,1,0)*IF($L$2=2,IFERROR(VLOOKUP(B4692,'Tablas auxiliares'!$AB$2:$AH$27,7,FALSE),0),1)</f>
        <v>0</v>
      </c>
      <c r="G4692" s="9">
        <f>VLOOKUP(E4692,'Tablas auxiliares'!$H$1:$Q$28,Calculadora!$J$2+1,FALSE)*IF(VLOOKUP($A4692,'Tablas auxiliares'!$B$2:$C$6,2,FALSE)-Calculadora!$K$2=0,1,0)*IF($L$2=2,IFERROR(VLOOKUP(B4692,'Tablas auxiliares'!$AB$2:$AH$27,7,FALSE),0),1)</f>
        <v>0</v>
      </c>
      <c r="H4692" s="9">
        <f t="shared" si="83"/>
        <v>0</v>
      </c>
      <c r="O4692" s="9"/>
      <c r="P4692"/>
    </row>
    <row r="4693" spans="1:16" x14ac:dyDescent="0.25">
      <c r="A4693" s="9">
        <v>2014</v>
      </c>
      <c r="B4693" t="s">
        <v>88</v>
      </c>
      <c r="C4693" t="s">
        <v>68</v>
      </c>
      <c r="D4693" s="9">
        <v>7</v>
      </c>
      <c r="E4693" s="9">
        <v>17</v>
      </c>
      <c r="F4693" s="9">
        <f>VLOOKUP(D4693,'Tablas auxiliares'!$H$1:$Q$28,Calculadora!$J$2+1,FALSE)*IF(VLOOKUP($A4693,'Tablas auxiliares'!$B$2:$C$6,2,FALSE)-Calculadora!$K$2=0,1,0)*IF($L$2=2,IFERROR(VLOOKUP(B4693,'Tablas auxiliares'!$AB$2:$AH$27,7,FALSE),0),1)</f>
        <v>0</v>
      </c>
      <c r="G4693" s="9">
        <f>VLOOKUP(E4693,'Tablas auxiliares'!$H$1:$Q$28,Calculadora!$J$2+1,FALSE)*IF(VLOOKUP($A4693,'Tablas auxiliares'!$B$2:$C$6,2,FALSE)-Calculadora!$K$2=0,1,0)*IF($L$2=2,IFERROR(VLOOKUP(B4693,'Tablas auxiliares'!$AB$2:$AH$27,7,FALSE),0),1)</f>
        <v>0</v>
      </c>
      <c r="H4693" s="9">
        <f t="shared" si="83"/>
        <v>0</v>
      </c>
      <c r="O4693" s="9"/>
      <c r="P4693"/>
    </row>
    <row r="4694" spans="1:16" x14ac:dyDescent="0.25">
      <c r="A4694" s="9">
        <v>2014</v>
      </c>
      <c r="B4694" t="s">
        <v>88</v>
      </c>
      <c r="C4694" t="s">
        <v>13</v>
      </c>
      <c r="D4694" s="9">
        <v>1</v>
      </c>
      <c r="E4694" s="9">
        <v>3</v>
      </c>
      <c r="F4694" s="9">
        <f>VLOOKUP(D4694,'Tablas auxiliares'!$H$1:$Q$28,Calculadora!$J$2+1,FALSE)*IF(VLOOKUP($A4694,'Tablas auxiliares'!$B$2:$C$6,2,FALSE)-Calculadora!$K$2=0,1,0)*IF($L$2=2,IFERROR(VLOOKUP(B4694,'Tablas auxiliares'!$AB$2:$AH$27,7,FALSE),0),1)</f>
        <v>0</v>
      </c>
      <c r="G4694" s="9">
        <f>VLOOKUP(E4694,'Tablas auxiliares'!$H$1:$Q$28,Calculadora!$J$2+1,FALSE)*IF(VLOOKUP($A4694,'Tablas auxiliares'!$B$2:$C$6,2,FALSE)-Calculadora!$K$2=0,1,0)*IF($L$2=2,IFERROR(VLOOKUP(B4694,'Tablas auxiliares'!$AB$2:$AH$27,7,FALSE),0),1)</f>
        <v>0</v>
      </c>
      <c r="H4694" s="9">
        <f t="shared" si="83"/>
        <v>0</v>
      </c>
      <c r="O4694" s="9"/>
      <c r="P4694"/>
    </row>
    <row r="4695" spans="1:16" x14ac:dyDescent="0.25">
      <c r="A4695" s="9">
        <v>2014</v>
      </c>
      <c r="B4695" t="s">
        <v>88</v>
      </c>
      <c r="C4695" t="s">
        <v>27</v>
      </c>
      <c r="D4695" s="9">
        <v>16</v>
      </c>
      <c r="E4695" s="9">
        <v>20</v>
      </c>
      <c r="F4695" s="9">
        <f>VLOOKUP(D4695,'Tablas auxiliares'!$H$1:$Q$28,Calculadora!$J$2+1,FALSE)*IF(VLOOKUP($A4695,'Tablas auxiliares'!$B$2:$C$6,2,FALSE)-Calculadora!$K$2=0,1,0)*IF($L$2=2,IFERROR(VLOOKUP(B4695,'Tablas auxiliares'!$AB$2:$AH$27,7,FALSE),0),1)</f>
        <v>0</v>
      </c>
      <c r="G4695" s="9">
        <f>VLOOKUP(E4695,'Tablas auxiliares'!$H$1:$Q$28,Calculadora!$J$2+1,FALSE)*IF(VLOOKUP($A4695,'Tablas auxiliares'!$B$2:$C$6,2,FALSE)-Calculadora!$K$2=0,1,0)*IF($L$2=2,IFERROR(VLOOKUP(B4695,'Tablas auxiliares'!$AB$2:$AH$27,7,FALSE),0),1)</f>
        <v>0</v>
      </c>
      <c r="H4695" s="9">
        <f t="shared" si="83"/>
        <v>0</v>
      </c>
      <c r="O4695" s="9"/>
      <c r="P4695"/>
    </row>
    <row r="4696" spans="1:16" x14ac:dyDescent="0.25">
      <c r="A4696" s="9">
        <v>2014</v>
      </c>
      <c r="B4696" t="s">
        <v>88</v>
      </c>
      <c r="C4696" t="s">
        <v>26</v>
      </c>
      <c r="D4696" s="9">
        <v>10</v>
      </c>
      <c r="E4696" s="9">
        <v>6</v>
      </c>
      <c r="F4696" s="9">
        <f>VLOOKUP(D4696,'Tablas auxiliares'!$H$1:$Q$28,Calculadora!$J$2+1,FALSE)*IF(VLOOKUP($A4696,'Tablas auxiliares'!$B$2:$C$6,2,FALSE)-Calculadora!$K$2=0,1,0)*IF($L$2=2,IFERROR(VLOOKUP(B4696,'Tablas auxiliares'!$AB$2:$AH$27,7,FALSE),0),1)</f>
        <v>0</v>
      </c>
      <c r="G4696" s="9">
        <f>VLOOKUP(E4696,'Tablas auxiliares'!$H$1:$Q$28,Calculadora!$J$2+1,FALSE)*IF(VLOOKUP($A4696,'Tablas auxiliares'!$B$2:$C$6,2,FALSE)-Calculadora!$K$2=0,1,0)*IF($L$2=2,IFERROR(VLOOKUP(B4696,'Tablas auxiliares'!$AB$2:$AH$27,7,FALSE),0),1)</f>
        <v>0</v>
      </c>
      <c r="H4696" s="9">
        <f t="shared" si="83"/>
        <v>0</v>
      </c>
      <c r="O4696" s="9"/>
      <c r="P4696"/>
    </row>
    <row r="4697" spans="1:16" x14ac:dyDescent="0.25">
      <c r="A4697" s="9">
        <v>2014</v>
      </c>
      <c r="B4697" t="s">
        <v>88</v>
      </c>
      <c r="C4697" t="s">
        <v>28</v>
      </c>
      <c r="D4697" s="9">
        <v>25</v>
      </c>
      <c r="E4697" s="9">
        <v>21</v>
      </c>
      <c r="F4697" s="9">
        <f>VLOOKUP(D4697,'Tablas auxiliares'!$H$1:$Q$28,Calculadora!$J$2+1,FALSE)*IF(VLOOKUP($A4697,'Tablas auxiliares'!$B$2:$C$6,2,FALSE)-Calculadora!$K$2=0,1,0)*IF($L$2=2,IFERROR(VLOOKUP(B4697,'Tablas auxiliares'!$AB$2:$AH$27,7,FALSE),0),1)</f>
        <v>0</v>
      </c>
      <c r="G4697" s="9">
        <f>VLOOKUP(E4697,'Tablas auxiliares'!$H$1:$Q$28,Calculadora!$J$2+1,FALSE)*IF(VLOOKUP($A4697,'Tablas auxiliares'!$B$2:$C$6,2,FALSE)-Calculadora!$K$2=0,1,0)*IF($L$2=2,IFERROR(VLOOKUP(B4697,'Tablas auxiliares'!$AB$2:$AH$27,7,FALSE),0),1)</f>
        <v>0</v>
      </c>
      <c r="H4697" s="9">
        <f t="shared" si="83"/>
        <v>0</v>
      </c>
      <c r="O4697" s="9"/>
      <c r="P4697"/>
    </row>
    <row r="4698" spans="1:16" x14ac:dyDescent="0.25">
      <c r="A4698" s="9">
        <v>2014</v>
      </c>
      <c r="B4698" t="s">
        <v>88</v>
      </c>
      <c r="C4698" t="s">
        <v>33</v>
      </c>
      <c r="D4698" s="9">
        <v>20</v>
      </c>
      <c r="E4698" s="9">
        <v>18</v>
      </c>
      <c r="F4698" s="9">
        <f>VLOOKUP(D4698,'Tablas auxiliares'!$H$1:$Q$28,Calculadora!$J$2+1,FALSE)*IF(VLOOKUP($A4698,'Tablas auxiliares'!$B$2:$C$6,2,FALSE)-Calculadora!$K$2=0,1,0)*IF($L$2=2,IFERROR(VLOOKUP(B4698,'Tablas auxiliares'!$AB$2:$AH$27,7,FALSE),0),1)</f>
        <v>0</v>
      </c>
      <c r="G4698" s="9">
        <f>VLOOKUP(E4698,'Tablas auxiliares'!$H$1:$Q$28,Calculadora!$J$2+1,FALSE)*IF(VLOOKUP($A4698,'Tablas auxiliares'!$B$2:$C$6,2,FALSE)-Calculadora!$K$2=0,1,0)*IF($L$2=2,IFERROR(VLOOKUP(B4698,'Tablas auxiliares'!$AB$2:$AH$27,7,FALSE),0),1)</f>
        <v>0</v>
      </c>
      <c r="H4698" s="9">
        <f t="shared" si="83"/>
        <v>0</v>
      </c>
      <c r="O4698" s="9"/>
      <c r="P4698"/>
    </row>
    <row r="4699" spans="1:16" x14ac:dyDescent="0.25">
      <c r="A4699" s="9">
        <v>2014</v>
      </c>
      <c r="B4699" t="s">
        <v>88</v>
      </c>
      <c r="C4699" t="s">
        <v>25</v>
      </c>
      <c r="D4699" s="9">
        <v>19</v>
      </c>
      <c r="E4699" s="9">
        <v>24</v>
      </c>
      <c r="F4699" s="9">
        <f>VLOOKUP(D4699,'Tablas auxiliares'!$H$1:$Q$28,Calculadora!$J$2+1,FALSE)*IF(VLOOKUP($A4699,'Tablas auxiliares'!$B$2:$C$6,2,FALSE)-Calculadora!$K$2=0,1,0)*IF($L$2=2,IFERROR(VLOOKUP(B4699,'Tablas auxiliares'!$AB$2:$AH$27,7,FALSE),0),1)</f>
        <v>0</v>
      </c>
      <c r="G4699" s="9">
        <f>VLOOKUP(E4699,'Tablas auxiliares'!$H$1:$Q$28,Calculadora!$J$2+1,FALSE)*IF(VLOOKUP($A4699,'Tablas auxiliares'!$B$2:$C$6,2,FALSE)-Calculadora!$K$2=0,1,0)*IF($L$2=2,IFERROR(VLOOKUP(B4699,'Tablas auxiliares'!$AB$2:$AH$27,7,FALSE),0),1)</f>
        <v>0</v>
      </c>
      <c r="H4699" s="9">
        <f t="shared" si="83"/>
        <v>0</v>
      </c>
      <c r="O4699" s="9"/>
      <c r="P4699"/>
    </row>
    <row r="4700" spans="1:16" x14ac:dyDescent="0.25">
      <c r="A4700" s="9">
        <v>2014</v>
      </c>
      <c r="B4700" t="s">
        <v>88</v>
      </c>
      <c r="C4700" t="s">
        <v>89</v>
      </c>
      <c r="D4700" s="9">
        <v>12</v>
      </c>
      <c r="E4700" s="9">
        <v>23</v>
      </c>
      <c r="F4700" s="9">
        <f>VLOOKUP(D4700,'Tablas auxiliares'!$H$1:$Q$28,Calculadora!$J$2+1,FALSE)*IF(VLOOKUP($A4700,'Tablas auxiliares'!$B$2:$C$6,2,FALSE)-Calculadora!$K$2=0,1,0)*IF($L$2=2,IFERROR(VLOOKUP(B4700,'Tablas auxiliares'!$AB$2:$AH$27,7,FALSE),0),1)</f>
        <v>0</v>
      </c>
      <c r="G4700" s="9">
        <f>VLOOKUP(E4700,'Tablas auxiliares'!$H$1:$Q$28,Calculadora!$J$2+1,FALSE)*IF(VLOOKUP($A4700,'Tablas auxiliares'!$B$2:$C$6,2,FALSE)-Calculadora!$K$2=0,1,0)*IF($L$2=2,IFERROR(VLOOKUP(B4700,'Tablas auxiliares'!$AB$2:$AH$27,7,FALSE),0),1)</f>
        <v>0</v>
      </c>
      <c r="H4700" s="9">
        <f t="shared" si="83"/>
        <v>0</v>
      </c>
      <c r="O4700" s="9"/>
      <c r="P4700"/>
    </row>
    <row r="4701" spans="1:16" x14ac:dyDescent="0.25">
      <c r="A4701" s="9">
        <v>2014</v>
      </c>
      <c r="B4701" t="s">
        <v>88</v>
      </c>
      <c r="C4701" t="s">
        <v>87</v>
      </c>
      <c r="D4701" s="9">
        <v>15</v>
      </c>
      <c r="E4701" s="9">
        <v>10</v>
      </c>
      <c r="F4701" s="9">
        <f>VLOOKUP(D4701,'Tablas auxiliares'!$H$1:$Q$28,Calculadora!$J$2+1,FALSE)*IF(VLOOKUP($A4701,'Tablas auxiliares'!$B$2:$C$6,2,FALSE)-Calculadora!$K$2=0,1,0)*IF($L$2=2,IFERROR(VLOOKUP(B4701,'Tablas auxiliares'!$AB$2:$AH$27,7,FALSE),0),1)</f>
        <v>0</v>
      </c>
      <c r="G4701" s="9">
        <f>VLOOKUP(E4701,'Tablas auxiliares'!$H$1:$Q$28,Calculadora!$J$2+1,FALSE)*IF(VLOOKUP($A4701,'Tablas auxiliares'!$B$2:$C$6,2,FALSE)-Calculadora!$K$2=0,1,0)*IF($L$2=2,IFERROR(VLOOKUP(B4701,'Tablas auxiliares'!$AB$2:$AH$27,7,FALSE),0),1)</f>
        <v>0</v>
      </c>
      <c r="H4701" s="9">
        <f t="shared" si="83"/>
        <v>0</v>
      </c>
      <c r="O4701" s="9"/>
      <c r="P4701"/>
    </row>
    <row r="4702" spans="1:16" x14ac:dyDescent="0.25">
      <c r="A4702" s="9">
        <v>2014</v>
      </c>
      <c r="B4702" t="s">
        <v>88</v>
      </c>
      <c r="C4702" t="s">
        <v>34</v>
      </c>
      <c r="D4702" s="9">
        <v>6</v>
      </c>
      <c r="E4702" s="9">
        <v>8</v>
      </c>
      <c r="F4702" s="9">
        <f>VLOOKUP(D4702,'Tablas auxiliares'!$H$1:$Q$28,Calculadora!$J$2+1,FALSE)*IF(VLOOKUP($A4702,'Tablas auxiliares'!$B$2:$C$6,2,FALSE)-Calculadora!$K$2=0,1,0)*IF($L$2=2,IFERROR(VLOOKUP(B4702,'Tablas auxiliares'!$AB$2:$AH$27,7,FALSE),0),1)</f>
        <v>0</v>
      </c>
      <c r="G4702" s="9">
        <f>VLOOKUP(E4702,'Tablas auxiliares'!$H$1:$Q$28,Calculadora!$J$2+1,FALSE)*IF(VLOOKUP($A4702,'Tablas auxiliares'!$B$2:$C$6,2,FALSE)-Calculadora!$K$2=0,1,0)*IF($L$2=2,IFERROR(VLOOKUP(B4702,'Tablas auxiliares'!$AB$2:$AH$27,7,FALSE),0),1)</f>
        <v>0</v>
      </c>
      <c r="H4702" s="9">
        <f t="shared" si="83"/>
        <v>0</v>
      </c>
      <c r="O4702" s="9"/>
      <c r="P4702"/>
    </row>
    <row r="4703" spans="1:16" x14ac:dyDescent="0.25">
      <c r="A4703" s="9">
        <v>2014</v>
      </c>
      <c r="B4703" t="s">
        <v>88</v>
      </c>
      <c r="C4703" t="s">
        <v>91</v>
      </c>
      <c r="D4703" s="9">
        <v>8</v>
      </c>
      <c r="E4703" s="9">
        <v>7</v>
      </c>
      <c r="F4703" s="9">
        <f>VLOOKUP(D4703,'Tablas auxiliares'!$H$1:$Q$28,Calculadora!$J$2+1,FALSE)*IF(VLOOKUP($A4703,'Tablas auxiliares'!$B$2:$C$6,2,FALSE)-Calculadora!$K$2=0,1,0)*IF($L$2=2,IFERROR(VLOOKUP(B4703,'Tablas auxiliares'!$AB$2:$AH$27,7,FALSE),0),1)</f>
        <v>0</v>
      </c>
      <c r="G4703" s="9">
        <f>VLOOKUP(E4703,'Tablas auxiliares'!$H$1:$Q$28,Calculadora!$J$2+1,FALSE)*IF(VLOOKUP($A4703,'Tablas auxiliares'!$B$2:$C$6,2,FALSE)-Calculadora!$K$2=0,1,0)*IF($L$2=2,IFERROR(VLOOKUP(B4703,'Tablas auxiliares'!$AB$2:$AH$27,7,FALSE),0),1)</f>
        <v>0</v>
      </c>
      <c r="H4703" s="9">
        <f t="shared" si="83"/>
        <v>0</v>
      </c>
      <c r="O4703" s="9"/>
      <c r="P4703"/>
    </row>
    <row r="4704" spans="1:16" x14ac:dyDescent="0.25">
      <c r="A4704" s="9">
        <v>2014</v>
      </c>
      <c r="B4704" t="s">
        <v>88</v>
      </c>
      <c r="C4704" t="s">
        <v>24</v>
      </c>
      <c r="D4704" s="9">
        <v>11</v>
      </c>
      <c r="E4704" s="9">
        <v>12</v>
      </c>
      <c r="F4704" s="9">
        <f>VLOOKUP(D4704,'Tablas auxiliares'!$H$1:$Q$28,Calculadora!$J$2+1,FALSE)*IF(VLOOKUP($A4704,'Tablas auxiliares'!$B$2:$C$6,2,FALSE)-Calculadora!$K$2=0,1,0)*IF($L$2=2,IFERROR(VLOOKUP(B4704,'Tablas auxiliares'!$AB$2:$AH$27,7,FALSE),0),1)</f>
        <v>0</v>
      </c>
      <c r="G4704" s="9">
        <f>VLOOKUP(E4704,'Tablas auxiliares'!$H$1:$Q$28,Calculadora!$J$2+1,FALSE)*IF(VLOOKUP($A4704,'Tablas auxiliares'!$B$2:$C$6,2,FALSE)-Calculadora!$K$2=0,1,0)*IF($L$2=2,IFERROR(VLOOKUP(B4704,'Tablas auxiliares'!$AB$2:$AH$27,7,FALSE),0),1)</f>
        <v>0</v>
      </c>
      <c r="H4704" s="9">
        <f t="shared" si="83"/>
        <v>0</v>
      </c>
      <c r="O4704" s="9"/>
      <c r="P4704"/>
    </row>
    <row r="4705" spans="1:16" x14ac:dyDescent="0.25">
      <c r="A4705" s="9">
        <v>2014</v>
      </c>
      <c r="B4705" t="s">
        <v>88</v>
      </c>
      <c r="C4705" t="s">
        <v>11</v>
      </c>
      <c r="D4705" s="9">
        <v>5</v>
      </c>
      <c r="E4705" s="9">
        <v>13</v>
      </c>
      <c r="F4705" s="9">
        <f>VLOOKUP(D4705,'Tablas auxiliares'!$H$1:$Q$28,Calculadora!$J$2+1,FALSE)*IF(VLOOKUP($A4705,'Tablas auxiliares'!$B$2:$C$6,2,FALSE)-Calculadora!$K$2=0,1,0)*IF($L$2=2,IFERROR(VLOOKUP(B4705,'Tablas auxiliares'!$AB$2:$AH$27,7,FALSE),0),1)</f>
        <v>0</v>
      </c>
      <c r="G4705" s="9">
        <f>VLOOKUP(E4705,'Tablas auxiliares'!$H$1:$Q$28,Calculadora!$J$2+1,FALSE)*IF(VLOOKUP($A4705,'Tablas auxiliares'!$B$2:$C$6,2,FALSE)-Calculadora!$K$2=0,1,0)*IF($L$2=2,IFERROR(VLOOKUP(B4705,'Tablas auxiliares'!$AB$2:$AH$27,7,FALSE),0),1)</f>
        <v>0</v>
      </c>
      <c r="H4705" s="9">
        <f t="shared" si="83"/>
        <v>0</v>
      </c>
      <c r="O4705" s="9"/>
      <c r="P4705"/>
    </row>
    <row r="4706" spans="1:16" x14ac:dyDescent="0.25">
      <c r="A4706" s="9">
        <v>2014</v>
      </c>
      <c r="B4706" t="s">
        <v>88</v>
      </c>
      <c r="C4706" t="s">
        <v>67</v>
      </c>
      <c r="D4706" s="9">
        <v>17</v>
      </c>
      <c r="E4706" s="9">
        <v>9</v>
      </c>
      <c r="F4706" s="9">
        <f>VLOOKUP(D4706,'Tablas auxiliares'!$H$1:$Q$28,Calculadora!$J$2+1,FALSE)*IF(VLOOKUP($A4706,'Tablas auxiliares'!$B$2:$C$6,2,FALSE)-Calculadora!$K$2=0,1,0)*IF($L$2=2,IFERROR(VLOOKUP(B4706,'Tablas auxiliares'!$AB$2:$AH$27,7,FALSE),0),1)</f>
        <v>0</v>
      </c>
      <c r="G4706" s="9">
        <f>VLOOKUP(E4706,'Tablas auxiliares'!$H$1:$Q$28,Calculadora!$J$2+1,FALSE)*IF(VLOOKUP($A4706,'Tablas auxiliares'!$B$2:$C$6,2,FALSE)-Calculadora!$K$2=0,1,0)*IF($L$2=2,IFERROR(VLOOKUP(B4706,'Tablas auxiliares'!$AB$2:$AH$27,7,FALSE),0),1)</f>
        <v>0</v>
      </c>
      <c r="H4706" s="9">
        <f t="shared" si="83"/>
        <v>0</v>
      </c>
      <c r="O4706" s="9"/>
      <c r="P4706"/>
    </row>
    <row r="4707" spans="1:16" x14ac:dyDescent="0.25">
      <c r="A4707" s="9">
        <v>2014</v>
      </c>
      <c r="B4707" t="s">
        <v>88</v>
      </c>
      <c r="C4707" t="s">
        <v>22</v>
      </c>
      <c r="D4707" s="9">
        <v>3</v>
      </c>
      <c r="E4707" s="9">
        <v>2</v>
      </c>
      <c r="F4707" s="9">
        <f>VLOOKUP(D4707,'Tablas auxiliares'!$H$1:$Q$28,Calculadora!$J$2+1,FALSE)*IF(VLOOKUP($A4707,'Tablas auxiliares'!$B$2:$C$6,2,FALSE)-Calculadora!$K$2=0,1,0)*IF($L$2=2,IFERROR(VLOOKUP(B4707,'Tablas auxiliares'!$AB$2:$AH$27,7,FALSE),0),1)</f>
        <v>0</v>
      </c>
      <c r="G4707" s="9">
        <f>VLOOKUP(E4707,'Tablas auxiliares'!$H$1:$Q$28,Calculadora!$J$2+1,FALSE)*IF(VLOOKUP($A4707,'Tablas auxiliares'!$B$2:$C$6,2,FALSE)-Calculadora!$K$2=0,1,0)*IF($L$2=2,IFERROR(VLOOKUP(B4707,'Tablas auxiliares'!$AB$2:$AH$27,7,FALSE),0),1)</f>
        <v>0</v>
      </c>
      <c r="H4707" s="9">
        <f t="shared" si="83"/>
        <v>0</v>
      </c>
      <c r="O4707" s="9"/>
      <c r="P4707"/>
    </row>
    <row r="4708" spans="1:16" x14ac:dyDescent="0.25">
      <c r="A4708" s="9">
        <v>2014</v>
      </c>
      <c r="B4708" t="s">
        <v>88</v>
      </c>
      <c r="C4708" t="s">
        <v>19</v>
      </c>
      <c r="D4708" s="9">
        <v>21</v>
      </c>
      <c r="E4708" s="9">
        <v>22</v>
      </c>
      <c r="F4708" s="9">
        <f>VLOOKUP(D4708,'Tablas auxiliares'!$H$1:$Q$28,Calculadora!$J$2+1,FALSE)*IF(VLOOKUP($A4708,'Tablas auxiliares'!$B$2:$C$6,2,FALSE)-Calculadora!$K$2=0,1,0)*IF($L$2=2,IFERROR(VLOOKUP(B4708,'Tablas auxiliares'!$AB$2:$AH$27,7,FALSE),0),1)</f>
        <v>0</v>
      </c>
      <c r="G4708" s="9">
        <f>VLOOKUP(E4708,'Tablas auxiliares'!$H$1:$Q$28,Calculadora!$J$2+1,FALSE)*IF(VLOOKUP($A4708,'Tablas auxiliares'!$B$2:$C$6,2,FALSE)-Calculadora!$K$2=0,1,0)*IF($L$2=2,IFERROR(VLOOKUP(B4708,'Tablas auxiliares'!$AB$2:$AH$27,7,FALSE),0),1)</f>
        <v>0</v>
      </c>
      <c r="H4708" s="9">
        <f t="shared" si="83"/>
        <v>0</v>
      </c>
      <c r="O4708" s="9"/>
      <c r="P4708"/>
    </row>
    <row r="4709" spans="1:16" x14ac:dyDescent="0.25">
      <c r="A4709" s="9">
        <v>2014</v>
      </c>
      <c r="B4709" t="s">
        <v>88</v>
      </c>
      <c r="C4709" t="s">
        <v>37</v>
      </c>
      <c r="D4709" s="9">
        <v>9</v>
      </c>
      <c r="E4709" s="9">
        <v>4</v>
      </c>
      <c r="F4709" s="9">
        <f>VLOOKUP(D4709,'Tablas auxiliares'!$H$1:$Q$28,Calculadora!$J$2+1,FALSE)*IF(VLOOKUP($A4709,'Tablas auxiliares'!$B$2:$C$6,2,FALSE)-Calculadora!$K$2=0,1,0)*IF($L$2=2,IFERROR(VLOOKUP(B4709,'Tablas auxiliares'!$AB$2:$AH$27,7,FALSE),0),1)</f>
        <v>0</v>
      </c>
      <c r="G4709" s="9">
        <f>VLOOKUP(E4709,'Tablas auxiliares'!$H$1:$Q$28,Calculadora!$J$2+1,FALSE)*IF(VLOOKUP($A4709,'Tablas auxiliares'!$B$2:$C$6,2,FALSE)-Calculadora!$K$2=0,1,0)*IF($L$2=2,IFERROR(VLOOKUP(B4709,'Tablas auxiliares'!$AB$2:$AH$27,7,FALSE),0),1)</f>
        <v>0</v>
      </c>
      <c r="H4709" s="9">
        <f t="shared" si="83"/>
        <v>0</v>
      </c>
      <c r="O4709" s="9"/>
      <c r="P4709"/>
    </row>
    <row r="4710" spans="1:16" x14ac:dyDescent="0.25">
      <c r="A4710" s="9">
        <v>2014</v>
      </c>
      <c r="B4710" t="s">
        <v>7</v>
      </c>
      <c r="C4710" t="s">
        <v>36</v>
      </c>
      <c r="D4710" s="9">
        <v>7</v>
      </c>
      <c r="E4710" s="9">
        <v>5</v>
      </c>
      <c r="F4710" s="9">
        <f>VLOOKUP(D4710,'Tablas auxiliares'!$H$1:$Q$28,Calculadora!$J$2+1,FALSE)*IF(VLOOKUP($A4710,'Tablas auxiliares'!$B$2:$C$6,2,FALSE)-Calculadora!$K$2=0,1,0)*IF($L$2=2,IFERROR(VLOOKUP(B4710,'Tablas auxiliares'!$AB$2:$AH$27,7,FALSE),0),1)</f>
        <v>0</v>
      </c>
      <c r="G4710" s="9">
        <f>VLOOKUP(E4710,'Tablas auxiliares'!$H$1:$Q$28,Calculadora!$J$2+1,FALSE)*IF(VLOOKUP($A4710,'Tablas auxiliares'!$B$2:$C$6,2,FALSE)-Calculadora!$K$2=0,1,0)*IF($L$2=2,IFERROR(VLOOKUP(B4710,'Tablas auxiliares'!$AB$2:$AH$27,7,FALSE),0),1)</f>
        <v>0</v>
      </c>
      <c r="H4710" s="9">
        <f t="shared" si="83"/>
        <v>0</v>
      </c>
      <c r="O4710" s="9"/>
      <c r="P4710"/>
    </row>
    <row r="4711" spans="1:16" x14ac:dyDescent="0.25">
      <c r="A4711" s="9">
        <v>2014</v>
      </c>
      <c r="B4711" t="s">
        <v>7</v>
      </c>
      <c r="C4711" t="s">
        <v>65</v>
      </c>
      <c r="D4711" s="9">
        <v>17</v>
      </c>
      <c r="E4711" s="9">
        <v>7</v>
      </c>
      <c r="F4711" s="9">
        <f>VLOOKUP(D4711,'Tablas auxiliares'!$H$1:$Q$28,Calculadora!$J$2+1,FALSE)*IF(VLOOKUP($A4711,'Tablas auxiliares'!$B$2:$C$6,2,FALSE)-Calculadora!$K$2=0,1,0)*IF($L$2=2,IFERROR(VLOOKUP(B4711,'Tablas auxiliares'!$AB$2:$AH$27,7,FALSE),0),1)</f>
        <v>0</v>
      </c>
      <c r="G4711" s="9">
        <f>VLOOKUP(E4711,'Tablas auxiliares'!$H$1:$Q$28,Calculadora!$J$2+1,FALSE)*IF(VLOOKUP($A4711,'Tablas auxiliares'!$B$2:$C$6,2,FALSE)-Calculadora!$K$2=0,1,0)*IF($L$2=2,IFERROR(VLOOKUP(B4711,'Tablas auxiliares'!$AB$2:$AH$27,7,FALSE),0),1)</f>
        <v>0</v>
      </c>
      <c r="H4711" s="9">
        <f t="shared" si="83"/>
        <v>0</v>
      </c>
      <c r="O4711" s="9"/>
      <c r="P4711"/>
    </row>
    <row r="4712" spans="1:16" x14ac:dyDescent="0.25">
      <c r="A4712" s="9">
        <v>2014</v>
      </c>
      <c r="B4712" t="s">
        <v>7</v>
      </c>
      <c r="C4712" t="s">
        <v>23</v>
      </c>
      <c r="D4712" s="9">
        <v>10</v>
      </c>
      <c r="E4712" s="9">
        <v>16</v>
      </c>
      <c r="F4712" s="9">
        <f>VLOOKUP(D4712,'Tablas auxiliares'!$H$1:$Q$28,Calculadora!$J$2+1,FALSE)*IF(VLOOKUP($A4712,'Tablas auxiliares'!$B$2:$C$6,2,FALSE)-Calculadora!$K$2=0,1,0)*IF($L$2=2,IFERROR(VLOOKUP(B4712,'Tablas auxiliares'!$AB$2:$AH$27,7,FALSE),0),1)</f>
        <v>0</v>
      </c>
      <c r="G4712" s="9">
        <f>VLOOKUP(E4712,'Tablas auxiliares'!$H$1:$Q$28,Calculadora!$J$2+1,FALSE)*IF(VLOOKUP($A4712,'Tablas auxiliares'!$B$2:$C$6,2,FALSE)-Calculadora!$K$2=0,1,0)*IF($L$2=2,IFERROR(VLOOKUP(B4712,'Tablas auxiliares'!$AB$2:$AH$27,7,FALSE),0),1)</f>
        <v>0</v>
      </c>
      <c r="H4712" s="9">
        <f t="shared" si="83"/>
        <v>0</v>
      </c>
      <c r="O4712" s="9"/>
      <c r="P4712"/>
    </row>
    <row r="4713" spans="1:16" x14ac:dyDescent="0.25">
      <c r="A4713" s="9">
        <v>2014</v>
      </c>
      <c r="B4713" t="s">
        <v>7</v>
      </c>
      <c r="C4713" t="s">
        <v>90</v>
      </c>
      <c r="D4713" s="9">
        <v>24</v>
      </c>
      <c r="E4713" s="9">
        <v>26</v>
      </c>
      <c r="F4713" s="9">
        <f>VLOOKUP(D4713,'Tablas auxiliares'!$H$1:$Q$28,Calculadora!$J$2+1,FALSE)*IF(VLOOKUP($A4713,'Tablas auxiliares'!$B$2:$C$6,2,FALSE)-Calculadora!$K$2=0,1,0)*IF($L$2=2,IFERROR(VLOOKUP(B4713,'Tablas auxiliares'!$AB$2:$AH$27,7,FALSE),0),1)</f>
        <v>0</v>
      </c>
      <c r="G4713" s="9">
        <f>VLOOKUP(E4713,'Tablas auxiliares'!$H$1:$Q$28,Calculadora!$J$2+1,FALSE)*IF(VLOOKUP($A4713,'Tablas auxiliares'!$B$2:$C$6,2,FALSE)-Calculadora!$K$2=0,1,0)*IF($L$2=2,IFERROR(VLOOKUP(B4713,'Tablas auxiliares'!$AB$2:$AH$27,7,FALSE),0),1)</f>
        <v>0</v>
      </c>
      <c r="H4713" s="9">
        <f t="shared" si="83"/>
        <v>0</v>
      </c>
      <c r="O4713" s="9"/>
      <c r="P4713"/>
    </row>
    <row r="4714" spans="1:16" x14ac:dyDescent="0.25">
      <c r="A4714" s="9">
        <v>2014</v>
      </c>
      <c r="B4714" t="s">
        <v>7</v>
      </c>
      <c r="C4714" t="s">
        <v>69</v>
      </c>
      <c r="D4714" s="9">
        <v>20</v>
      </c>
      <c r="E4714" s="9">
        <v>20</v>
      </c>
      <c r="F4714" s="9">
        <f>VLOOKUP(D4714,'Tablas auxiliares'!$H$1:$Q$28,Calculadora!$J$2+1,FALSE)*IF(VLOOKUP($A4714,'Tablas auxiliares'!$B$2:$C$6,2,FALSE)-Calculadora!$K$2=0,1,0)*IF($L$2=2,IFERROR(VLOOKUP(B4714,'Tablas auxiliares'!$AB$2:$AH$27,7,FALSE),0),1)</f>
        <v>0</v>
      </c>
      <c r="G4714" s="9">
        <f>VLOOKUP(E4714,'Tablas auxiliares'!$H$1:$Q$28,Calculadora!$J$2+1,FALSE)*IF(VLOOKUP($A4714,'Tablas auxiliares'!$B$2:$C$6,2,FALSE)-Calculadora!$K$2=0,1,0)*IF($L$2=2,IFERROR(VLOOKUP(B4714,'Tablas auxiliares'!$AB$2:$AH$27,7,FALSE),0),1)</f>
        <v>0</v>
      </c>
      <c r="H4714" s="9">
        <f t="shared" si="83"/>
        <v>0</v>
      </c>
      <c r="O4714" s="9"/>
      <c r="P4714"/>
    </row>
    <row r="4715" spans="1:16" x14ac:dyDescent="0.25">
      <c r="A4715" s="9">
        <v>2014</v>
      </c>
      <c r="B4715" t="s">
        <v>7</v>
      </c>
      <c r="C4715" t="s">
        <v>70</v>
      </c>
      <c r="D4715" s="9">
        <v>6</v>
      </c>
      <c r="E4715" s="9">
        <v>4</v>
      </c>
      <c r="F4715" s="9">
        <f>VLOOKUP(D4715,'Tablas auxiliares'!$H$1:$Q$28,Calculadora!$J$2+1,FALSE)*IF(VLOOKUP($A4715,'Tablas auxiliares'!$B$2:$C$6,2,FALSE)-Calculadora!$K$2=0,1,0)*IF($L$2=2,IFERROR(VLOOKUP(B4715,'Tablas auxiliares'!$AB$2:$AH$27,7,FALSE),0),1)</f>
        <v>0</v>
      </c>
      <c r="G4715" s="9">
        <f>VLOOKUP(E4715,'Tablas auxiliares'!$H$1:$Q$28,Calculadora!$J$2+1,FALSE)*IF(VLOOKUP($A4715,'Tablas auxiliares'!$B$2:$C$6,2,FALSE)-Calculadora!$K$2=0,1,0)*IF($L$2=2,IFERROR(VLOOKUP(B4715,'Tablas auxiliares'!$AB$2:$AH$27,7,FALSE),0),1)</f>
        <v>0</v>
      </c>
      <c r="H4715" s="9">
        <f t="shared" si="83"/>
        <v>0</v>
      </c>
      <c r="O4715" s="9"/>
      <c r="P4715"/>
    </row>
    <row r="4716" spans="1:16" x14ac:dyDescent="0.25">
      <c r="A4716" s="9">
        <v>2014</v>
      </c>
      <c r="B4716" t="s">
        <v>7</v>
      </c>
      <c r="C4716" t="s">
        <v>14</v>
      </c>
      <c r="D4716" s="9">
        <v>11</v>
      </c>
      <c r="E4716" s="9">
        <v>1</v>
      </c>
      <c r="F4716" s="9">
        <f>VLOOKUP(D4716,'Tablas auxiliares'!$H$1:$Q$28,Calculadora!$J$2+1,FALSE)*IF(VLOOKUP($A4716,'Tablas auxiliares'!$B$2:$C$6,2,FALSE)-Calculadora!$K$2=0,1,0)*IF($L$2=2,IFERROR(VLOOKUP(B4716,'Tablas auxiliares'!$AB$2:$AH$27,7,FALSE),0),1)</f>
        <v>0</v>
      </c>
      <c r="G4716" s="9">
        <f>VLOOKUP(E4716,'Tablas auxiliares'!$H$1:$Q$28,Calculadora!$J$2+1,FALSE)*IF(VLOOKUP($A4716,'Tablas auxiliares'!$B$2:$C$6,2,FALSE)-Calculadora!$K$2=0,1,0)*IF($L$2=2,IFERROR(VLOOKUP(B4716,'Tablas auxiliares'!$AB$2:$AH$27,7,FALSE),0),1)</f>
        <v>0</v>
      </c>
      <c r="H4716" s="9">
        <f t="shared" si="83"/>
        <v>0</v>
      </c>
      <c r="O4716" s="9"/>
      <c r="P4716"/>
    </row>
    <row r="4717" spans="1:16" x14ac:dyDescent="0.25">
      <c r="A4717" s="9">
        <v>2014</v>
      </c>
      <c r="B4717" t="s">
        <v>7</v>
      </c>
      <c r="C4717" t="s">
        <v>18</v>
      </c>
      <c r="D4717" s="9">
        <v>9</v>
      </c>
      <c r="E4717" s="9">
        <v>25</v>
      </c>
      <c r="F4717" s="9">
        <f>VLOOKUP(D4717,'Tablas auxiliares'!$H$1:$Q$28,Calculadora!$J$2+1,FALSE)*IF(VLOOKUP($A4717,'Tablas auxiliares'!$B$2:$C$6,2,FALSE)-Calculadora!$K$2=0,1,0)*IF($L$2=2,IFERROR(VLOOKUP(B4717,'Tablas auxiliares'!$AB$2:$AH$27,7,FALSE),0),1)</f>
        <v>0</v>
      </c>
      <c r="G4717" s="9">
        <f>VLOOKUP(E4717,'Tablas auxiliares'!$H$1:$Q$28,Calculadora!$J$2+1,FALSE)*IF(VLOOKUP($A4717,'Tablas auxiliares'!$B$2:$C$6,2,FALSE)-Calculadora!$K$2=0,1,0)*IF($L$2=2,IFERROR(VLOOKUP(B4717,'Tablas auxiliares'!$AB$2:$AH$27,7,FALSE),0),1)</f>
        <v>0</v>
      </c>
      <c r="H4717" s="9">
        <f t="shared" si="83"/>
        <v>0</v>
      </c>
      <c r="O4717" s="9"/>
      <c r="P4717"/>
    </row>
    <row r="4718" spans="1:16" x14ac:dyDescent="0.25">
      <c r="A4718" s="9">
        <v>2014</v>
      </c>
      <c r="B4718" t="s">
        <v>7</v>
      </c>
      <c r="C4718" t="s">
        <v>29</v>
      </c>
      <c r="D4718" s="9">
        <v>18</v>
      </c>
      <c r="E4718" s="9">
        <v>12</v>
      </c>
      <c r="F4718" s="9">
        <f>VLOOKUP(D4718,'Tablas auxiliares'!$H$1:$Q$28,Calculadora!$J$2+1,FALSE)*IF(VLOOKUP($A4718,'Tablas auxiliares'!$B$2:$C$6,2,FALSE)-Calculadora!$K$2=0,1,0)*IF($L$2=2,IFERROR(VLOOKUP(B4718,'Tablas auxiliares'!$AB$2:$AH$27,7,FALSE),0),1)</f>
        <v>0</v>
      </c>
      <c r="G4718" s="9">
        <f>VLOOKUP(E4718,'Tablas auxiliares'!$H$1:$Q$28,Calculadora!$J$2+1,FALSE)*IF(VLOOKUP($A4718,'Tablas auxiliares'!$B$2:$C$6,2,FALSE)-Calculadora!$K$2=0,1,0)*IF($L$2=2,IFERROR(VLOOKUP(B4718,'Tablas auxiliares'!$AB$2:$AH$27,7,FALSE),0),1)</f>
        <v>0</v>
      </c>
      <c r="H4718" s="9">
        <f t="shared" si="83"/>
        <v>0</v>
      </c>
      <c r="O4718" s="9"/>
      <c r="P4718"/>
    </row>
    <row r="4719" spans="1:16" x14ac:dyDescent="0.25">
      <c r="A4719" s="9">
        <v>2014</v>
      </c>
      <c r="B4719" t="s">
        <v>7</v>
      </c>
      <c r="C4719" t="s">
        <v>68</v>
      </c>
      <c r="D4719" s="9">
        <v>5</v>
      </c>
      <c r="E4719" s="9">
        <v>14</v>
      </c>
      <c r="F4719" s="9">
        <f>VLOOKUP(D4719,'Tablas auxiliares'!$H$1:$Q$28,Calculadora!$J$2+1,FALSE)*IF(VLOOKUP($A4719,'Tablas auxiliares'!$B$2:$C$6,2,FALSE)-Calculadora!$K$2=0,1,0)*IF($L$2=2,IFERROR(VLOOKUP(B4719,'Tablas auxiliares'!$AB$2:$AH$27,7,FALSE),0),1)</f>
        <v>0</v>
      </c>
      <c r="G4719" s="9">
        <f>VLOOKUP(E4719,'Tablas auxiliares'!$H$1:$Q$28,Calculadora!$J$2+1,FALSE)*IF(VLOOKUP($A4719,'Tablas auxiliares'!$B$2:$C$6,2,FALSE)-Calculadora!$K$2=0,1,0)*IF($L$2=2,IFERROR(VLOOKUP(B4719,'Tablas auxiliares'!$AB$2:$AH$27,7,FALSE),0),1)</f>
        <v>0</v>
      </c>
      <c r="H4719" s="9">
        <f t="shared" si="83"/>
        <v>0</v>
      </c>
      <c r="O4719" s="9"/>
      <c r="P4719"/>
    </row>
    <row r="4720" spans="1:16" x14ac:dyDescent="0.25">
      <c r="A4720" s="9">
        <v>2014</v>
      </c>
      <c r="B4720" t="s">
        <v>7</v>
      </c>
      <c r="C4720" t="s">
        <v>13</v>
      </c>
      <c r="D4720" s="9">
        <v>1</v>
      </c>
      <c r="E4720" s="9">
        <v>2</v>
      </c>
      <c r="F4720" s="9">
        <f>VLOOKUP(D4720,'Tablas auxiliares'!$H$1:$Q$28,Calculadora!$J$2+1,FALSE)*IF(VLOOKUP($A4720,'Tablas auxiliares'!$B$2:$C$6,2,FALSE)-Calculadora!$K$2=0,1,0)*IF($L$2=2,IFERROR(VLOOKUP(B4720,'Tablas auxiliares'!$AB$2:$AH$27,7,FALSE),0),1)</f>
        <v>0</v>
      </c>
      <c r="G4720" s="9">
        <f>VLOOKUP(E4720,'Tablas auxiliares'!$H$1:$Q$28,Calculadora!$J$2+1,FALSE)*IF(VLOOKUP($A4720,'Tablas auxiliares'!$B$2:$C$6,2,FALSE)-Calculadora!$K$2=0,1,0)*IF($L$2=2,IFERROR(VLOOKUP(B4720,'Tablas auxiliares'!$AB$2:$AH$27,7,FALSE),0),1)</f>
        <v>0</v>
      </c>
      <c r="H4720" s="9">
        <f t="shared" si="83"/>
        <v>0</v>
      </c>
      <c r="O4720" s="9"/>
      <c r="P4720"/>
    </row>
    <row r="4721" spans="1:16" x14ac:dyDescent="0.25">
      <c r="A4721" s="9">
        <v>2014</v>
      </c>
      <c r="B4721" t="s">
        <v>7</v>
      </c>
      <c r="C4721" t="s">
        <v>27</v>
      </c>
      <c r="D4721" s="9">
        <v>25</v>
      </c>
      <c r="E4721" s="9">
        <v>24</v>
      </c>
      <c r="F4721" s="9">
        <f>VLOOKUP(D4721,'Tablas auxiliares'!$H$1:$Q$28,Calculadora!$J$2+1,FALSE)*IF(VLOOKUP($A4721,'Tablas auxiliares'!$B$2:$C$6,2,FALSE)-Calculadora!$K$2=0,1,0)*IF($L$2=2,IFERROR(VLOOKUP(B4721,'Tablas auxiliares'!$AB$2:$AH$27,7,FALSE),0),1)</f>
        <v>0</v>
      </c>
      <c r="G4721" s="9">
        <f>VLOOKUP(E4721,'Tablas auxiliares'!$H$1:$Q$28,Calculadora!$J$2+1,FALSE)*IF(VLOOKUP($A4721,'Tablas auxiliares'!$B$2:$C$6,2,FALSE)-Calculadora!$K$2=0,1,0)*IF($L$2=2,IFERROR(VLOOKUP(B4721,'Tablas auxiliares'!$AB$2:$AH$27,7,FALSE),0),1)</f>
        <v>0</v>
      </c>
      <c r="H4721" s="9">
        <f t="shared" si="83"/>
        <v>0</v>
      </c>
      <c r="O4721" s="9"/>
      <c r="P4721"/>
    </row>
    <row r="4722" spans="1:16" x14ac:dyDescent="0.25">
      <c r="A4722" s="9">
        <v>2014</v>
      </c>
      <c r="B4722" t="s">
        <v>7</v>
      </c>
      <c r="C4722" t="s">
        <v>26</v>
      </c>
      <c r="D4722" s="9">
        <v>2</v>
      </c>
      <c r="E4722" s="9">
        <v>6</v>
      </c>
      <c r="F4722" s="9">
        <f>VLOOKUP(D4722,'Tablas auxiliares'!$H$1:$Q$28,Calculadora!$J$2+1,FALSE)*IF(VLOOKUP($A4722,'Tablas auxiliares'!$B$2:$C$6,2,FALSE)-Calculadora!$K$2=0,1,0)*IF($L$2=2,IFERROR(VLOOKUP(B4722,'Tablas auxiliares'!$AB$2:$AH$27,7,FALSE),0),1)</f>
        <v>0</v>
      </c>
      <c r="G4722" s="9">
        <f>VLOOKUP(E4722,'Tablas auxiliares'!$H$1:$Q$28,Calculadora!$J$2+1,FALSE)*IF(VLOOKUP($A4722,'Tablas auxiliares'!$B$2:$C$6,2,FALSE)-Calculadora!$K$2=0,1,0)*IF($L$2=2,IFERROR(VLOOKUP(B4722,'Tablas auxiliares'!$AB$2:$AH$27,7,FALSE),0),1)</f>
        <v>0</v>
      </c>
      <c r="H4722" s="9">
        <f t="shared" si="83"/>
        <v>0</v>
      </c>
      <c r="O4722" s="9"/>
      <c r="P4722"/>
    </row>
    <row r="4723" spans="1:16" x14ac:dyDescent="0.25">
      <c r="A4723" s="9">
        <v>2014</v>
      </c>
      <c r="B4723" t="s">
        <v>7</v>
      </c>
      <c r="C4723" t="s">
        <v>28</v>
      </c>
      <c r="D4723" s="9">
        <v>21</v>
      </c>
      <c r="E4723" s="9">
        <v>19</v>
      </c>
      <c r="F4723" s="9">
        <f>VLOOKUP(D4723,'Tablas auxiliares'!$H$1:$Q$28,Calculadora!$J$2+1,FALSE)*IF(VLOOKUP($A4723,'Tablas auxiliares'!$B$2:$C$6,2,FALSE)-Calculadora!$K$2=0,1,0)*IF($L$2=2,IFERROR(VLOOKUP(B4723,'Tablas auxiliares'!$AB$2:$AH$27,7,FALSE),0),1)</f>
        <v>0</v>
      </c>
      <c r="G4723" s="9">
        <f>VLOOKUP(E4723,'Tablas auxiliares'!$H$1:$Q$28,Calculadora!$J$2+1,FALSE)*IF(VLOOKUP($A4723,'Tablas auxiliares'!$B$2:$C$6,2,FALSE)-Calculadora!$K$2=0,1,0)*IF($L$2=2,IFERROR(VLOOKUP(B4723,'Tablas auxiliares'!$AB$2:$AH$27,7,FALSE),0),1)</f>
        <v>0</v>
      </c>
      <c r="H4723" s="9">
        <f t="shared" si="83"/>
        <v>0</v>
      </c>
      <c r="O4723" s="9"/>
      <c r="P4723"/>
    </row>
    <row r="4724" spans="1:16" x14ac:dyDescent="0.25">
      <c r="A4724" s="9">
        <v>2014</v>
      </c>
      <c r="B4724" t="s">
        <v>7</v>
      </c>
      <c r="C4724" t="s">
        <v>33</v>
      </c>
      <c r="D4724" s="9">
        <v>14</v>
      </c>
      <c r="E4724" s="9">
        <v>3</v>
      </c>
      <c r="F4724" s="9">
        <f>VLOOKUP(D4724,'Tablas auxiliares'!$H$1:$Q$28,Calculadora!$J$2+1,FALSE)*IF(VLOOKUP($A4724,'Tablas auxiliares'!$B$2:$C$6,2,FALSE)-Calculadora!$K$2=0,1,0)*IF($L$2=2,IFERROR(VLOOKUP(B4724,'Tablas auxiliares'!$AB$2:$AH$27,7,FALSE),0),1)</f>
        <v>0</v>
      </c>
      <c r="G4724" s="9">
        <f>VLOOKUP(E4724,'Tablas auxiliares'!$H$1:$Q$28,Calculadora!$J$2+1,FALSE)*IF(VLOOKUP($A4724,'Tablas auxiliares'!$B$2:$C$6,2,FALSE)-Calculadora!$K$2=0,1,0)*IF($L$2=2,IFERROR(VLOOKUP(B4724,'Tablas auxiliares'!$AB$2:$AH$27,7,FALSE),0),1)</f>
        <v>0</v>
      </c>
      <c r="H4724" s="9">
        <f t="shared" si="83"/>
        <v>0</v>
      </c>
      <c r="O4724" s="9"/>
      <c r="P4724"/>
    </row>
    <row r="4725" spans="1:16" x14ac:dyDescent="0.25">
      <c r="A4725" s="9">
        <v>2014</v>
      </c>
      <c r="B4725" t="s">
        <v>7</v>
      </c>
      <c r="C4725" t="s">
        <v>25</v>
      </c>
      <c r="D4725" s="9">
        <v>16</v>
      </c>
      <c r="E4725" s="9">
        <v>22</v>
      </c>
      <c r="F4725" s="9">
        <f>VLOOKUP(D4725,'Tablas auxiliares'!$H$1:$Q$28,Calculadora!$J$2+1,FALSE)*IF(VLOOKUP($A4725,'Tablas auxiliares'!$B$2:$C$6,2,FALSE)-Calculadora!$K$2=0,1,0)*IF($L$2=2,IFERROR(VLOOKUP(B4725,'Tablas auxiliares'!$AB$2:$AH$27,7,FALSE),0),1)</f>
        <v>0</v>
      </c>
      <c r="G4725" s="9">
        <f>VLOOKUP(E4725,'Tablas auxiliares'!$H$1:$Q$28,Calculadora!$J$2+1,FALSE)*IF(VLOOKUP($A4725,'Tablas auxiliares'!$B$2:$C$6,2,FALSE)-Calculadora!$K$2=0,1,0)*IF($L$2=2,IFERROR(VLOOKUP(B4725,'Tablas auxiliares'!$AB$2:$AH$27,7,FALSE),0),1)</f>
        <v>0</v>
      </c>
      <c r="H4725" s="9">
        <f t="shared" si="83"/>
        <v>0</v>
      </c>
      <c r="O4725" s="9"/>
      <c r="P4725"/>
    </row>
    <row r="4726" spans="1:16" x14ac:dyDescent="0.25">
      <c r="A4726" s="9">
        <v>2014</v>
      </c>
      <c r="B4726" t="s">
        <v>7</v>
      </c>
      <c r="C4726" t="s">
        <v>89</v>
      </c>
      <c r="D4726" s="9">
        <v>12</v>
      </c>
      <c r="E4726" s="9">
        <v>21</v>
      </c>
      <c r="F4726" s="9">
        <f>VLOOKUP(D4726,'Tablas auxiliares'!$H$1:$Q$28,Calculadora!$J$2+1,FALSE)*IF(VLOOKUP($A4726,'Tablas auxiliares'!$B$2:$C$6,2,FALSE)-Calculadora!$K$2=0,1,0)*IF($L$2=2,IFERROR(VLOOKUP(B4726,'Tablas auxiliares'!$AB$2:$AH$27,7,FALSE),0),1)</f>
        <v>0</v>
      </c>
      <c r="G4726" s="9">
        <f>VLOOKUP(E4726,'Tablas auxiliares'!$H$1:$Q$28,Calculadora!$J$2+1,FALSE)*IF(VLOOKUP($A4726,'Tablas auxiliares'!$B$2:$C$6,2,FALSE)-Calculadora!$K$2=0,1,0)*IF($L$2=2,IFERROR(VLOOKUP(B4726,'Tablas auxiliares'!$AB$2:$AH$27,7,FALSE),0),1)</f>
        <v>0</v>
      </c>
      <c r="H4726" s="9">
        <f t="shared" si="83"/>
        <v>0</v>
      </c>
      <c r="O4726" s="9"/>
      <c r="P4726"/>
    </row>
    <row r="4727" spans="1:16" x14ac:dyDescent="0.25">
      <c r="A4727" s="9">
        <v>2014</v>
      </c>
      <c r="B4727" t="s">
        <v>7</v>
      </c>
      <c r="C4727" t="s">
        <v>87</v>
      </c>
      <c r="D4727" s="9">
        <v>8</v>
      </c>
      <c r="E4727" s="9">
        <v>18</v>
      </c>
      <c r="F4727" s="9">
        <f>VLOOKUP(D4727,'Tablas auxiliares'!$H$1:$Q$28,Calculadora!$J$2+1,FALSE)*IF(VLOOKUP($A4727,'Tablas auxiliares'!$B$2:$C$6,2,FALSE)-Calculadora!$K$2=0,1,0)*IF($L$2=2,IFERROR(VLOOKUP(B4727,'Tablas auxiliares'!$AB$2:$AH$27,7,FALSE),0),1)</f>
        <v>0</v>
      </c>
      <c r="G4727" s="9">
        <f>VLOOKUP(E4727,'Tablas auxiliares'!$H$1:$Q$28,Calculadora!$J$2+1,FALSE)*IF(VLOOKUP($A4727,'Tablas auxiliares'!$B$2:$C$6,2,FALSE)-Calculadora!$K$2=0,1,0)*IF($L$2=2,IFERROR(VLOOKUP(B4727,'Tablas auxiliares'!$AB$2:$AH$27,7,FALSE),0),1)</f>
        <v>0</v>
      </c>
      <c r="H4727" s="9">
        <f t="shared" si="83"/>
        <v>0</v>
      </c>
      <c r="O4727" s="9"/>
      <c r="P4727"/>
    </row>
    <row r="4728" spans="1:16" x14ac:dyDescent="0.25">
      <c r="A4728" s="9">
        <v>2014</v>
      </c>
      <c r="B4728" t="s">
        <v>7</v>
      </c>
      <c r="C4728" t="s">
        <v>34</v>
      </c>
      <c r="D4728" s="9">
        <v>4</v>
      </c>
      <c r="E4728" s="9">
        <v>11</v>
      </c>
      <c r="F4728" s="9">
        <f>VLOOKUP(D4728,'Tablas auxiliares'!$H$1:$Q$28,Calculadora!$J$2+1,FALSE)*IF(VLOOKUP($A4728,'Tablas auxiliares'!$B$2:$C$6,2,FALSE)-Calculadora!$K$2=0,1,0)*IF($L$2=2,IFERROR(VLOOKUP(B4728,'Tablas auxiliares'!$AB$2:$AH$27,7,FALSE),0),1)</f>
        <v>0</v>
      </c>
      <c r="G4728" s="9">
        <f>VLOOKUP(E4728,'Tablas auxiliares'!$H$1:$Q$28,Calculadora!$J$2+1,FALSE)*IF(VLOOKUP($A4728,'Tablas auxiliares'!$B$2:$C$6,2,FALSE)-Calculadora!$K$2=0,1,0)*IF($L$2=2,IFERROR(VLOOKUP(B4728,'Tablas auxiliares'!$AB$2:$AH$27,7,FALSE),0),1)</f>
        <v>0</v>
      </c>
      <c r="H4728" s="9">
        <f t="shared" si="83"/>
        <v>0</v>
      </c>
      <c r="O4728" s="9"/>
      <c r="P4728"/>
    </row>
    <row r="4729" spans="1:16" x14ac:dyDescent="0.25">
      <c r="A4729" s="9">
        <v>2014</v>
      </c>
      <c r="B4729" t="s">
        <v>7</v>
      </c>
      <c r="C4729" t="s">
        <v>91</v>
      </c>
      <c r="D4729" s="9">
        <v>22</v>
      </c>
      <c r="E4729" s="9">
        <v>9</v>
      </c>
      <c r="F4729" s="9">
        <f>VLOOKUP(D4729,'Tablas auxiliares'!$H$1:$Q$28,Calculadora!$J$2+1,FALSE)*IF(VLOOKUP($A4729,'Tablas auxiliares'!$B$2:$C$6,2,FALSE)-Calculadora!$K$2=0,1,0)*IF($L$2=2,IFERROR(VLOOKUP(B4729,'Tablas auxiliares'!$AB$2:$AH$27,7,FALSE),0),1)</f>
        <v>0</v>
      </c>
      <c r="G4729" s="9">
        <f>VLOOKUP(E4729,'Tablas auxiliares'!$H$1:$Q$28,Calculadora!$J$2+1,FALSE)*IF(VLOOKUP($A4729,'Tablas auxiliares'!$B$2:$C$6,2,FALSE)-Calculadora!$K$2=0,1,0)*IF($L$2=2,IFERROR(VLOOKUP(B4729,'Tablas auxiliares'!$AB$2:$AH$27,7,FALSE),0),1)</f>
        <v>0</v>
      </c>
      <c r="H4729" s="9">
        <f t="shared" si="83"/>
        <v>0</v>
      </c>
      <c r="O4729" s="9"/>
      <c r="P4729"/>
    </row>
    <row r="4730" spans="1:16" x14ac:dyDescent="0.25">
      <c r="A4730" s="9">
        <v>2014</v>
      </c>
      <c r="B4730" t="s">
        <v>7</v>
      </c>
      <c r="C4730" t="s">
        <v>24</v>
      </c>
      <c r="D4730" s="9">
        <v>3</v>
      </c>
      <c r="E4730" s="9">
        <v>8</v>
      </c>
      <c r="F4730" s="9">
        <f>VLOOKUP(D4730,'Tablas auxiliares'!$H$1:$Q$28,Calculadora!$J$2+1,FALSE)*IF(VLOOKUP($A4730,'Tablas auxiliares'!$B$2:$C$6,2,FALSE)-Calculadora!$K$2=0,1,0)*IF($L$2=2,IFERROR(VLOOKUP(B4730,'Tablas auxiliares'!$AB$2:$AH$27,7,FALSE),0),1)</f>
        <v>0</v>
      </c>
      <c r="G4730" s="9">
        <f>VLOOKUP(E4730,'Tablas auxiliares'!$H$1:$Q$28,Calculadora!$J$2+1,FALSE)*IF(VLOOKUP($A4730,'Tablas auxiliares'!$B$2:$C$6,2,FALSE)-Calculadora!$K$2=0,1,0)*IF($L$2=2,IFERROR(VLOOKUP(B4730,'Tablas auxiliares'!$AB$2:$AH$27,7,FALSE),0),1)</f>
        <v>0</v>
      </c>
      <c r="H4730" s="9">
        <f t="shared" si="83"/>
        <v>0</v>
      </c>
      <c r="O4730" s="9"/>
      <c r="P4730"/>
    </row>
    <row r="4731" spans="1:16" x14ac:dyDescent="0.25">
      <c r="A4731" s="9">
        <v>2014</v>
      </c>
      <c r="B4731" t="s">
        <v>7</v>
      </c>
      <c r="C4731" t="s">
        <v>11</v>
      </c>
      <c r="D4731" s="9">
        <v>23</v>
      </c>
      <c r="E4731" s="9">
        <v>23</v>
      </c>
      <c r="F4731" s="9">
        <f>VLOOKUP(D4731,'Tablas auxiliares'!$H$1:$Q$28,Calculadora!$J$2+1,FALSE)*IF(VLOOKUP($A4731,'Tablas auxiliares'!$B$2:$C$6,2,FALSE)-Calculadora!$K$2=0,1,0)*IF($L$2=2,IFERROR(VLOOKUP(B4731,'Tablas auxiliares'!$AB$2:$AH$27,7,FALSE),0),1)</f>
        <v>0</v>
      </c>
      <c r="G4731" s="9">
        <f>VLOOKUP(E4731,'Tablas auxiliares'!$H$1:$Q$28,Calculadora!$J$2+1,FALSE)*IF(VLOOKUP($A4731,'Tablas auxiliares'!$B$2:$C$6,2,FALSE)-Calculadora!$K$2=0,1,0)*IF($L$2=2,IFERROR(VLOOKUP(B4731,'Tablas auxiliares'!$AB$2:$AH$27,7,FALSE),0),1)</f>
        <v>0</v>
      </c>
      <c r="H4731" s="9">
        <f t="shared" si="83"/>
        <v>0</v>
      </c>
      <c r="O4731" s="9"/>
      <c r="P4731"/>
    </row>
    <row r="4732" spans="1:16" x14ac:dyDescent="0.25">
      <c r="A4732" s="9">
        <v>2014</v>
      </c>
      <c r="B4732" t="s">
        <v>7</v>
      </c>
      <c r="C4732" t="s">
        <v>67</v>
      </c>
      <c r="D4732" s="9">
        <v>13</v>
      </c>
      <c r="E4732" s="9">
        <v>17</v>
      </c>
      <c r="F4732" s="9">
        <f>VLOOKUP(D4732,'Tablas auxiliares'!$H$1:$Q$28,Calculadora!$J$2+1,FALSE)*IF(VLOOKUP($A4732,'Tablas auxiliares'!$B$2:$C$6,2,FALSE)-Calculadora!$K$2=0,1,0)*IF($L$2=2,IFERROR(VLOOKUP(B4732,'Tablas auxiliares'!$AB$2:$AH$27,7,FALSE),0),1)</f>
        <v>0</v>
      </c>
      <c r="G4732" s="9">
        <f>VLOOKUP(E4732,'Tablas auxiliares'!$H$1:$Q$28,Calculadora!$J$2+1,FALSE)*IF(VLOOKUP($A4732,'Tablas auxiliares'!$B$2:$C$6,2,FALSE)-Calculadora!$K$2=0,1,0)*IF($L$2=2,IFERROR(VLOOKUP(B4732,'Tablas auxiliares'!$AB$2:$AH$27,7,FALSE),0),1)</f>
        <v>0</v>
      </c>
      <c r="H4732" s="9">
        <f t="shared" si="83"/>
        <v>0</v>
      </c>
      <c r="O4732" s="9"/>
      <c r="P4732"/>
    </row>
    <row r="4733" spans="1:16" x14ac:dyDescent="0.25">
      <c r="A4733" s="9">
        <v>2014</v>
      </c>
      <c r="B4733" t="s">
        <v>7</v>
      </c>
      <c r="C4733" t="s">
        <v>22</v>
      </c>
      <c r="D4733" s="9">
        <v>19</v>
      </c>
      <c r="E4733" s="9">
        <v>10</v>
      </c>
      <c r="F4733" s="9">
        <f>VLOOKUP(D4733,'Tablas auxiliares'!$H$1:$Q$28,Calculadora!$J$2+1,FALSE)*IF(VLOOKUP($A4733,'Tablas auxiliares'!$B$2:$C$6,2,FALSE)-Calculadora!$K$2=0,1,0)*IF($L$2=2,IFERROR(VLOOKUP(B4733,'Tablas auxiliares'!$AB$2:$AH$27,7,FALSE),0),1)</f>
        <v>0</v>
      </c>
      <c r="G4733" s="9">
        <f>VLOOKUP(E4733,'Tablas auxiliares'!$H$1:$Q$28,Calculadora!$J$2+1,FALSE)*IF(VLOOKUP($A4733,'Tablas auxiliares'!$B$2:$C$6,2,FALSE)-Calculadora!$K$2=0,1,0)*IF($L$2=2,IFERROR(VLOOKUP(B4733,'Tablas auxiliares'!$AB$2:$AH$27,7,FALSE),0),1)</f>
        <v>0</v>
      </c>
      <c r="H4733" s="9">
        <f t="shared" si="83"/>
        <v>0</v>
      </c>
      <c r="O4733" s="9"/>
      <c r="P4733"/>
    </row>
    <row r="4734" spans="1:16" x14ac:dyDescent="0.25">
      <c r="A4734" s="9">
        <v>2014</v>
      </c>
      <c r="B4734" t="s">
        <v>7</v>
      </c>
      <c r="C4734" t="s">
        <v>19</v>
      </c>
      <c r="D4734" s="9">
        <v>26</v>
      </c>
      <c r="E4734" s="9">
        <v>15</v>
      </c>
      <c r="F4734" s="9">
        <f>VLOOKUP(D4734,'Tablas auxiliares'!$H$1:$Q$28,Calculadora!$J$2+1,FALSE)*IF(VLOOKUP($A4734,'Tablas auxiliares'!$B$2:$C$6,2,FALSE)-Calculadora!$K$2=0,1,0)*IF($L$2=2,IFERROR(VLOOKUP(B4734,'Tablas auxiliares'!$AB$2:$AH$27,7,FALSE),0),1)</f>
        <v>0</v>
      </c>
      <c r="G4734" s="9">
        <f>VLOOKUP(E4734,'Tablas auxiliares'!$H$1:$Q$28,Calculadora!$J$2+1,FALSE)*IF(VLOOKUP($A4734,'Tablas auxiliares'!$B$2:$C$6,2,FALSE)-Calculadora!$K$2=0,1,0)*IF($L$2=2,IFERROR(VLOOKUP(B4734,'Tablas auxiliares'!$AB$2:$AH$27,7,FALSE),0),1)</f>
        <v>0</v>
      </c>
      <c r="H4734" s="9">
        <f t="shared" si="83"/>
        <v>0</v>
      </c>
      <c r="O4734" s="9"/>
      <c r="P4734"/>
    </row>
    <row r="4735" spans="1:16" x14ac:dyDescent="0.25">
      <c r="A4735" s="9">
        <v>2014</v>
      </c>
      <c r="B4735" t="s">
        <v>7</v>
      </c>
      <c r="C4735" t="s">
        <v>37</v>
      </c>
      <c r="D4735" s="9">
        <v>15</v>
      </c>
      <c r="E4735" s="9">
        <v>13</v>
      </c>
      <c r="F4735" s="9">
        <f>VLOOKUP(D4735,'Tablas auxiliares'!$H$1:$Q$28,Calculadora!$J$2+1,FALSE)*IF(VLOOKUP($A4735,'Tablas auxiliares'!$B$2:$C$6,2,FALSE)-Calculadora!$K$2=0,1,0)*IF($L$2=2,IFERROR(VLOOKUP(B4735,'Tablas auxiliares'!$AB$2:$AH$27,7,FALSE),0),1)</f>
        <v>0</v>
      </c>
      <c r="G4735" s="9">
        <f>VLOOKUP(E4735,'Tablas auxiliares'!$H$1:$Q$28,Calculadora!$J$2+1,FALSE)*IF(VLOOKUP($A4735,'Tablas auxiliares'!$B$2:$C$6,2,FALSE)-Calculadora!$K$2=0,1,0)*IF($L$2=2,IFERROR(VLOOKUP(B4735,'Tablas auxiliares'!$AB$2:$AH$27,7,FALSE),0),1)</f>
        <v>0</v>
      </c>
      <c r="H4735" s="9">
        <f t="shared" si="83"/>
        <v>0</v>
      </c>
      <c r="O4735" s="9"/>
      <c r="P4735"/>
    </row>
    <row r="4736" spans="1:16" x14ac:dyDescent="0.25">
      <c r="A4736" s="9">
        <v>2014</v>
      </c>
      <c r="B4736" t="s">
        <v>25</v>
      </c>
      <c r="C4736" t="s">
        <v>36</v>
      </c>
      <c r="D4736" s="9">
        <v>4</v>
      </c>
      <c r="E4736" s="9">
        <v>4</v>
      </c>
      <c r="F4736" s="9">
        <f>VLOOKUP(D4736,'Tablas auxiliares'!$H$1:$Q$28,Calculadora!$J$2+1,FALSE)*IF(VLOOKUP($A4736,'Tablas auxiliares'!$B$2:$C$6,2,FALSE)-Calculadora!$K$2=0,1,0)*IF($L$2=2,IFERROR(VLOOKUP(B4736,'Tablas auxiliares'!$AB$2:$AH$27,7,FALSE),0),1)</f>
        <v>0</v>
      </c>
      <c r="G4736" s="9">
        <f>VLOOKUP(E4736,'Tablas auxiliares'!$H$1:$Q$28,Calculadora!$J$2+1,FALSE)*IF(VLOOKUP($A4736,'Tablas auxiliares'!$B$2:$C$6,2,FALSE)-Calculadora!$K$2=0,1,0)*IF($L$2=2,IFERROR(VLOOKUP(B4736,'Tablas auxiliares'!$AB$2:$AH$27,7,FALSE),0),1)</f>
        <v>0</v>
      </c>
      <c r="H4736" s="9">
        <f t="shared" si="83"/>
        <v>0</v>
      </c>
      <c r="O4736" s="9"/>
      <c r="P4736"/>
    </row>
    <row r="4737" spans="1:16" x14ac:dyDescent="0.25">
      <c r="A4737" s="9">
        <v>2014</v>
      </c>
      <c r="B4737" t="s">
        <v>25</v>
      </c>
      <c r="C4737" t="s">
        <v>65</v>
      </c>
      <c r="D4737" s="9">
        <v>19</v>
      </c>
      <c r="E4737" s="9">
        <v>20</v>
      </c>
      <c r="F4737" s="9">
        <f>VLOOKUP(D4737,'Tablas auxiliares'!$H$1:$Q$28,Calculadora!$J$2+1,FALSE)*IF(VLOOKUP($A4737,'Tablas auxiliares'!$B$2:$C$6,2,FALSE)-Calculadora!$K$2=0,1,0)*IF($L$2=2,IFERROR(VLOOKUP(B4737,'Tablas auxiliares'!$AB$2:$AH$27,7,FALSE),0),1)</f>
        <v>0</v>
      </c>
      <c r="G4737" s="9">
        <f>VLOOKUP(E4737,'Tablas auxiliares'!$H$1:$Q$28,Calculadora!$J$2+1,FALSE)*IF(VLOOKUP($A4737,'Tablas auxiliares'!$B$2:$C$6,2,FALSE)-Calculadora!$K$2=0,1,0)*IF($L$2=2,IFERROR(VLOOKUP(B4737,'Tablas auxiliares'!$AB$2:$AH$27,7,FALSE),0),1)</f>
        <v>0</v>
      </c>
      <c r="H4737" s="9">
        <f t="shared" si="83"/>
        <v>0</v>
      </c>
      <c r="O4737" s="9"/>
      <c r="P4737"/>
    </row>
    <row r="4738" spans="1:16" x14ac:dyDescent="0.25">
      <c r="A4738" s="9">
        <v>2014</v>
      </c>
      <c r="B4738" t="s">
        <v>25</v>
      </c>
      <c r="C4738" t="s">
        <v>23</v>
      </c>
      <c r="D4738" s="9">
        <v>18</v>
      </c>
      <c r="E4738" s="9">
        <v>25</v>
      </c>
      <c r="F4738" s="9">
        <f>VLOOKUP(D4738,'Tablas auxiliares'!$H$1:$Q$28,Calculadora!$J$2+1,FALSE)*IF(VLOOKUP($A4738,'Tablas auxiliares'!$B$2:$C$6,2,FALSE)-Calculadora!$K$2=0,1,0)*IF($L$2=2,IFERROR(VLOOKUP(B4738,'Tablas auxiliares'!$AB$2:$AH$27,7,FALSE),0),1)</f>
        <v>0</v>
      </c>
      <c r="G4738" s="9">
        <f>VLOOKUP(E4738,'Tablas auxiliares'!$H$1:$Q$28,Calculadora!$J$2+1,FALSE)*IF(VLOOKUP($A4738,'Tablas auxiliares'!$B$2:$C$6,2,FALSE)-Calculadora!$K$2=0,1,0)*IF($L$2=2,IFERROR(VLOOKUP(B4738,'Tablas auxiliares'!$AB$2:$AH$27,7,FALSE),0),1)</f>
        <v>0</v>
      </c>
      <c r="H4738" s="9">
        <f t="shared" si="83"/>
        <v>0</v>
      </c>
      <c r="O4738" s="9"/>
      <c r="P4738"/>
    </row>
    <row r="4739" spans="1:16" x14ac:dyDescent="0.25">
      <c r="A4739" s="9">
        <v>2014</v>
      </c>
      <c r="B4739" t="s">
        <v>25</v>
      </c>
      <c r="C4739" t="s">
        <v>90</v>
      </c>
      <c r="D4739" s="9">
        <v>2</v>
      </c>
      <c r="E4739" s="9">
        <v>10</v>
      </c>
      <c r="F4739" s="9">
        <f>VLOOKUP(D4739,'Tablas auxiliares'!$H$1:$Q$28,Calculadora!$J$2+1,FALSE)*IF(VLOOKUP($A4739,'Tablas auxiliares'!$B$2:$C$6,2,FALSE)-Calculadora!$K$2=0,1,0)*IF($L$2=2,IFERROR(VLOOKUP(B4739,'Tablas auxiliares'!$AB$2:$AH$27,7,FALSE),0),1)</f>
        <v>0</v>
      </c>
      <c r="G4739" s="9">
        <f>VLOOKUP(E4739,'Tablas auxiliares'!$H$1:$Q$28,Calculadora!$J$2+1,FALSE)*IF(VLOOKUP($A4739,'Tablas auxiliares'!$B$2:$C$6,2,FALSE)-Calculadora!$K$2=0,1,0)*IF($L$2=2,IFERROR(VLOOKUP(B4739,'Tablas auxiliares'!$AB$2:$AH$27,7,FALSE),0),1)</f>
        <v>0</v>
      </c>
      <c r="H4739" s="9">
        <f t="shared" ref="H4739:H4802" si="84">IF($M$2=2,0,F4739)+IF($M$2=3,0,G4739)</f>
        <v>0</v>
      </c>
      <c r="O4739" s="9"/>
      <c r="P4739"/>
    </row>
    <row r="4740" spans="1:16" x14ac:dyDescent="0.25">
      <c r="A4740" s="9">
        <v>2014</v>
      </c>
      <c r="B4740" t="s">
        <v>25</v>
      </c>
      <c r="C4740" t="s">
        <v>69</v>
      </c>
      <c r="D4740" s="9">
        <v>12</v>
      </c>
      <c r="E4740" s="9">
        <v>19</v>
      </c>
      <c r="F4740" s="9">
        <f>VLOOKUP(D4740,'Tablas auxiliares'!$H$1:$Q$28,Calculadora!$J$2+1,FALSE)*IF(VLOOKUP($A4740,'Tablas auxiliares'!$B$2:$C$6,2,FALSE)-Calculadora!$K$2=0,1,0)*IF($L$2=2,IFERROR(VLOOKUP(B4740,'Tablas auxiliares'!$AB$2:$AH$27,7,FALSE),0),1)</f>
        <v>0</v>
      </c>
      <c r="G4740" s="9">
        <f>VLOOKUP(E4740,'Tablas auxiliares'!$H$1:$Q$28,Calculadora!$J$2+1,FALSE)*IF(VLOOKUP($A4740,'Tablas auxiliares'!$B$2:$C$6,2,FALSE)-Calculadora!$K$2=0,1,0)*IF($L$2=2,IFERROR(VLOOKUP(B4740,'Tablas auxiliares'!$AB$2:$AH$27,7,FALSE),0),1)</f>
        <v>0</v>
      </c>
      <c r="H4740" s="9">
        <f t="shared" si="84"/>
        <v>0</v>
      </c>
      <c r="O4740" s="9"/>
      <c r="P4740"/>
    </row>
    <row r="4741" spans="1:16" x14ac:dyDescent="0.25">
      <c r="A4741" s="9">
        <v>2014</v>
      </c>
      <c r="B4741" t="s">
        <v>25</v>
      </c>
      <c r="C4741" t="s">
        <v>70</v>
      </c>
      <c r="D4741" s="9">
        <v>13</v>
      </c>
      <c r="E4741" s="9">
        <v>1</v>
      </c>
      <c r="F4741" s="9">
        <f>VLOOKUP(D4741,'Tablas auxiliares'!$H$1:$Q$28,Calculadora!$J$2+1,FALSE)*IF(VLOOKUP($A4741,'Tablas auxiliares'!$B$2:$C$6,2,FALSE)-Calculadora!$K$2=0,1,0)*IF($L$2=2,IFERROR(VLOOKUP(B4741,'Tablas auxiliares'!$AB$2:$AH$27,7,FALSE),0),1)</f>
        <v>0</v>
      </c>
      <c r="G4741" s="9">
        <f>VLOOKUP(E4741,'Tablas auxiliares'!$H$1:$Q$28,Calculadora!$J$2+1,FALSE)*IF(VLOOKUP($A4741,'Tablas auxiliares'!$B$2:$C$6,2,FALSE)-Calculadora!$K$2=0,1,0)*IF($L$2=2,IFERROR(VLOOKUP(B4741,'Tablas auxiliares'!$AB$2:$AH$27,7,FALSE),0),1)</f>
        <v>0</v>
      </c>
      <c r="H4741" s="9">
        <f t="shared" si="84"/>
        <v>0</v>
      </c>
      <c r="O4741" s="9"/>
      <c r="P4741"/>
    </row>
    <row r="4742" spans="1:16" x14ac:dyDescent="0.25">
      <c r="A4742" s="9">
        <v>2014</v>
      </c>
      <c r="B4742" t="s">
        <v>25</v>
      </c>
      <c r="C4742" t="s">
        <v>14</v>
      </c>
      <c r="D4742" s="9">
        <v>24</v>
      </c>
      <c r="E4742" s="9">
        <v>7</v>
      </c>
      <c r="F4742" s="9">
        <f>VLOOKUP(D4742,'Tablas auxiliares'!$H$1:$Q$28,Calculadora!$J$2+1,FALSE)*IF(VLOOKUP($A4742,'Tablas auxiliares'!$B$2:$C$6,2,FALSE)-Calculadora!$K$2=0,1,0)*IF($L$2=2,IFERROR(VLOOKUP(B4742,'Tablas auxiliares'!$AB$2:$AH$27,7,FALSE),0),1)</f>
        <v>0</v>
      </c>
      <c r="G4742" s="9">
        <f>VLOOKUP(E4742,'Tablas auxiliares'!$H$1:$Q$28,Calculadora!$J$2+1,FALSE)*IF(VLOOKUP($A4742,'Tablas auxiliares'!$B$2:$C$6,2,FALSE)-Calculadora!$K$2=0,1,0)*IF($L$2=2,IFERROR(VLOOKUP(B4742,'Tablas auxiliares'!$AB$2:$AH$27,7,FALSE),0),1)</f>
        <v>0</v>
      </c>
      <c r="H4742" s="9">
        <f t="shared" si="84"/>
        <v>0</v>
      </c>
      <c r="O4742" s="9"/>
      <c r="P4742"/>
    </row>
    <row r="4743" spans="1:16" x14ac:dyDescent="0.25">
      <c r="A4743" s="9">
        <v>2014</v>
      </c>
      <c r="B4743" t="s">
        <v>25</v>
      </c>
      <c r="C4743" t="s">
        <v>18</v>
      </c>
      <c r="D4743" s="9">
        <v>14</v>
      </c>
      <c r="E4743" s="9">
        <v>21</v>
      </c>
      <c r="F4743" s="9">
        <f>VLOOKUP(D4743,'Tablas auxiliares'!$H$1:$Q$28,Calculadora!$J$2+1,FALSE)*IF(VLOOKUP($A4743,'Tablas auxiliares'!$B$2:$C$6,2,FALSE)-Calculadora!$K$2=0,1,0)*IF($L$2=2,IFERROR(VLOOKUP(B4743,'Tablas auxiliares'!$AB$2:$AH$27,7,FALSE),0),1)</f>
        <v>0</v>
      </c>
      <c r="G4743" s="9">
        <f>VLOOKUP(E4743,'Tablas auxiliares'!$H$1:$Q$28,Calculadora!$J$2+1,FALSE)*IF(VLOOKUP($A4743,'Tablas auxiliares'!$B$2:$C$6,2,FALSE)-Calculadora!$K$2=0,1,0)*IF($L$2=2,IFERROR(VLOOKUP(B4743,'Tablas auxiliares'!$AB$2:$AH$27,7,FALSE),0),1)</f>
        <v>0</v>
      </c>
      <c r="H4743" s="9">
        <f t="shared" si="84"/>
        <v>0</v>
      </c>
      <c r="O4743" s="9"/>
      <c r="P4743"/>
    </row>
    <row r="4744" spans="1:16" x14ac:dyDescent="0.25">
      <c r="A4744" s="9">
        <v>2014</v>
      </c>
      <c r="B4744" t="s">
        <v>25</v>
      </c>
      <c r="C4744" t="s">
        <v>29</v>
      </c>
      <c r="D4744" s="9">
        <v>6</v>
      </c>
      <c r="E4744" s="9">
        <v>3</v>
      </c>
      <c r="F4744" s="9">
        <f>VLOOKUP(D4744,'Tablas auxiliares'!$H$1:$Q$28,Calculadora!$J$2+1,FALSE)*IF(VLOOKUP($A4744,'Tablas auxiliares'!$B$2:$C$6,2,FALSE)-Calculadora!$K$2=0,1,0)*IF($L$2=2,IFERROR(VLOOKUP(B4744,'Tablas auxiliares'!$AB$2:$AH$27,7,FALSE),0),1)</f>
        <v>0</v>
      </c>
      <c r="G4744" s="9">
        <f>VLOOKUP(E4744,'Tablas auxiliares'!$H$1:$Q$28,Calculadora!$J$2+1,FALSE)*IF(VLOOKUP($A4744,'Tablas auxiliares'!$B$2:$C$6,2,FALSE)-Calculadora!$K$2=0,1,0)*IF($L$2=2,IFERROR(VLOOKUP(B4744,'Tablas auxiliares'!$AB$2:$AH$27,7,FALSE),0),1)</f>
        <v>0</v>
      </c>
      <c r="H4744" s="9">
        <f t="shared" si="84"/>
        <v>0</v>
      </c>
      <c r="O4744" s="9"/>
      <c r="P4744"/>
    </row>
    <row r="4745" spans="1:16" x14ac:dyDescent="0.25">
      <c r="A4745" s="9">
        <v>2014</v>
      </c>
      <c r="B4745" t="s">
        <v>25</v>
      </c>
      <c r="C4745" t="s">
        <v>68</v>
      </c>
      <c r="D4745" s="9">
        <v>11</v>
      </c>
      <c r="E4745" s="9">
        <v>8</v>
      </c>
      <c r="F4745" s="9">
        <f>VLOOKUP(D4745,'Tablas auxiliares'!$H$1:$Q$28,Calculadora!$J$2+1,FALSE)*IF(VLOOKUP($A4745,'Tablas auxiliares'!$B$2:$C$6,2,FALSE)-Calculadora!$K$2=0,1,0)*IF($L$2=2,IFERROR(VLOOKUP(B4745,'Tablas auxiliares'!$AB$2:$AH$27,7,FALSE),0),1)</f>
        <v>0</v>
      </c>
      <c r="G4745" s="9">
        <f>VLOOKUP(E4745,'Tablas auxiliares'!$H$1:$Q$28,Calculadora!$J$2+1,FALSE)*IF(VLOOKUP($A4745,'Tablas auxiliares'!$B$2:$C$6,2,FALSE)-Calculadora!$K$2=0,1,0)*IF($L$2=2,IFERROR(VLOOKUP(B4745,'Tablas auxiliares'!$AB$2:$AH$27,7,FALSE),0),1)</f>
        <v>0</v>
      </c>
      <c r="H4745" s="9">
        <f t="shared" si="84"/>
        <v>0</v>
      </c>
      <c r="O4745" s="9"/>
      <c r="P4745"/>
    </row>
    <row r="4746" spans="1:16" x14ac:dyDescent="0.25">
      <c r="A4746" s="9">
        <v>2014</v>
      </c>
      <c r="B4746" t="s">
        <v>25</v>
      </c>
      <c r="C4746" t="s">
        <v>13</v>
      </c>
      <c r="D4746" s="9">
        <v>3</v>
      </c>
      <c r="E4746" s="9">
        <v>2</v>
      </c>
      <c r="F4746" s="9">
        <f>VLOOKUP(D4746,'Tablas auxiliares'!$H$1:$Q$28,Calculadora!$J$2+1,FALSE)*IF(VLOOKUP($A4746,'Tablas auxiliares'!$B$2:$C$6,2,FALSE)-Calculadora!$K$2=0,1,0)*IF($L$2=2,IFERROR(VLOOKUP(B4746,'Tablas auxiliares'!$AB$2:$AH$27,7,FALSE),0),1)</f>
        <v>0</v>
      </c>
      <c r="G4746" s="9">
        <f>VLOOKUP(E4746,'Tablas auxiliares'!$H$1:$Q$28,Calculadora!$J$2+1,FALSE)*IF(VLOOKUP($A4746,'Tablas auxiliares'!$B$2:$C$6,2,FALSE)-Calculadora!$K$2=0,1,0)*IF($L$2=2,IFERROR(VLOOKUP(B4746,'Tablas auxiliares'!$AB$2:$AH$27,7,FALSE),0),1)</f>
        <v>0</v>
      </c>
      <c r="H4746" s="9">
        <f t="shared" si="84"/>
        <v>0</v>
      </c>
      <c r="O4746" s="9"/>
      <c r="P4746"/>
    </row>
    <row r="4747" spans="1:16" x14ac:dyDescent="0.25">
      <c r="A4747" s="9">
        <v>2014</v>
      </c>
      <c r="B4747" t="s">
        <v>25</v>
      </c>
      <c r="C4747" t="s">
        <v>27</v>
      </c>
      <c r="D4747" s="9">
        <v>10</v>
      </c>
      <c r="E4747" s="9">
        <v>22</v>
      </c>
      <c r="F4747" s="9">
        <f>VLOOKUP(D4747,'Tablas auxiliares'!$H$1:$Q$28,Calculadora!$J$2+1,FALSE)*IF(VLOOKUP($A4747,'Tablas auxiliares'!$B$2:$C$6,2,FALSE)-Calculadora!$K$2=0,1,0)*IF($L$2=2,IFERROR(VLOOKUP(B4747,'Tablas auxiliares'!$AB$2:$AH$27,7,FALSE),0),1)</f>
        <v>0</v>
      </c>
      <c r="G4747" s="9">
        <f>VLOOKUP(E4747,'Tablas auxiliares'!$H$1:$Q$28,Calculadora!$J$2+1,FALSE)*IF(VLOOKUP($A4747,'Tablas auxiliares'!$B$2:$C$6,2,FALSE)-Calculadora!$K$2=0,1,0)*IF($L$2=2,IFERROR(VLOOKUP(B4747,'Tablas auxiliares'!$AB$2:$AH$27,7,FALSE),0),1)</f>
        <v>0</v>
      </c>
      <c r="H4747" s="9">
        <f t="shared" si="84"/>
        <v>0</v>
      </c>
      <c r="O4747" s="9"/>
      <c r="P4747"/>
    </row>
    <row r="4748" spans="1:16" x14ac:dyDescent="0.25">
      <c r="A4748" s="9">
        <v>2014</v>
      </c>
      <c r="B4748" t="s">
        <v>25</v>
      </c>
      <c r="C4748" t="s">
        <v>26</v>
      </c>
      <c r="D4748" s="9">
        <v>17</v>
      </c>
      <c r="E4748" s="9">
        <v>13</v>
      </c>
      <c r="F4748" s="9">
        <f>VLOOKUP(D4748,'Tablas auxiliares'!$H$1:$Q$28,Calculadora!$J$2+1,FALSE)*IF(VLOOKUP($A4748,'Tablas auxiliares'!$B$2:$C$6,2,FALSE)-Calculadora!$K$2=0,1,0)*IF($L$2=2,IFERROR(VLOOKUP(B4748,'Tablas auxiliares'!$AB$2:$AH$27,7,FALSE),0),1)</f>
        <v>0</v>
      </c>
      <c r="G4748" s="9">
        <f>VLOOKUP(E4748,'Tablas auxiliares'!$H$1:$Q$28,Calculadora!$J$2+1,FALSE)*IF(VLOOKUP($A4748,'Tablas auxiliares'!$B$2:$C$6,2,FALSE)-Calculadora!$K$2=0,1,0)*IF($L$2=2,IFERROR(VLOOKUP(B4748,'Tablas auxiliares'!$AB$2:$AH$27,7,FALSE),0),1)</f>
        <v>0</v>
      </c>
      <c r="H4748" s="9">
        <f t="shared" si="84"/>
        <v>0</v>
      </c>
      <c r="O4748" s="9"/>
      <c r="P4748"/>
    </row>
    <row r="4749" spans="1:16" x14ac:dyDescent="0.25">
      <c r="A4749" s="9">
        <v>2014</v>
      </c>
      <c r="B4749" t="s">
        <v>25</v>
      </c>
      <c r="C4749" t="s">
        <v>28</v>
      </c>
      <c r="D4749" s="9">
        <v>23</v>
      </c>
      <c r="E4749" s="9">
        <v>24</v>
      </c>
      <c r="F4749" s="9">
        <f>VLOOKUP(D4749,'Tablas auxiliares'!$H$1:$Q$28,Calculadora!$J$2+1,FALSE)*IF(VLOOKUP($A4749,'Tablas auxiliares'!$B$2:$C$6,2,FALSE)-Calculadora!$K$2=0,1,0)*IF($L$2=2,IFERROR(VLOOKUP(B4749,'Tablas auxiliares'!$AB$2:$AH$27,7,FALSE),0),1)</f>
        <v>0</v>
      </c>
      <c r="G4749" s="9">
        <f>VLOOKUP(E4749,'Tablas auxiliares'!$H$1:$Q$28,Calculadora!$J$2+1,FALSE)*IF(VLOOKUP($A4749,'Tablas auxiliares'!$B$2:$C$6,2,FALSE)-Calculadora!$K$2=0,1,0)*IF($L$2=2,IFERROR(VLOOKUP(B4749,'Tablas auxiliares'!$AB$2:$AH$27,7,FALSE),0),1)</f>
        <v>0</v>
      </c>
      <c r="H4749" s="9">
        <f t="shared" si="84"/>
        <v>0</v>
      </c>
      <c r="O4749" s="9"/>
      <c r="P4749"/>
    </row>
    <row r="4750" spans="1:16" x14ac:dyDescent="0.25">
      <c r="A4750" s="9">
        <v>2014</v>
      </c>
      <c r="B4750" t="s">
        <v>25</v>
      </c>
      <c r="C4750" t="s">
        <v>33</v>
      </c>
      <c r="D4750" s="9">
        <v>20</v>
      </c>
      <c r="E4750" s="9">
        <v>11</v>
      </c>
      <c r="F4750" s="9">
        <f>VLOOKUP(D4750,'Tablas auxiliares'!$H$1:$Q$28,Calculadora!$J$2+1,FALSE)*IF(VLOOKUP($A4750,'Tablas auxiliares'!$B$2:$C$6,2,FALSE)-Calculadora!$K$2=0,1,0)*IF($L$2=2,IFERROR(VLOOKUP(B4750,'Tablas auxiliares'!$AB$2:$AH$27,7,FALSE),0),1)</f>
        <v>0</v>
      </c>
      <c r="G4750" s="9">
        <f>VLOOKUP(E4750,'Tablas auxiliares'!$H$1:$Q$28,Calculadora!$J$2+1,FALSE)*IF(VLOOKUP($A4750,'Tablas auxiliares'!$B$2:$C$6,2,FALSE)-Calculadora!$K$2=0,1,0)*IF($L$2=2,IFERROR(VLOOKUP(B4750,'Tablas auxiliares'!$AB$2:$AH$27,7,FALSE),0),1)</f>
        <v>0</v>
      </c>
      <c r="H4750" s="9">
        <f t="shared" si="84"/>
        <v>0</v>
      </c>
      <c r="O4750" s="9"/>
      <c r="P4750"/>
    </row>
    <row r="4751" spans="1:16" x14ac:dyDescent="0.25">
      <c r="A4751" s="9">
        <v>2014</v>
      </c>
      <c r="B4751" t="s">
        <v>25</v>
      </c>
      <c r="C4751" t="s">
        <v>89</v>
      </c>
      <c r="D4751" s="9">
        <v>7</v>
      </c>
      <c r="E4751" s="9">
        <v>18</v>
      </c>
      <c r="F4751" s="9">
        <f>VLOOKUP(D4751,'Tablas auxiliares'!$H$1:$Q$28,Calculadora!$J$2+1,FALSE)*IF(VLOOKUP($A4751,'Tablas auxiliares'!$B$2:$C$6,2,FALSE)-Calculadora!$K$2=0,1,0)*IF($L$2=2,IFERROR(VLOOKUP(B4751,'Tablas auxiliares'!$AB$2:$AH$27,7,FALSE),0),1)</f>
        <v>0</v>
      </c>
      <c r="G4751" s="9">
        <f>VLOOKUP(E4751,'Tablas auxiliares'!$H$1:$Q$28,Calculadora!$J$2+1,FALSE)*IF(VLOOKUP($A4751,'Tablas auxiliares'!$B$2:$C$6,2,FALSE)-Calculadora!$K$2=0,1,0)*IF($L$2=2,IFERROR(VLOOKUP(B4751,'Tablas auxiliares'!$AB$2:$AH$27,7,FALSE),0),1)</f>
        <v>0</v>
      </c>
      <c r="H4751" s="9">
        <f t="shared" si="84"/>
        <v>0</v>
      </c>
      <c r="O4751" s="9"/>
      <c r="P4751"/>
    </row>
    <row r="4752" spans="1:16" x14ac:dyDescent="0.25">
      <c r="A4752" s="9">
        <v>2014</v>
      </c>
      <c r="B4752" t="s">
        <v>25</v>
      </c>
      <c r="C4752" t="s">
        <v>87</v>
      </c>
      <c r="D4752" s="9">
        <v>1</v>
      </c>
      <c r="E4752" s="9">
        <v>12</v>
      </c>
      <c r="F4752" s="9">
        <f>VLOOKUP(D4752,'Tablas auxiliares'!$H$1:$Q$28,Calculadora!$J$2+1,FALSE)*IF(VLOOKUP($A4752,'Tablas auxiliares'!$B$2:$C$6,2,FALSE)-Calculadora!$K$2=0,1,0)*IF($L$2=2,IFERROR(VLOOKUP(B4752,'Tablas auxiliares'!$AB$2:$AH$27,7,FALSE),0),1)</f>
        <v>0</v>
      </c>
      <c r="G4752" s="9">
        <f>VLOOKUP(E4752,'Tablas auxiliares'!$H$1:$Q$28,Calculadora!$J$2+1,FALSE)*IF(VLOOKUP($A4752,'Tablas auxiliares'!$B$2:$C$6,2,FALSE)-Calculadora!$K$2=0,1,0)*IF($L$2=2,IFERROR(VLOOKUP(B4752,'Tablas auxiliares'!$AB$2:$AH$27,7,FALSE),0),1)</f>
        <v>0</v>
      </c>
      <c r="H4752" s="9">
        <f t="shared" si="84"/>
        <v>0</v>
      </c>
      <c r="O4752" s="9"/>
      <c r="P4752"/>
    </row>
    <row r="4753" spans="1:16" x14ac:dyDescent="0.25">
      <c r="A4753" s="9">
        <v>2014</v>
      </c>
      <c r="B4753" t="s">
        <v>25</v>
      </c>
      <c r="C4753" t="s">
        <v>34</v>
      </c>
      <c r="D4753" s="9">
        <v>21</v>
      </c>
      <c r="E4753" s="9">
        <v>15</v>
      </c>
      <c r="F4753" s="9">
        <f>VLOOKUP(D4753,'Tablas auxiliares'!$H$1:$Q$28,Calculadora!$J$2+1,FALSE)*IF(VLOOKUP($A4753,'Tablas auxiliares'!$B$2:$C$6,2,FALSE)-Calculadora!$K$2=0,1,0)*IF($L$2=2,IFERROR(VLOOKUP(B4753,'Tablas auxiliares'!$AB$2:$AH$27,7,FALSE),0),1)</f>
        <v>0</v>
      </c>
      <c r="G4753" s="9">
        <f>VLOOKUP(E4753,'Tablas auxiliares'!$H$1:$Q$28,Calculadora!$J$2+1,FALSE)*IF(VLOOKUP($A4753,'Tablas auxiliares'!$B$2:$C$6,2,FALSE)-Calculadora!$K$2=0,1,0)*IF($L$2=2,IFERROR(VLOOKUP(B4753,'Tablas auxiliares'!$AB$2:$AH$27,7,FALSE),0),1)</f>
        <v>0</v>
      </c>
      <c r="H4753" s="9">
        <f t="shared" si="84"/>
        <v>0</v>
      </c>
      <c r="O4753" s="9"/>
      <c r="P4753"/>
    </row>
    <row r="4754" spans="1:16" x14ac:dyDescent="0.25">
      <c r="A4754" s="9">
        <v>2014</v>
      </c>
      <c r="B4754" t="s">
        <v>25</v>
      </c>
      <c r="C4754" t="s">
        <v>91</v>
      </c>
      <c r="D4754" s="9">
        <v>15</v>
      </c>
      <c r="E4754" s="9">
        <v>5</v>
      </c>
      <c r="F4754" s="9">
        <f>VLOOKUP(D4754,'Tablas auxiliares'!$H$1:$Q$28,Calculadora!$J$2+1,FALSE)*IF(VLOOKUP($A4754,'Tablas auxiliares'!$B$2:$C$6,2,FALSE)-Calculadora!$K$2=0,1,0)*IF($L$2=2,IFERROR(VLOOKUP(B4754,'Tablas auxiliares'!$AB$2:$AH$27,7,FALSE),0),1)</f>
        <v>0</v>
      </c>
      <c r="G4754" s="9">
        <f>VLOOKUP(E4754,'Tablas auxiliares'!$H$1:$Q$28,Calculadora!$J$2+1,FALSE)*IF(VLOOKUP($A4754,'Tablas auxiliares'!$B$2:$C$6,2,FALSE)-Calculadora!$K$2=0,1,0)*IF($L$2=2,IFERROR(VLOOKUP(B4754,'Tablas auxiliares'!$AB$2:$AH$27,7,FALSE),0),1)</f>
        <v>0</v>
      </c>
      <c r="H4754" s="9">
        <f t="shared" si="84"/>
        <v>0</v>
      </c>
      <c r="O4754" s="9"/>
      <c r="P4754"/>
    </row>
    <row r="4755" spans="1:16" x14ac:dyDescent="0.25">
      <c r="A4755" s="9">
        <v>2014</v>
      </c>
      <c r="B4755" t="s">
        <v>25</v>
      </c>
      <c r="C4755" t="s">
        <v>24</v>
      </c>
      <c r="D4755" s="9">
        <v>16</v>
      </c>
      <c r="E4755" s="9">
        <v>17</v>
      </c>
      <c r="F4755" s="9">
        <f>VLOOKUP(D4755,'Tablas auxiliares'!$H$1:$Q$28,Calculadora!$J$2+1,FALSE)*IF(VLOOKUP($A4755,'Tablas auxiliares'!$B$2:$C$6,2,FALSE)-Calculadora!$K$2=0,1,0)*IF($L$2=2,IFERROR(VLOOKUP(B4755,'Tablas auxiliares'!$AB$2:$AH$27,7,FALSE),0),1)</f>
        <v>0</v>
      </c>
      <c r="G4755" s="9">
        <f>VLOOKUP(E4755,'Tablas auxiliares'!$H$1:$Q$28,Calculadora!$J$2+1,FALSE)*IF(VLOOKUP($A4755,'Tablas auxiliares'!$B$2:$C$6,2,FALSE)-Calculadora!$K$2=0,1,0)*IF($L$2=2,IFERROR(VLOOKUP(B4755,'Tablas auxiliares'!$AB$2:$AH$27,7,FALSE),0),1)</f>
        <v>0</v>
      </c>
      <c r="H4755" s="9">
        <f t="shared" si="84"/>
        <v>0</v>
      </c>
      <c r="O4755" s="9"/>
      <c r="P4755"/>
    </row>
    <row r="4756" spans="1:16" x14ac:dyDescent="0.25">
      <c r="A4756" s="9">
        <v>2014</v>
      </c>
      <c r="B4756" t="s">
        <v>25</v>
      </c>
      <c r="C4756" t="s">
        <v>11</v>
      </c>
      <c r="D4756" s="9">
        <v>8</v>
      </c>
      <c r="E4756" s="9">
        <v>14</v>
      </c>
      <c r="F4756" s="9">
        <f>VLOOKUP(D4756,'Tablas auxiliares'!$H$1:$Q$28,Calculadora!$J$2+1,FALSE)*IF(VLOOKUP($A4756,'Tablas auxiliares'!$B$2:$C$6,2,FALSE)-Calculadora!$K$2=0,1,0)*IF($L$2=2,IFERROR(VLOOKUP(B4756,'Tablas auxiliares'!$AB$2:$AH$27,7,FALSE),0),1)</f>
        <v>0</v>
      </c>
      <c r="G4756" s="9">
        <f>VLOOKUP(E4756,'Tablas auxiliares'!$H$1:$Q$28,Calculadora!$J$2+1,FALSE)*IF(VLOOKUP($A4756,'Tablas auxiliares'!$B$2:$C$6,2,FALSE)-Calculadora!$K$2=0,1,0)*IF($L$2=2,IFERROR(VLOOKUP(B4756,'Tablas auxiliares'!$AB$2:$AH$27,7,FALSE),0),1)</f>
        <v>0</v>
      </c>
      <c r="H4756" s="9">
        <f t="shared" si="84"/>
        <v>0</v>
      </c>
      <c r="O4756" s="9"/>
      <c r="P4756"/>
    </row>
    <row r="4757" spans="1:16" x14ac:dyDescent="0.25">
      <c r="A4757" s="9">
        <v>2014</v>
      </c>
      <c r="B4757" t="s">
        <v>25</v>
      </c>
      <c r="C4757" t="s">
        <v>67</v>
      </c>
      <c r="D4757" s="9">
        <v>9</v>
      </c>
      <c r="E4757" s="9">
        <v>23</v>
      </c>
      <c r="F4757" s="9">
        <f>VLOOKUP(D4757,'Tablas auxiliares'!$H$1:$Q$28,Calculadora!$J$2+1,FALSE)*IF(VLOOKUP($A4757,'Tablas auxiliares'!$B$2:$C$6,2,FALSE)-Calculadora!$K$2=0,1,0)*IF($L$2=2,IFERROR(VLOOKUP(B4757,'Tablas auxiliares'!$AB$2:$AH$27,7,FALSE),0),1)</f>
        <v>0</v>
      </c>
      <c r="G4757" s="9">
        <f>VLOOKUP(E4757,'Tablas auxiliares'!$H$1:$Q$28,Calculadora!$J$2+1,FALSE)*IF(VLOOKUP($A4757,'Tablas auxiliares'!$B$2:$C$6,2,FALSE)-Calculadora!$K$2=0,1,0)*IF($L$2=2,IFERROR(VLOOKUP(B4757,'Tablas auxiliares'!$AB$2:$AH$27,7,FALSE),0),1)</f>
        <v>0</v>
      </c>
      <c r="H4757" s="9">
        <f t="shared" si="84"/>
        <v>0</v>
      </c>
      <c r="O4757" s="9"/>
      <c r="P4757"/>
    </row>
    <row r="4758" spans="1:16" x14ac:dyDescent="0.25">
      <c r="A4758" s="9">
        <v>2014</v>
      </c>
      <c r="B4758" t="s">
        <v>25</v>
      </c>
      <c r="C4758" t="s">
        <v>22</v>
      </c>
      <c r="D4758" s="9">
        <v>5</v>
      </c>
      <c r="E4758" s="9">
        <v>9</v>
      </c>
      <c r="F4758" s="9">
        <f>VLOOKUP(D4758,'Tablas auxiliares'!$H$1:$Q$28,Calculadora!$J$2+1,FALSE)*IF(VLOOKUP($A4758,'Tablas auxiliares'!$B$2:$C$6,2,FALSE)-Calculadora!$K$2=0,1,0)*IF($L$2=2,IFERROR(VLOOKUP(B4758,'Tablas auxiliares'!$AB$2:$AH$27,7,FALSE),0),1)</f>
        <v>0</v>
      </c>
      <c r="G4758" s="9">
        <f>VLOOKUP(E4758,'Tablas auxiliares'!$H$1:$Q$28,Calculadora!$J$2+1,FALSE)*IF(VLOOKUP($A4758,'Tablas auxiliares'!$B$2:$C$6,2,FALSE)-Calculadora!$K$2=0,1,0)*IF($L$2=2,IFERROR(VLOOKUP(B4758,'Tablas auxiliares'!$AB$2:$AH$27,7,FALSE),0),1)</f>
        <v>0</v>
      </c>
      <c r="H4758" s="9">
        <f t="shared" si="84"/>
        <v>0</v>
      </c>
      <c r="O4758" s="9"/>
      <c r="P4758"/>
    </row>
    <row r="4759" spans="1:16" x14ac:dyDescent="0.25">
      <c r="A4759" s="9">
        <v>2014</v>
      </c>
      <c r="B4759" t="s">
        <v>25</v>
      </c>
      <c r="C4759" t="s">
        <v>19</v>
      </c>
      <c r="D4759" s="9">
        <v>25</v>
      </c>
      <c r="E4759" s="9">
        <v>6</v>
      </c>
      <c r="F4759" s="9">
        <f>VLOOKUP(D4759,'Tablas auxiliares'!$H$1:$Q$28,Calculadora!$J$2+1,FALSE)*IF(VLOOKUP($A4759,'Tablas auxiliares'!$B$2:$C$6,2,FALSE)-Calculadora!$K$2=0,1,0)*IF($L$2=2,IFERROR(VLOOKUP(B4759,'Tablas auxiliares'!$AB$2:$AH$27,7,FALSE),0),1)</f>
        <v>0</v>
      </c>
      <c r="G4759" s="9">
        <f>VLOOKUP(E4759,'Tablas auxiliares'!$H$1:$Q$28,Calculadora!$J$2+1,FALSE)*IF(VLOOKUP($A4759,'Tablas auxiliares'!$B$2:$C$6,2,FALSE)-Calculadora!$K$2=0,1,0)*IF($L$2=2,IFERROR(VLOOKUP(B4759,'Tablas auxiliares'!$AB$2:$AH$27,7,FALSE),0),1)</f>
        <v>0</v>
      </c>
      <c r="H4759" s="9">
        <f t="shared" si="84"/>
        <v>0</v>
      </c>
      <c r="O4759" s="9"/>
      <c r="P4759"/>
    </row>
    <row r="4760" spans="1:16" x14ac:dyDescent="0.25">
      <c r="A4760" s="9">
        <v>2014</v>
      </c>
      <c r="B4760" t="s">
        <v>25</v>
      </c>
      <c r="C4760" t="s">
        <v>37</v>
      </c>
      <c r="D4760" s="9">
        <v>22</v>
      </c>
      <c r="E4760" s="9">
        <v>16</v>
      </c>
      <c r="F4760" s="9">
        <f>VLOOKUP(D4760,'Tablas auxiliares'!$H$1:$Q$28,Calculadora!$J$2+1,FALSE)*IF(VLOOKUP($A4760,'Tablas auxiliares'!$B$2:$C$6,2,FALSE)-Calculadora!$K$2=0,1,0)*IF($L$2=2,IFERROR(VLOOKUP(B4760,'Tablas auxiliares'!$AB$2:$AH$27,7,FALSE),0),1)</f>
        <v>0</v>
      </c>
      <c r="G4760" s="9">
        <f>VLOOKUP(E4760,'Tablas auxiliares'!$H$1:$Q$28,Calculadora!$J$2+1,FALSE)*IF(VLOOKUP($A4760,'Tablas auxiliares'!$B$2:$C$6,2,FALSE)-Calculadora!$K$2=0,1,0)*IF($L$2=2,IFERROR(VLOOKUP(B4760,'Tablas auxiliares'!$AB$2:$AH$27,7,FALSE),0),1)</f>
        <v>0</v>
      </c>
      <c r="H4760" s="9">
        <f t="shared" si="84"/>
        <v>0</v>
      </c>
      <c r="O4760" s="9"/>
      <c r="P4760"/>
    </row>
    <row r="4761" spans="1:16" x14ac:dyDescent="0.25">
      <c r="A4761" s="9">
        <v>2014</v>
      </c>
      <c r="B4761" t="s">
        <v>35</v>
      </c>
      <c r="C4761" t="s">
        <v>36</v>
      </c>
      <c r="D4761" s="9">
        <v>11</v>
      </c>
      <c r="E4761" s="9">
        <v>3</v>
      </c>
      <c r="F4761" s="9">
        <f>VLOOKUP(D4761,'Tablas auxiliares'!$H$1:$Q$28,Calculadora!$J$2+1,FALSE)*IF(VLOOKUP($A4761,'Tablas auxiliares'!$B$2:$C$6,2,FALSE)-Calculadora!$K$2=0,1,0)*IF($L$2=2,IFERROR(VLOOKUP(B4761,'Tablas auxiliares'!$AB$2:$AH$27,7,FALSE),0),1)</f>
        <v>0</v>
      </c>
      <c r="G4761" s="9">
        <f>VLOOKUP(E4761,'Tablas auxiliares'!$H$1:$Q$28,Calculadora!$J$2+1,FALSE)*IF(VLOOKUP($A4761,'Tablas auxiliares'!$B$2:$C$6,2,FALSE)-Calculadora!$K$2=0,1,0)*IF($L$2=2,IFERROR(VLOOKUP(B4761,'Tablas auxiliares'!$AB$2:$AH$27,7,FALSE),0),1)</f>
        <v>0</v>
      </c>
      <c r="H4761" s="9">
        <f t="shared" si="84"/>
        <v>0</v>
      </c>
      <c r="O4761" s="9"/>
      <c r="P4761"/>
    </row>
    <row r="4762" spans="1:16" x14ac:dyDescent="0.25">
      <c r="A4762" s="9">
        <v>2014</v>
      </c>
      <c r="B4762" t="s">
        <v>35</v>
      </c>
      <c r="C4762" t="s">
        <v>65</v>
      </c>
      <c r="D4762" s="9">
        <v>22</v>
      </c>
      <c r="E4762" s="9">
        <v>4</v>
      </c>
      <c r="F4762" s="9">
        <f>VLOOKUP(D4762,'Tablas auxiliares'!$H$1:$Q$28,Calculadora!$J$2+1,FALSE)*IF(VLOOKUP($A4762,'Tablas auxiliares'!$B$2:$C$6,2,FALSE)-Calculadora!$K$2=0,1,0)*IF($L$2=2,IFERROR(VLOOKUP(B4762,'Tablas auxiliares'!$AB$2:$AH$27,7,FALSE),0),1)</f>
        <v>0</v>
      </c>
      <c r="G4762" s="9">
        <f>VLOOKUP(E4762,'Tablas auxiliares'!$H$1:$Q$28,Calculadora!$J$2+1,FALSE)*IF(VLOOKUP($A4762,'Tablas auxiliares'!$B$2:$C$6,2,FALSE)-Calculadora!$K$2=0,1,0)*IF($L$2=2,IFERROR(VLOOKUP(B4762,'Tablas auxiliares'!$AB$2:$AH$27,7,FALSE),0),1)</f>
        <v>0</v>
      </c>
      <c r="H4762" s="9">
        <f t="shared" si="84"/>
        <v>0</v>
      </c>
      <c r="O4762" s="9"/>
      <c r="P4762"/>
    </row>
    <row r="4763" spans="1:16" x14ac:dyDescent="0.25">
      <c r="A4763" s="9">
        <v>2014</v>
      </c>
      <c r="B4763" t="s">
        <v>35</v>
      </c>
      <c r="C4763" t="s">
        <v>23</v>
      </c>
      <c r="D4763" s="9">
        <v>4</v>
      </c>
      <c r="E4763" s="9">
        <v>21</v>
      </c>
      <c r="F4763" s="9">
        <f>VLOOKUP(D4763,'Tablas auxiliares'!$H$1:$Q$28,Calculadora!$J$2+1,FALSE)*IF(VLOOKUP($A4763,'Tablas auxiliares'!$B$2:$C$6,2,FALSE)-Calculadora!$K$2=0,1,0)*IF($L$2=2,IFERROR(VLOOKUP(B4763,'Tablas auxiliares'!$AB$2:$AH$27,7,FALSE),0),1)</f>
        <v>0</v>
      </c>
      <c r="G4763" s="9">
        <f>VLOOKUP(E4763,'Tablas auxiliares'!$H$1:$Q$28,Calculadora!$J$2+1,FALSE)*IF(VLOOKUP($A4763,'Tablas auxiliares'!$B$2:$C$6,2,FALSE)-Calculadora!$K$2=0,1,0)*IF($L$2=2,IFERROR(VLOOKUP(B4763,'Tablas auxiliares'!$AB$2:$AH$27,7,FALSE),0),1)</f>
        <v>0</v>
      </c>
      <c r="H4763" s="9">
        <f t="shared" si="84"/>
        <v>0</v>
      </c>
      <c r="O4763" s="9"/>
      <c r="P4763"/>
    </row>
    <row r="4764" spans="1:16" x14ac:dyDescent="0.25">
      <c r="A4764" s="9">
        <v>2014</v>
      </c>
      <c r="B4764" t="s">
        <v>35</v>
      </c>
      <c r="C4764" t="s">
        <v>90</v>
      </c>
      <c r="D4764" s="9">
        <v>12</v>
      </c>
      <c r="E4764" s="9">
        <v>15</v>
      </c>
      <c r="F4764" s="9">
        <f>VLOOKUP(D4764,'Tablas auxiliares'!$H$1:$Q$28,Calculadora!$J$2+1,FALSE)*IF(VLOOKUP($A4764,'Tablas auxiliares'!$B$2:$C$6,2,FALSE)-Calculadora!$K$2=0,1,0)*IF($L$2=2,IFERROR(VLOOKUP(B4764,'Tablas auxiliares'!$AB$2:$AH$27,7,FALSE),0),1)</f>
        <v>0</v>
      </c>
      <c r="G4764" s="9">
        <f>VLOOKUP(E4764,'Tablas auxiliares'!$H$1:$Q$28,Calculadora!$J$2+1,FALSE)*IF(VLOOKUP($A4764,'Tablas auxiliares'!$B$2:$C$6,2,FALSE)-Calculadora!$K$2=0,1,0)*IF($L$2=2,IFERROR(VLOOKUP(B4764,'Tablas auxiliares'!$AB$2:$AH$27,7,FALSE),0),1)</f>
        <v>0</v>
      </c>
      <c r="H4764" s="9">
        <f t="shared" si="84"/>
        <v>0</v>
      </c>
      <c r="O4764" s="9"/>
      <c r="P4764"/>
    </row>
    <row r="4765" spans="1:16" x14ac:dyDescent="0.25">
      <c r="A4765" s="9">
        <v>2014</v>
      </c>
      <c r="B4765" t="s">
        <v>35</v>
      </c>
      <c r="C4765" t="s">
        <v>69</v>
      </c>
      <c r="D4765" s="9">
        <v>5</v>
      </c>
      <c r="E4765" s="9">
        <v>11</v>
      </c>
      <c r="F4765" s="9">
        <f>VLOOKUP(D4765,'Tablas auxiliares'!$H$1:$Q$28,Calculadora!$J$2+1,FALSE)*IF(VLOOKUP($A4765,'Tablas auxiliares'!$B$2:$C$6,2,FALSE)-Calculadora!$K$2=0,1,0)*IF($L$2=2,IFERROR(VLOOKUP(B4765,'Tablas auxiliares'!$AB$2:$AH$27,7,FALSE),0),1)</f>
        <v>0</v>
      </c>
      <c r="G4765" s="9">
        <f>VLOOKUP(E4765,'Tablas auxiliares'!$H$1:$Q$28,Calculadora!$J$2+1,FALSE)*IF(VLOOKUP($A4765,'Tablas auxiliares'!$B$2:$C$6,2,FALSE)-Calculadora!$K$2=0,1,0)*IF($L$2=2,IFERROR(VLOOKUP(B4765,'Tablas auxiliares'!$AB$2:$AH$27,7,FALSE),0),1)</f>
        <v>0</v>
      </c>
      <c r="H4765" s="9">
        <f t="shared" si="84"/>
        <v>0</v>
      </c>
      <c r="O4765" s="9"/>
      <c r="P4765"/>
    </row>
    <row r="4766" spans="1:16" x14ac:dyDescent="0.25">
      <c r="A4766" s="9">
        <v>2014</v>
      </c>
      <c r="B4766" t="s">
        <v>35</v>
      </c>
      <c r="C4766" t="s">
        <v>70</v>
      </c>
      <c r="D4766" s="9">
        <v>17</v>
      </c>
      <c r="E4766" s="9">
        <v>20</v>
      </c>
      <c r="F4766" s="9">
        <f>VLOOKUP(D4766,'Tablas auxiliares'!$H$1:$Q$28,Calculadora!$J$2+1,FALSE)*IF(VLOOKUP($A4766,'Tablas auxiliares'!$B$2:$C$6,2,FALSE)-Calculadora!$K$2=0,1,0)*IF($L$2=2,IFERROR(VLOOKUP(B4766,'Tablas auxiliares'!$AB$2:$AH$27,7,FALSE),0),1)</f>
        <v>0</v>
      </c>
      <c r="G4766" s="9">
        <f>VLOOKUP(E4766,'Tablas auxiliares'!$H$1:$Q$28,Calculadora!$J$2+1,FALSE)*IF(VLOOKUP($A4766,'Tablas auxiliares'!$B$2:$C$6,2,FALSE)-Calculadora!$K$2=0,1,0)*IF($L$2=2,IFERROR(VLOOKUP(B4766,'Tablas auxiliares'!$AB$2:$AH$27,7,FALSE),0),1)</f>
        <v>0</v>
      </c>
      <c r="H4766" s="9">
        <f t="shared" si="84"/>
        <v>0</v>
      </c>
      <c r="O4766" s="9"/>
      <c r="P4766"/>
    </row>
    <row r="4767" spans="1:16" x14ac:dyDescent="0.25">
      <c r="A4767" s="9">
        <v>2014</v>
      </c>
      <c r="B4767" t="s">
        <v>35</v>
      </c>
      <c r="C4767" t="s">
        <v>14</v>
      </c>
      <c r="D4767" s="9">
        <v>2</v>
      </c>
      <c r="E4767" s="9">
        <v>6</v>
      </c>
      <c r="F4767" s="9">
        <f>VLOOKUP(D4767,'Tablas auxiliares'!$H$1:$Q$28,Calculadora!$J$2+1,FALSE)*IF(VLOOKUP($A4767,'Tablas auxiliares'!$B$2:$C$6,2,FALSE)-Calculadora!$K$2=0,1,0)*IF($L$2=2,IFERROR(VLOOKUP(B4767,'Tablas auxiliares'!$AB$2:$AH$27,7,FALSE),0),1)</f>
        <v>0</v>
      </c>
      <c r="G4767" s="9">
        <f>VLOOKUP(E4767,'Tablas auxiliares'!$H$1:$Q$28,Calculadora!$J$2+1,FALSE)*IF(VLOOKUP($A4767,'Tablas auxiliares'!$B$2:$C$6,2,FALSE)-Calculadora!$K$2=0,1,0)*IF($L$2=2,IFERROR(VLOOKUP(B4767,'Tablas auxiliares'!$AB$2:$AH$27,7,FALSE),0),1)</f>
        <v>0</v>
      </c>
      <c r="H4767" s="9">
        <f t="shared" si="84"/>
        <v>0</v>
      </c>
      <c r="O4767" s="9"/>
      <c r="P4767"/>
    </row>
    <row r="4768" spans="1:16" x14ac:dyDescent="0.25">
      <c r="A4768" s="9">
        <v>2014</v>
      </c>
      <c r="B4768" t="s">
        <v>35</v>
      </c>
      <c r="C4768" t="s">
        <v>18</v>
      </c>
      <c r="D4768" s="9">
        <v>16</v>
      </c>
      <c r="E4768" s="9">
        <v>26</v>
      </c>
      <c r="F4768" s="9">
        <f>VLOOKUP(D4768,'Tablas auxiliares'!$H$1:$Q$28,Calculadora!$J$2+1,FALSE)*IF(VLOOKUP($A4768,'Tablas auxiliares'!$B$2:$C$6,2,FALSE)-Calculadora!$K$2=0,1,0)*IF($L$2=2,IFERROR(VLOOKUP(B4768,'Tablas auxiliares'!$AB$2:$AH$27,7,FALSE),0),1)</f>
        <v>0</v>
      </c>
      <c r="G4768" s="9">
        <f>VLOOKUP(E4768,'Tablas auxiliares'!$H$1:$Q$28,Calculadora!$J$2+1,FALSE)*IF(VLOOKUP($A4768,'Tablas auxiliares'!$B$2:$C$6,2,FALSE)-Calculadora!$K$2=0,1,0)*IF($L$2=2,IFERROR(VLOOKUP(B4768,'Tablas auxiliares'!$AB$2:$AH$27,7,FALSE),0),1)</f>
        <v>0</v>
      </c>
      <c r="H4768" s="9">
        <f t="shared" si="84"/>
        <v>0</v>
      </c>
      <c r="O4768" s="9"/>
      <c r="P4768"/>
    </row>
    <row r="4769" spans="1:16" x14ac:dyDescent="0.25">
      <c r="A4769" s="9">
        <v>2014</v>
      </c>
      <c r="B4769" t="s">
        <v>35</v>
      </c>
      <c r="C4769" t="s">
        <v>29</v>
      </c>
      <c r="D4769" s="9">
        <v>24</v>
      </c>
      <c r="E4769" s="9">
        <v>10</v>
      </c>
      <c r="F4769" s="9">
        <f>VLOOKUP(D4769,'Tablas auxiliares'!$H$1:$Q$28,Calculadora!$J$2+1,FALSE)*IF(VLOOKUP($A4769,'Tablas auxiliares'!$B$2:$C$6,2,FALSE)-Calculadora!$K$2=0,1,0)*IF($L$2=2,IFERROR(VLOOKUP(B4769,'Tablas auxiliares'!$AB$2:$AH$27,7,FALSE),0),1)</f>
        <v>0</v>
      </c>
      <c r="G4769" s="9">
        <f>VLOOKUP(E4769,'Tablas auxiliares'!$H$1:$Q$28,Calculadora!$J$2+1,FALSE)*IF(VLOOKUP($A4769,'Tablas auxiliares'!$B$2:$C$6,2,FALSE)-Calculadora!$K$2=0,1,0)*IF($L$2=2,IFERROR(VLOOKUP(B4769,'Tablas auxiliares'!$AB$2:$AH$27,7,FALSE),0),1)</f>
        <v>0</v>
      </c>
      <c r="H4769" s="9">
        <f t="shared" si="84"/>
        <v>0</v>
      </c>
      <c r="O4769" s="9"/>
      <c r="P4769"/>
    </row>
    <row r="4770" spans="1:16" x14ac:dyDescent="0.25">
      <c r="A4770" s="9">
        <v>2014</v>
      </c>
      <c r="B4770" t="s">
        <v>35</v>
      </c>
      <c r="C4770" t="s">
        <v>68</v>
      </c>
      <c r="D4770" s="9">
        <v>26</v>
      </c>
      <c r="E4770" s="9">
        <v>17</v>
      </c>
      <c r="F4770" s="9">
        <f>VLOOKUP(D4770,'Tablas auxiliares'!$H$1:$Q$28,Calculadora!$J$2+1,FALSE)*IF(VLOOKUP($A4770,'Tablas auxiliares'!$B$2:$C$6,2,FALSE)-Calculadora!$K$2=0,1,0)*IF($L$2=2,IFERROR(VLOOKUP(B4770,'Tablas auxiliares'!$AB$2:$AH$27,7,FALSE),0),1)</f>
        <v>0</v>
      </c>
      <c r="G4770" s="9">
        <f>VLOOKUP(E4770,'Tablas auxiliares'!$H$1:$Q$28,Calculadora!$J$2+1,FALSE)*IF(VLOOKUP($A4770,'Tablas auxiliares'!$B$2:$C$6,2,FALSE)-Calculadora!$K$2=0,1,0)*IF($L$2=2,IFERROR(VLOOKUP(B4770,'Tablas auxiliares'!$AB$2:$AH$27,7,FALSE),0),1)</f>
        <v>0</v>
      </c>
      <c r="H4770" s="9">
        <f t="shared" si="84"/>
        <v>0</v>
      </c>
      <c r="O4770" s="9"/>
      <c r="P4770"/>
    </row>
    <row r="4771" spans="1:16" x14ac:dyDescent="0.25">
      <c r="A4771" s="9">
        <v>2014</v>
      </c>
      <c r="B4771" t="s">
        <v>35</v>
      </c>
      <c r="C4771" t="s">
        <v>13</v>
      </c>
      <c r="D4771" s="9">
        <v>10</v>
      </c>
      <c r="E4771" s="9">
        <v>5</v>
      </c>
      <c r="F4771" s="9">
        <f>VLOOKUP(D4771,'Tablas auxiliares'!$H$1:$Q$28,Calculadora!$J$2+1,FALSE)*IF(VLOOKUP($A4771,'Tablas auxiliares'!$B$2:$C$6,2,FALSE)-Calculadora!$K$2=0,1,0)*IF($L$2=2,IFERROR(VLOOKUP(B4771,'Tablas auxiliares'!$AB$2:$AH$27,7,FALSE),0),1)</f>
        <v>0</v>
      </c>
      <c r="G4771" s="9">
        <f>VLOOKUP(E4771,'Tablas auxiliares'!$H$1:$Q$28,Calculadora!$J$2+1,FALSE)*IF(VLOOKUP($A4771,'Tablas auxiliares'!$B$2:$C$6,2,FALSE)-Calculadora!$K$2=0,1,0)*IF($L$2=2,IFERROR(VLOOKUP(B4771,'Tablas auxiliares'!$AB$2:$AH$27,7,FALSE),0),1)</f>
        <v>0</v>
      </c>
      <c r="H4771" s="9">
        <f t="shared" si="84"/>
        <v>0</v>
      </c>
      <c r="O4771" s="9"/>
      <c r="P4771"/>
    </row>
    <row r="4772" spans="1:16" x14ac:dyDescent="0.25">
      <c r="A4772" s="9">
        <v>2014</v>
      </c>
      <c r="B4772" t="s">
        <v>35</v>
      </c>
      <c r="C4772" t="s">
        <v>27</v>
      </c>
      <c r="D4772" s="9">
        <v>9</v>
      </c>
      <c r="E4772" s="9">
        <v>19</v>
      </c>
      <c r="F4772" s="9">
        <f>VLOOKUP(D4772,'Tablas auxiliares'!$H$1:$Q$28,Calculadora!$J$2+1,FALSE)*IF(VLOOKUP($A4772,'Tablas auxiliares'!$B$2:$C$6,2,FALSE)-Calculadora!$K$2=0,1,0)*IF($L$2=2,IFERROR(VLOOKUP(B4772,'Tablas auxiliares'!$AB$2:$AH$27,7,FALSE),0),1)</f>
        <v>0</v>
      </c>
      <c r="G4772" s="9">
        <f>VLOOKUP(E4772,'Tablas auxiliares'!$H$1:$Q$28,Calculadora!$J$2+1,FALSE)*IF(VLOOKUP($A4772,'Tablas auxiliares'!$B$2:$C$6,2,FALSE)-Calculadora!$K$2=0,1,0)*IF($L$2=2,IFERROR(VLOOKUP(B4772,'Tablas auxiliares'!$AB$2:$AH$27,7,FALSE),0),1)</f>
        <v>0</v>
      </c>
      <c r="H4772" s="9">
        <f t="shared" si="84"/>
        <v>0</v>
      </c>
      <c r="O4772" s="9"/>
      <c r="P4772"/>
    </row>
    <row r="4773" spans="1:16" x14ac:dyDescent="0.25">
      <c r="A4773" s="9">
        <v>2014</v>
      </c>
      <c r="B4773" t="s">
        <v>35</v>
      </c>
      <c r="C4773" t="s">
        <v>26</v>
      </c>
      <c r="D4773" s="9">
        <v>3</v>
      </c>
      <c r="E4773" s="9">
        <v>7</v>
      </c>
      <c r="F4773" s="9">
        <f>VLOOKUP(D4773,'Tablas auxiliares'!$H$1:$Q$28,Calculadora!$J$2+1,FALSE)*IF(VLOOKUP($A4773,'Tablas auxiliares'!$B$2:$C$6,2,FALSE)-Calculadora!$K$2=0,1,0)*IF($L$2=2,IFERROR(VLOOKUP(B4773,'Tablas auxiliares'!$AB$2:$AH$27,7,FALSE),0),1)</f>
        <v>0</v>
      </c>
      <c r="G4773" s="9">
        <f>VLOOKUP(E4773,'Tablas auxiliares'!$H$1:$Q$28,Calculadora!$J$2+1,FALSE)*IF(VLOOKUP($A4773,'Tablas auxiliares'!$B$2:$C$6,2,FALSE)-Calculadora!$K$2=0,1,0)*IF($L$2=2,IFERROR(VLOOKUP(B4773,'Tablas auxiliares'!$AB$2:$AH$27,7,FALSE),0),1)</f>
        <v>0</v>
      </c>
      <c r="H4773" s="9">
        <f t="shared" si="84"/>
        <v>0</v>
      </c>
      <c r="O4773" s="9"/>
      <c r="P4773"/>
    </row>
    <row r="4774" spans="1:16" x14ac:dyDescent="0.25">
      <c r="A4774" s="9">
        <v>2014</v>
      </c>
      <c r="B4774" t="s">
        <v>35</v>
      </c>
      <c r="C4774" t="s">
        <v>28</v>
      </c>
      <c r="D4774" s="9">
        <v>23</v>
      </c>
      <c r="E4774" s="9">
        <v>24</v>
      </c>
      <c r="F4774" s="9">
        <f>VLOOKUP(D4774,'Tablas auxiliares'!$H$1:$Q$28,Calculadora!$J$2+1,FALSE)*IF(VLOOKUP($A4774,'Tablas auxiliares'!$B$2:$C$6,2,FALSE)-Calculadora!$K$2=0,1,0)*IF($L$2=2,IFERROR(VLOOKUP(B4774,'Tablas auxiliares'!$AB$2:$AH$27,7,FALSE),0),1)</f>
        <v>0</v>
      </c>
      <c r="G4774" s="9">
        <f>VLOOKUP(E4774,'Tablas auxiliares'!$H$1:$Q$28,Calculadora!$J$2+1,FALSE)*IF(VLOOKUP($A4774,'Tablas auxiliares'!$B$2:$C$6,2,FALSE)-Calculadora!$K$2=0,1,0)*IF($L$2=2,IFERROR(VLOOKUP(B4774,'Tablas auxiliares'!$AB$2:$AH$27,7,FALSE),0),1)</f>
        <v>0</v>
      </c>
      <c r="H4774" s="9">
        <f t="shared" si="84"/>
        <v>0</v>
      </c>
      <c r="O4774" s="9"/>
      <c r="P4774"/>
    </row>
    <row r="4775" spans="1:16" x14ac:dyDescent="0.25">
      <c r="A4775" s="9">
        <v>2014</v>
      </c>
      <c r="B4775" t="s">
        <v>35</v>
      </c>
      <c r="C4775" t="s">
        <v>33</v>
      </c>
      <c r="D4775" s="9">
        <v>21</v>
      </c>
      <c r="E4775" s="9">
        <v>1</v>
      </c>
      <c r="F4775" s="9">
        <f>VLOOKUP(D4775,'Tablas auxiliares'!$H$1:$Q$28,Calculadora!$J$2+1,FALSE)*IF(VLOOKUP($A4775,'Tablas auxiliares'!$B$2:$C$6,2,FALSE)-Calculadora!$K$2=0,1,0)*IF($L$2=2,IFERROR(VLOOKUP(B4775,'Tablas auxiliares'!$AB$2:$AH$27,7,FALSE),0),1)</f>
        <v>0</v>
      </c>
      <c r="G4775" s="9">
        <f>VLOOKUP(E4775,'Tablas auxiliares'!$H$1:$Q$28,Calculadora!$J$2+1,FALSE)*IF(VLOOKUP($A4775,'Tablas auxiliares'!$B$2:$C$6,2,FALSE)-Calculadora!$K$2=0,1,0)*IF($L$2=2,IFERROR(VLOOKUP(B4775,'Tablas auxiliares'!$AB$2:$AH$27,7,FALSE),0),1)</f>
        <v>0</v>
      </c>
      <c r="H4775" s="9">
        <f t="shared" si="84"/>
        <v>0</v>
      </c>
      <c r="O4775" s="9"/>
      <c r="P4775"/>
    </row>
    <row r="4776" spans="1:16" x14ac:dyDescent="0.25">
      <c r="A4776" s="9">
        <v>2014</v>
      </c>
      <c r="B4776" t="s">
        <v>35</v>
      </c>
      <c r="C4776" t="s">
        <v>25</v>
      </c>
      <c r="D4776" s="9">
        <v>19</v>
      </c>
      <c r="E4776" s="9">
        <v>25</v>
      </c>
      <c r="F4776" s="9">
        <f>VLOOKUP(D4776,'Tablas auxiliares'!$H$1:$Q$28,Calculadora!$J$2+1,FALSE)*IF(VLOOKUP($A4776,'Tablas auxiliares'!$B$2:$C$6,2,FALSE)-Calculadora!$K$2=0,1,0)*IF($L$2=2,IFERROR(VLOOKUP(B4776,'Tablas auxiliares'!$AB$2:$AH$27,7,FALSE),0),1)</f>
        <v>0</v>
      </c>
      <c r="G4776" s="9">
        <f>VLOOKUP(E4776,'Tablas auxiliares'!$H$1:$Q$28,Calculadora!$J$2+1,FALSE)*IF(VLOOKUP($A4776,'Tablas auxiliares'!$B$2:$C$6,2,FALSE)-Calculadora!$K$2=0,1,0)*IF($L$2=2,IFERROR(VLOOKUP(B4776,'Tablas auxiliares'!$AB$2:$AH$27,7,FALSE),0),1)</f>
        <v>0</v>
      </c>
      <c r="H4776" s="9">
        <f t="shared" si="84"/>
        <v>0</v>
      </c>
      <c r="O4776" s="9"/>
      <c r="P4776"/>
    </row>
    <row r="4777" spans="1:16" x14ac:dyDescent="0.25">
      <c r="A4777" s="9">
        <v>2014</v>
      </c>
      <c r="B4777" t="s">
        <v>35</v>
      </c>
      <c r="C4777" t="s">
        <v>89</v>
      </c>
      <c r="D4777" s="9">
        <v>18</v>
      </c>
      <c r="E4777" s="9">
        <v>23</v>
      </c>
      <c r="F4777" s="9">
        <f>VLOOKUP(D4777,'Tablas auxiliares'!$H$1:$Q$28,Calculadora!$J$2+1,FALSE)*IF(VLOOKUP($A4777,'Tablas auxiliares'!$B$2:$C$6,2,FALSE)-Calculadora!$K$2=0,1,0)*IF($L$2=2,IFERROR(VLOOKUP(B4777,'Tablas auxiliares'!$AB$2:$AH$27,7,FALSE),0),1)</f>
        <v>0</v>
      </c>
      <c r="G4777" s="9">
        <f>VLOOKUP(E4777,'Tablas auxiliares'!$H$1:$Q$28,Calculadora!$J$2+1,FALSE)*IF(VLOOKUP($A4777,'Tablas auxiliares'!$B$2:$C$6,2,FALSE)-Calculadora!$K$2=0,1,0)*IF($L$2=2,IFERROR(VLOOKUP(B4777,'Tablas auxiliares'!$AB$2:$AH$27,7,FALSE),0),1)</f>
        <v>0</v>
      </c>
      <c r="H4777" s="9">
        <f t="shared" si="84"/>
        <v>0</v>
      </c>
      <c r="O4777" s="9"/>
      <c r="P4777"/>
    </row>
    <row r="4778" spans="1:16" x14ac:dyDescent="0.25">
      <c r="A4778" s="9">
        <v>2014</v>
      </c>
      <c r="B4778" t="s">
        <v>35</v>
      </c>
      <c r="C4778" t="s">
        <v>87</v>
      </c>
      <c r="D4778" s="9">
        <v>6</v>
      </c>
      <c r="E4778" s="9">
        <v>14</v>
      </c>
      <c r="F4778" s="9">
        <f>VLOOKUP(D4778,'Tablas auxiliares'!$H$1:$Q$28,Calculadora!$J$2+1,FALSE)*IF(VLOOKUP($A4778,'Tablas auxiliares'!$B$2:$C$6,2,FALSE)-Calculadora!$K$2=0,1,0)*IF($L$2=2,IFERROR(VLOOKUP(B4778,'Tablas auxiliares'!$AB$2:$AH$27,7,FALSE),0),1)</f>
        <v>0</v>
      </c>
      <c r="G4778" s="9">
        <f>VLOOKUP(E4778,'Tablas auxiliares'!$H$1:$Q$28,Calculadora!$J$2+1,FALSE)*IF(VLOOKUP($A4778,'Tablas auxiliares'!$B$2:$C$6,2,FALSE)-Calculadora!$K$2=0,1,0)*IF($L$2=2,IFERROR(VLOOKUP(B4778,'Tablas auxiliares'!$AB$2:$AH$27,7,FALSE),0),1)</f>
        <v>0</v>
      </c>
      <c r="H4778" s="9">
        <f t="shared" si="84"/>
        <v>0</v>
      </c>
      <c r="O4778" s="9"/>
      <c r="P4778"/>
    </row>
    <row r="4779" spans="1:16" x14ac:dyDescent="0.25">
      <c r="A4779" s="9">
        <v>2014</v>
      </c>
      <c r="B4779" t="s">
        <v>35</v>
      </c>
      <c r="C4779" t="s">
        <v>34</v>
      </c>
      <c r="D4779" s="9">
        <v>7</v>
      </c>
      <c r="E4779" s="9">
        <v>12</v>
      </c>
      <c r="F4779" s="9">
        <f>VLOOKUP(D4779,'Tablas auxiliares'!$H$1:$Q$28,Calculadora!$J$2+1,FALSE)*IF(VLOOKUP($A4779,'Tablas auxiliares'!$B$2:$C$6,2,FALSE)-Calculadora!$K$2=0,1,0)*IF($L$2=2,IFERROR(VLOOKUP(B4779,'Tablas auxiliares'!$AB$2:$AH$27,7,FALSE),0),1)</f>
        <v>0</v>
      </c>
      <c r="G4779" s="9">
        <f>VLOOKUP(E4779,'Tablas auxiliares'!$H$1:$Q$28,Calculadora!$J$2+1,FALSE)*IF(VLOOKUP($A4779,'Tablas auxiliares'!$B$2:$C$6,2,FALSE)-Calculadora!$K$2=0,1,0)*IF($L$2=2,IFERROR(VLOOKUP(B4779,'Tablas auxiliares'!$AB$2:$AH$27,7,FALSE),0),1)</f>
        <v>0</v>
      </c>
      <c r="H4779" s="9">
        <f t="shared" si="84"/>
        <v>0</v>
      </c>
      <c r="O4779" s="9"/>
      <c r="P4779"/>
    </row>
    <row r="4780" spans="1:16" x14ac:dyDescent="0.25">
      <c r="A4780" s="9">
        <v>2014</v>
      </c>
      <c r="B4780" t="s">
        <v>35</v>
      </c>
      <c r="C4780" t="s">
        <v>91</v>
      </c>
      <c r="D4780" s="9">
        <v>20</v>
      </c>
      <c r="E4780" s="9">
        <v>9</v>
      </c>
      <c r="F4780" s="9">
        <f>VLOOKUP(D4780,'Tablas auxiliares'!$H$1:$Q$28,Calculadora!$J$2+1,FALSE)*IF(VLOOKUP($A4780,'Tablas auxiliares'!$B$2:$C$6,2,FALSE)-Calculadora!$K$2=0,1,0)*IF($L$2=2,IFERROR(VLOOKUP(B4780,'Tablas auxiliares'!$AB$2:$AH$27,7,FALSE),0),1)</f>
        <v>0</v>
      </c>
      <c r="G4780" s="9">
        <f>VLOOKUP(E4780,'Tablas auxiliares'!$H$1:$Q$28,Calculadora!$J$2+1,FALSE)*IF(VLOOKUP($A4780,'Tablas auxiliares'!$B$2:$C$6,2,FALSE)-Calculadora!$K$2=0,1,0)*IF($L$2=2,IFERROR(VLOOKUP(B4780,'Tablas auxiliares'!$AB$2:$AH$27,7,FALSE),0),1)</f>
        <v>0</v>
      </c>
      <c r="H4780" s="9">
        <f t="shared" si="84"/>
        <v>0</v>
      </c>
      <c r="O4780" s="9"/>
      <c r="P4780"/>
    </row>
    <row r="4781" spans="1:16" x14ac:dyDescent="0.25">
      <c r="A4781" s="9">
        <v>2014</v>
      </c>
      <c r="B4781" t="s">
        <v>35</v>
      </c>
      <c r="C4781" t="s">
        <v>24</v>
      </c>
      <c r="D4781" s="9">
        <v>14</v>
      </c>
      <c r="E4781" s="9">
        <v>8</v>
      </c>
      <c r="F4781" s="9">
        <f>VLOOKUP(D4781,'Tablas auxiliares'!$H$1:$Q$28,Calculadora!$J$2+1,FALSE)*IF(VLOOKUP($A4781,'Tablas auxiliares'!$B$2:$C$6,2,FALSE)-Calculadora!$K$2=0,1,0)*IF($L$2=2,IFERROR(VLOOKUP(B4781,'Tablas auxiliares'!$AB$2:$AH$27,7,FALSE),0),1)</f>
        <v>0</v>
      </c>
      <c r="G4781" s="9">
        <f>VLOOKUP(E4781,'Tablas auxiliares'!$H$1:$Q$28,Calculadora!$J$2+1,FALSE)*IF(VLOOKUP($A4781,'Tablas auxiliares'!$B$2:$C$6,2,FALSE)-Calculadora!$K$2=0,1,0)*IF($L$2=2,IFERROR(VLOOKUP(B4781,'Tablas auxiliares'!$AB$2:$AH$27,7,FALSE),0),1)</f>
        <v>0</v>
      </c>
      <c r="H4781" s="9">
        <f t="shared" si="84"/>
        <v>0</v>
      </c>
      <c r="O4781" s="9"/>
      <c r="P4781"/>
    </row>
    <row r="4782" spans="1:16" x14ac:dyDescent="0.25">
      <c r="A4782" s="9">
        <v>2014</v>
      </c>
      <c r="B4782" t="s">
        <v>35</v>
      </c>
      <c r="C4782" t="s">
        <v>11</v>
      </c>
      <c r="D4782" s="9">
        <v>8</v>
      </c>
      <c r="E4782" s="9">
        <v>22</v>
      </c>
      <c r="F4782" s="9">
        <f>VLOOKUP(D4782,'Tablas auxiliares'!$H$1:$Q$28,Calculadora!$J$2+1,FALSE)*IF(VLOOKUP($A4782,'Tablas auxiliares'!$B$2:$C$6,2,FALSE)-Calculadora!$K$2=0,1,0)*IF($L$2=2,IFERROR(VLOOKUP(B4782,'Tablas auxiliares'!$AB$2:$AH$27,7,FALSE),0),1)</f>
        <v>0</v>
      </c>
      <c r="G4782" s="9">
        <f>VLOOKUP(E4782,'Tablas auxiliares'!$H$1:$Q$28,Calculadora!$J$2+1,FALSE)*IF(VLOOKUP($A4782,'Tablas auxiliares'!$B$2:$C$6,2,FALSE)-Calculadora!$K$2=0,1,0)*IF($L$2=2,IFERROR(VLOOKUP(B4782,'Tablas auxiliares'!$AB$2:$AH$27,7,FALSE),0),1)</f>
        <v>0</v>
      </c>
      <c r="H4782" s="9">
        <f t="shared" si="84"/>
        <v>0</v>
      </c>
      <c r="O4782" s="9"/>
      <c r="P4782"/>
    </row>
    <row r="4783" spans="1:16" x14ac:dyDescent="0.25">
      <c r="A4783" s="9">
        <v>2014</v>
      </c>
      <c r="B4783" t="s">
        <v>35</v>
      </c>
      <c r="C4783" t="s">
        <v>67</v>
      </c>
      <c r="D4783" s="9">
        <v>15</v>
      </c>
      <c r="E4783" s="9">
        <v>16</v>
      </c>
      <c r="F4783" s="9">
        <f>VLOOKUP(D4783,'Tablas auxiliares'!$H$1:$Q$28,Calculadora!$J$2+1,FALSE)*IF(VLOOKUP($A4783,'Tablas auxiliares'!$B$2:$C$6,2,FALSE)-Calculadora!$K$2=0,1,0)*IF($L$2=2,IFERROR(VLOOKUP(B4783,'Tablas auxiliares'!$AB$2:$AH$27,7,FALSE),0),1)</f>
        <v>0</v>
      </c>
      <c r="G4783" s="9">
        <f>VLOOKUP(E4783,'Tablas auxiliares'!$H$1:$Q$28,Calculadora!$J$2+1,FALSE)*IF(VLOOKUP($A4783,'Tablas auxiliares'!$B$2:$C$6,2,FALSE)-Calculadora!$K$2=0,1,0)*IF($L$2=2,IFERROR(VLOOKUP(B4783,'Tablas auxiliares'!$AB$2:$AH$27,7,FALSE),0),1)</f>
        <v>0</v>
      </c>
      <c r="H4783" s="9">
        <f t="shared" si="84"/>
        <v>0</v>
      </c>
      <c r="O4783" s="9"/>
      <c r="P4783"/>
    </row>
    <row r="4784" spans="1:16" x14ac:dyDescent="0.25">
      <c r="A4784" s="9">
        <v>2014</v>
      </c>
      <c r="B4784" t="s">
        <v>35</v>
      </c>
      <c r="C4784" t="s">
        <v>22</v>
      </c>
      <c r="D4784" s="9">
        <v>1</v>
      </c>
      <c r="E4784" s="9">
        <v>2</v>
      </c>
      <c r="F4784" s="9">
        <f>VLOOKUP(D4784,'Tablas auxiliares'!$H$1:$Q$28,Calculadora!$J$2+1,FALSE)*IF(VLOOKUP($A4784,'Tablas auxiliares'!$B$2:$C$6,2,FALSE)-Calculadora!$K$2=0,1,0)*IF($L$2=2,IFERROR(VLOOKUP(B4784,'Tablas auxiliares'!$AB$2:$AH$27,7,FALSE),0),1)</f>
        <v>0</v>
      </c>
      <c r="G4784" s="9">
        <f>VLOOKUP(E4784,'Tablas auxiliares'!$H$1:$Q$28,Calculadora!$J$2+1,FALSE)*IF(VLOOKUP($A4784,'Tablas auxiliares'!$B$2:$C$6,2,FALSE)-Calculadora!$K$2=0,1,0)*IF($L$2=2,IFERROR(VLOOKUP(B4784,'Tablas auxiliares'!$AB$2:$AH$27,7,FALSE),0),1)</f>
        <v>0</v>
      </c>
      <c r="H4784" s="9">
        <f t="shared" si="84"/>
        <v>0</v>
      </c>
      <c r="O4784" s="9"/>
      <c r="P4784"/>
    </row>
    <row r="4785" spans="1:16" x14ac:dyDescent="0.25">
      <c r="A4785" s="9">
        <v>2014</v>
      </c>
      <c r="B4785" t="s">
        <v>35</v>
      </c>
      <c r="C4785" t="s">
        <v>19</v>
      </c>
      <c r="D4785" s="9">
        <v>25</v>
      </c>
      <c r="E4785" s="9">
        <v>13</v>
      </c>
      <c r="F4785" s="9">
        <f>VLOOKUP(D4785,'Tablas auxiliares'!$H$1:$Q$28,Calculadora!$J$2+1,FALSE)*IF(VLOOKUP($A4785,'Tablas auxiliares'!$B$2:$C$6,2,FALSE)-Calculadora!$K$2=0,1,0)*IF($L$2=2,IFERROR(VLOOKUP(B4785,'Tablas auxiliares'!$AB$2:$AH$27,7,FALSE),0),1)</f>
        <v>0</v>
      </c>
      <c r="G4785" s="9">
        <f>VLOOKUP(E4785,'Tablas auxiliares'!$H$1:$Q$28,Calculadora!$J$2+1,FALSE)*IF(VLOOKUP($A4785,'Tablas auxiliares'!$B$2:$C$6,2,FALSE)-Calculadora!$K$2=0,1,0)*IF($L$2=2,IFERROR(VLOOKUP(B4785,'Tablas auxiliares'!$AB$2:$AH$27,7,FALSE),0),1)</f>
        <v>0</v>
      </c>
      <c r="H4785" s="9">
        <f t="shared" si="84"/>
        <v>0</v>
      </c>
      <c r="O4785" s="9"/>
      <c r="P4785"/>
    </row>
    <row r="4786" spans="1:16" x14ac:dyDescent="0.25">
      <c r="A4786" s="9">
        <v>2014</v>
      </c>
      <c r="B4786" t="s">
        <v>35</v>
      </c>
      <c r="C4786" t="s">
        <v>37</v>
      </c>
      <c r="D4786" s="9">
        <v>13</v>
      </c>
      <c r="E4786" s="9">
        <v>18</v>
      </c>
      <c r="F4786" s="9">
        <f>VLOOKUP(D4786,'Tablas auxiliares'!$H$1:$Q$28,Calculadora!$J$2+1,FALSE)*IF(VLOOKUP($A4786,'Tablas auxiliares'!$B$2:$C$6,2,FALSE)-Calculadora!$K$2=0,1,0)*IF($L$2=2,IFERROR(VLOOKUP(B4786,'Tablas auxiliares'!$AB$2:$AH$27,7,FALSE),0),1)</f>
        <v>0</v>
      </c>
      <c r="G4786" s="9">
        <f>VLOOKUP(E4786,'Tablas auxiliares'!$H$1:$Q$28,Calculadora!$J$2+1,FALSE)*IF(VLOOKUP($A4786,'Tablas auxiliares'!$B$2:$C$6,2,FALSE)-Calculadora!$K$2=0,1,0)*IF($L$2=2,IFERROR(VLOOKUP(B4786,'Tablas auxiliares'!$AB$2:$AH$27,7,FALSE),0),1)</f>
        <v>0</v>
      </c>
      <c r="H4786" s="9">
        <f t="shared" si="84"/>
        <v>0</v>
      </c>
      <c r="O4786" s="9"/>
      <c r="P4786"/>
    </row>
    <row r="4787" spans="1:16" x14ac:dyDescent="0.25">
      <c r="A4787" s="9">
        <v>2014</v>
      </c>
      <c r="B4787" t="s">
        <v>31</v>
      </c>
      <c r="C4787" t="s">
        <v>36</v>
      </c>
      <c r="D4787" s="9">
        <v>15</v>
      </c>
      <c r="E4787" s="9">
        <v>2</v>
      </c>
      <c r="F4787" s="9">
        <f>VLOOKUP(D4787,'Tablas auxiliares'!$H$1:$Q$28,Calculadora!$J$2+1,FALSE)*IF(VLOOKUP($A4787,'Tablas auxiliares'!$B$2:$C$6,2,FALSE)-Calculadora!$K$2=0,1,0)*IF($L$2=2,IFERROR(VLOOKUP(B4787,'Tablas auxiliares'!$AB$2:$AH$27,7,FALSE),0),1)</f>
        <v>0</v>
      </c>
      <c r="G4787" s="9">
        <f>VLOOKUP(E4787,'Tablas auxiliares'!$H$1:$Q$28,Calculadora!$J$2+1,FALSE)*IF(VLOOKUP($A4787,'Tablas auxiliares'!$B$2:$C$6,2,FALSE)-Calculadora!$K$2=0,1,0)*IF($L$2=2,IFERROR(VLOOKUP(B4787,'Tablas auxiliares'!$AB$2:$AH$27,7,FALSE),0),1)</f>
        <v>0</v>
      </c>
      <c r="H4787" s="9">
        <f t="shared" si="84"/>
        <v>0</v>
      </c>
      <c r="O4787" s="9"/>
      <c r="P4787"/>
    </row>
    <row r="4788" spans="1:16" x14ac:dyDescent="0.25">
      <c r="A4788" s="9">
        <v>2014</v>
      </c>
      <c r="B4788" t="s">
        <v>31</v>
      </c>
      <c r="C4788" t="s">
        <v>65</v>
      </c>
      <c r="D4788" s="9">
        <v>17</v>
      </c>
      <c r="E4788" s="9">
        <v>3</v>
      </c>
      <c r="F4788" s="9">
        <f>VLOOKUP(D4788,'Tablas auxiliares'!$H$1:$Q$28,Calculadora!$J$2+1,FALSE)*IF(VLOOKUP($A4788,'Tablas auxiliares'!$B$2:$C$6,2,FALSE)-Calculadora!$K$2=0,1,0)*IF($L$2=2,IFERROR(VLOOKUP(B4788,'Tablas auxiliares'!$AB$2:$AH$27,7,FALSE),0),1)</f>
        <v>0</v>
      </c>
      <c r="G4788" s="9">
        <f>VLOOKUP(E4788,'Tablas auxiliares'!$H$1:$Q$28,Calculadora!$J$2+1,FALSE)*IF(VLOOKUP($A4788,'Tablas auxiliares'!$B$2:$C$6,2,FALSE)-Calculadora!$K$2=0,1,0)*IF($L$2=2,IFERROR(VLOOKUP(B4788,'Tablas auxiliares'!$AB$2:$AH$27,7,FALSE),0),1)</f>
        <v>0</v>
      </c>
      <c r="H4788" s="9">
        <f t="shared" si="84"/>
        <v>0</v>
      </c>
      <c r="O4788" s="9"/>
      <c r="P4788"/>
    </row>
    <row r="4789" spans="1:16" x14ac:dyDescent="0.25">
      <c r="A4789" s="9">
        <v>2014</v>
      </c>
      <c r="B4789" t="s">
        <v>31</v>
      </c>
      <c r="C4789" t="s">
        <v>23</v>
      </c>
      <c r="D4789" s="9">
        <v>9</v>
      </c>
      <c r="E4789" s="9">
        <v>17</v>
      </c>
      <c r="F4789" s="9">
        <f>VLOOKUP(D4789,'Tablas auxiliares'!$H$1:$Q$28,Calculadora!$J$2+1,FALSE)*IF(VLOOKUP($A4789,'Tablas auxiliares'!$B$2:$C$6,2,FALSE)-Calculadora!$K$2=0,1,0)*IF($L$2=2,IFERROR(VLOOKUP(B4789,'Tablas auxiliares'!$AB$2:$AH$27,7,FALSE),0),1)</f>
        <v>0</v>
      </c>
      <c r="G4789" s="9">
        <f>VLOOKUP(E4789,'Tablas auxiliares'!$H$1:$Q$28,Calculadora!$J$2+1,FALSE)*IF(VLOOKUP($A4789,'Tablas auxiliares'!$B$2:$C$6,2,FALSE)-Calculadora!$K$2=0,1,0)*IF($L$2=2,IFERROR(VLOOKUP(B4789,'Tablas auxiliares'!$AB$2:$AH$27,7,FALSE),0),1)</f>
        <v>0</v>
      </c>
      <c r="H4789" s="9">
        <f t="shared" si="84"/>
        <v>0</v>
      </c>
      <c r="O4789" s="9"/>
      <c r="P4789"/>
    </row>
    <row r="4790" spans="1:16" x14ac:dyDescent="0.25">
      <c r="A4790" s="9">
        <v>2014</v>
      </c>
      <c r="B4790" t="s">
        <v>31</v>
      </c>
      <c r="C4790" t="s">
        <v>90</v>
      </c>
      <c r="D4790" s="9">
        <v>5</v>
      </c>
      <c r="E4790" s="9">
        <v>19</v>
      </c>
      <c r="F4790" s="9">
        <f>VLOOKUP(D4790,'Tablas auxiliares'!$H$1:$Q$28,Calculadora!$J$2+1,FALSE)*IF(VLOOKUP($A4790,'Tablas auxiliares'!$B$2:$C$6,2,FALSE)-Calculadora!$K$2=0,1,0)*IF($L$2=2,IFERROR(VLOOKUP(B4790,'Tablas auxiliares'!$AB$2:$AH$27,7,FALSE),0),1)</f>
        <v>0</v>
      </c>
      <c r="G4790" s="9">
        <f>VLOOKUP(E4790,'Tablas auxiliares'!$H$1:$Q$28,Calculadora!$J$2+1,FALSE)*IF(VLOOKUP($A4790,'Tablas auxiliares'!$B$2:$C$6,2,FALSE)-Calculadora!$K$2=0,1,0)*IF($L$2=2,IFERROR(VLOOKUP(B4790,'Tablas auxiliares'!$AB$2:$AH$27,7,FALSE),0),1)</f>
        <v>0</v>
      </c>
      <c r="H4790" s="9">
        <f t="shared" si="84"/>
        <v>0</v>
      </c>
      <c r="O4790" s="9"/>
      <c r="P4790"/>
    </row>
    <row r="4791" spans="1:16" x14ac:dyDescent="0.25">
      <c r="A4791" s="9">
        <v>2014</v>
      </c>
      <c r="B4791" t="s">
        <v>31</v>
      </c>
      <c r="C4791" t="s">
        <v>69</v>
      </c>
      <c r="D4791" s="9">
        <v>3</v>
      </c>
      <c r="E4791" s="9">
        <v>7</v>
      </c>
      <c r="F4791" s="9">
        <f>VLOOKUP(D4791,'Tablas auxiliares'!$H$1:$Q$28,Calculadora!$J$2+1,FALSE)*IF(VLOOKUP($A4791,'Tablas auxiliares'!$B$2:$C$6,2,FALSE)-Calculadora!$K$2=0,1,0)*IF($L$2=2,IFERROR(VLOOKUP(B4791,'Tablas auxiliares'!$AB$2:$AH$27,7,FALSE),0),1)</f>
        <v>0</v>
      </c>
      <c r="G4791" s="9">
        <f>VLOOKUP(E4791,'Tablas auxiliares'!$H$1:$Q$28,Calculadora!$J$2+1,FALSE)*IF(VLOOKUP($A4791,'Tablas auxiliares'!$B$2:$C$6,2,FALSE)-Calculadora!$K$2=0,1,0)*IF($L$2=2,IFERROR(VLOOKUP(B4791,'Tablas auxiliares'!$AB$2:$AH$27,7,FALSE),0),1)</f>
        <v>0</v>
      </c>
      <c r="H4791" s="9">
        <f t="shared" si="84"/>
        <v>0</v>
      </c>
      <c r="O4791" s="9"/>
      <c r="P4791"/>
    </row>
    <row r="4792" spans="1:16" x14ac:dyDescent="0.25">
      <c r="A4792" s="9">
        <v>2014</v>
      </c>
      <c r="B4792" t="s">
        <v>31</v>
      </c>
      <c r="C4792" t="s">
        <v>70</v>
      </c>
      <c r="D4792" s="9">
        <v>25</v>
      </c>
      <c r="E4792" s="9">
        <v>21</v>
      </c>
      <c r="F4792" s="9">
        <f>VLOOKUP(D4792,'Tablas auxiliares'!$H$1:$Q$28,Calculadora!$J$2+1,FALSE)*IF(VLOOKUP($A4792,'Tablas auxiliares'!$B$2:$C$6,2,FALSE)-Calculadora!$K$2=0,1,0)*IF($L$2=2,IFERROR(VLOOKUP(B4792,'Tablas auxiliares'!$AB$2:$AH$27,7,FALSE),0),1)</f>
        <v>0</v>
      </c>
      <c r="G4792" s="9">
        <f>VLOOKUP(E4792,'Tablas auxiliares'!$H$1:$Q$28,Calculadora!$J$2+1,FALSE)*IF(VLOOKUP($A4792,'Tablas auxiliares'!$B$2:$C$6,2,FALSE)-Calculadora!$K$2=0,1,0)*IF($L$2=2,IFERROR(VLOOKUP(B4792,'Tablas auxiliares'!$AB$2:$AH$27,7,FALSE),0),1)</f>
        <v>0</v>
      </c>
      <c r="H4792" s="9">
        <f t="shared" si="84"/>
        <v>0</v>
      </c>
      <c r="O4792" s="9"/>
      <c r="P4792"/>
    </row>
    <row r="4793" spans="1:16" x14ac:dyDescent="0.25">
      <c r="A4793" s="9">
        <v>2014</v>
      </c>
      <c r="B4793" t="s">
        <v>31</v>
      </c>
      <c r="C4793" t="s">
        <v>14</v>
      </c>
      <c r="D4793" s="9">
        <v>20</v>
      </c>
      <c r="E4793" s="9">
        <v>8</v>
      </c>
      <c r="F4793" s="9">
        <f>VLOOKUP(D4793,'Tablas auxiliares'!$H$1:$Q$28,Calculadora!$J$2+1,FALSE)*IF(VLOOKUP($A4793,'Tablas auxiliares'!$B$2:$C$6,2,FALSE)-Calculadora!$K$2=0,1,0)*IF($L$2=2,IFERROR(VLOOKUP(B4793,'Tablas auxiliares'!$AB$2:$AH$27,7,FALSE),0),1)</f>
        <v>0</v>
      </c>
      <c r="G4793" s="9">
        <f>VLOOKUP(E4793,'Tablas auxiliares'!$H$1:$Q$28,Calculadora!$J$2+1,FALSE)*IF(VLOOKUP($A4793,'Tablas auxiliares'!$B$2:$C$6,2,FALSE)-Calculadora!$K$2=0,1,0)*IF($L$2=2,IFERROR(VLOOKUP(B4793,'Tablas auxiliares'!$AB$2:$AH$27,7,FALSE),0),1)</f>
        <v>0</v>
      </c>
      <c r="H4793" s="9">
        <f t="shared" si="84"/>
        <v>0</v>
      </c>
      <c r="O4793" s="9"/>
      <c r="P4793"/>
    </row>
    <row r="4794" spans="1:16" x14ac:dyDescent="0.25">
      <c r="A4794" s="9">
        <v>2014</v>
      </c>
      <c r="B4794" t="s">
        <v>31</v>
      </c>
      <c r="C4794" t="s">
        <v>18</v>
      </c>
      <c r="D4794" s="9">
        <v>19</v>
      </c>
      <c r="E4794" s="9">
        <v>26</v>
      </c>
      <c r="F4794" s="9">
        <f>VLOOKUP(D4794,'Tablas auxiliares'!$H$1:$Q$28,Calculadora!$J$2+1,FALSE)*IF(VLOOKUP($A4794,'Tablas auxiliares'!$B$2:$C$6,2,FALSE)-Calculadora!$K$2=0,1,0)*IF($L$2=2,IFERROR(VLOOKUP(B4794,'Tablas auxiliares'!$AB$2:$AH$27,7,FALSE),0),1)</f>
        <v>0</v>
      </c>
      <c r="G4794" s="9">
        <f>VLOOKUP(E4794,'Tablas auxiliares'!$H$1:$Q$28,Calculadora!$J$2+1,FALSE)*IF(VLOOKUP($A4794,'Tablas auxiliares'!$B$2:$C$6,2,FALSE)-Calculadora!$K$2=0,1,0)*IF($L$2=2,IFERROR(VLOOKUP(B4794,'Tablas auxiliares'!$AB$2:$AH$27,7,FALSE),0),1)</f>
        <v>0</v>
      </c>
      <c r="H4794" s="9">
        <f t="shared" si="84"/>
        <v>0</v>
      </c>
      <c r="O4794" s="9"/>
      <c r="P4794"/>
    </row>
    <row r="4795" spans="1:16" x14ac:dyDescent="0.25">
      <c r="A4795" s="9">
        <v>2014</v>
      </c>
      <c r="B4795" t="s">
        <v>31</v>
      </c>
      <c r="C4795" t="s">
        <v>29</v>
      </c>
      <c r="D4795" s="9">
        <v>24</v>
      </c>
      <c r="E4795" s="9">
        <v>4</v>
      </c>
      <c r="F4795" s="9">
        <f>VLOOKUP(D4795,'Tablas auxiliares'!$H$1:$Q$28,Calculadora!$J$2+1,FALSE)*IF(VLOOKUP($A4795,'Tablas auxiliares'!$B$2:$C$6,2,FALSE)-Calculadora!$K$2=0,1,0)*IF($L$2=2,IFERROR(VLOOKUP(B4795,'Tablas auxiliares'!$AB$2:$AH$27,7,FALSE),0),1)</f>
        <v>0</v>
      </c>
      <c r="G4795" s="9">
        <f>VLOOKUP(E4795,'Tablas auxiliares'!$H$1:$Q$28,Calculadora!$J$2+1,FALSE)*IF(VLOOKUP($A4795,'Tablas auxiliares'!$B$2:$C$6,2,FALSE)-Calculadora!$K$2=0,1,0)*IF($L$2=2,IFERROR(VLOOKUP(B4795,'Tablas auxiliares'!$AB$2:$AH$27,7,FALSE),0),1)</f>
        <v>0</v>
      </c>
      <c r="H4795" s="9">
        <f t="shared" si="84"/>
        <v>0</v>
      </c>
      <c r="O4795" s="9"/>
      <c r="P4795"/>
    </row>
    <row r="4796" spans="1:16" x14ac:dyDescent="0.25">
      <c r="A4796" s="9">
        <v>2014</v>
      </c>
      <c r="B4796" t="s">
        <v>31</v>
      </c>
      <c r="C4796" t="s">
        <v>68</v>
      </c>
      <c r="D4796" s="9">
        <v>26</v>
      </c>
      <c r="E4796" s="9">
        <v>14</v>
      </c>
      <c r="F4796" s="9">
        <f>VLOOKUP(D4796,'Tablas auxiliares'!$H$1:$Q$28,Calculadora!$J$2+1,FALSE)*IF(VLOOKUP($A4796,'Tablas auxiliares'!$B$2:$C$6,2,FALSE)-Calculadora!$K$2=0,1,0)*IF($L$2=2,IFERROR(VLOOKUP(B4796,'Tablas auxiliares'!$AB$2:$AH$27,7,FALSE),0),1)</f>
        <v>0</v>
      </c>
      <c r="G4796" s="9">
        <f>VLOOKUP(E4796,'Tablas auxiliares'!$H$1:$Q$28,Calculadora!$J$2+1,FALSE)*IF(VLOOKUP($A4796,'Tablas auxiliares'!$B$2:$C$6,2,FALSE)-Calculadora!$K$2=0,1,0)*IF($L$2=2,IFERROR(VLOOKUP(B4796,'Tablas auxiliares'!$AB$2:$AH$27,7,FALSE),0),1)</f>
        <v>0</v>
      </c>
      <c r="H4796" s="9">
        <f t="shared" si="84"/>
        <v>0</v>
      </c>
      <c r="O4796" s="9"/>
      <c r="P4796"/>
    </row>
    <row r="4797" spans="1:16" x14ac:dyDescent="0.25">
      <c r="A4797" s="9">
        <v>2014</v>
      </c>
      <c r="B4797" t="s">
        <v>31</v>
      </c>
      <c r="C4797" t="s">
        <v>13</v>
      </c>
      <c r="D4797" s="9">
        <v>1</v>
      </c>
      <c r="E4797" s="9">
        <v>5</v>
      </c>
      <c r="F4797" s="9">
        <f>VLOOKUP(D4797,'Tablas auxiliares'!$H$1:$Q$28,Calculadora!$J$2+1,FALSE)*IF(VLOOKUP($A4797,'Tablas auxiliares'!$B$2:$C$6,2,FALSE)-Calculadora!$K$2=0,1,0)*IF($L$2=2,IFERROR(VLOOKUP(B4797,'Tablas auxiliares'!$AB$2:$AH$27,7,FALSE),0),1)</f>
        <v>0</v>
      </c>
      <c r="G4797" s="9">
        <f>VLOOKUP(E4797,'Tablas auxiliares'!$H$1:$Q$28,Calculadora!$J$2+1,FALSE)*IF(VLOOKUP($A4797,'Tablas auxiliares'!$B$2:$C$6,2,FALSE)-Calculadora!$K$2=0,1,0)*IF($L$2=2,IFERROR(VLOOKUP(B4797,'Tablas auxiliares'!$AB$2:$AH$27,7,FALSE),0),1)</f>
        <v>0</v>
      </c>
      <c r="H4797" s="9">
        <f t="shared" si="84"/>
        <v>0</v>
      </c>
      <c r="O4797" s="9"/>
      <c r="P4797"/>
    </row>
    <row r="4798" spans="1:16" x14ac:dyDescent="0.25">
      <c r="A4798" s="9">
        <v>2014</v>
      </c>
      <c r="B4798" t="s">
        <v>31</v>
      </c>
      <c r="C4798" t="s">
        <v>27</v>
      </c>
      <c r="D4798" s="9">
        <v>16</v>
      </c>
      <c r="E4798" s="9">
        <v>12</v>
      </c>
      <c r="F4798" s="9">
        <f>VLOOKUP(D4798,'Tablas auxiliares'!$H$1:$Q$28,Calculadora!$J$2+1,FALSE)*IF(VLOOKUP($A4798,'Tablas auxiliares'!$B$2:$C$6,2,FALSE)-Calculadora!$K$2=0,1,0)*IF($L$2=2,IFERROR(VLOOKUP(B4798,'Tablas auxiliares'!$AB$2:$AH$27,7,FALSE),0),1)</f>
        <v>0</v>
      </c>
      <c r="G4798" s="9">
        <f>VLOOKUP(E4798,'Tablas auxiliares'!$H$1:$Q$28,Calculadora!$J$2+1,FALSE)*IF(VLOOKUP($A4798,'Tablas auxiliares'!$B$2:$C$6,2,FALSE)-Calculadora!$K$2=0,1,0)*IF($L$2=2,IFERROR(VLOOKUP(B4798,'Tablas auxiliares'!$AB$2:$AH$27,7,FALSE),0),1)</f>
        <v>0</v>
      </c>
      <c r="H4798" s="9">
        <f t="shared" si="84"/>
        <v>0</v>
      </c>
      <c r="O4798" s="9"/>
      <c r="P4798"/>
    </row>
    <row r="4799" spans="1:16" x14ac:dyDescent="0.25">
      <c r="A4799" s="9">
        <v>2014</v>
      </c>
      <c r="B4799" t="s">
        <v>31</v>
      </c>
      <c r="C4799" t="s">
        <v>26</v>
      </c>
      <c r="D4799" s="9">
        <v>4</v>
      </c>
      <c r="E4799" s="9">
        <v>9</v>
      </c>
      <c r="F4799" s="9">
        <f>VLOOKUP(D4799,'Tablas auxiliares'!$H$1:$Q$28,Calculadora!$J$2+1,FALSE)*IF(VLOOKUP($A4799,'Tablas auxiliares'!$B$2:$C$6,2,FALSE)-Calculadora!$K$2=0,1,0)*IF($L$2=2,IFERROR(VLOOKUP(B4799,'Tablas auxiliares'!$AB$2:$AH$27,7,FALSE),0),1)</f>
        <v>0</v>
      </c>
      <c r="G4799" s="9">
        <f>VLOOKUP(E4799,'Tablas auxiliares'!$H$1:$Q$28,Calculadora!$J$2+1,FALSE)*IF(VLOOKUP($A4799,'Tablas auxiliares'!$B$2:$C$6,2,FALSE)-Calculadora!$K$2=0,1,0)*IF($L$2=2,IFERROR(VLOOKUP(B4799,'Tablas auxiliares'!$AB$2:$AH$27,7,FALSE),0),1)</f>
        <v>0</v>
      </c>
      <c r="H4799" s="9">
        <f t="shared" si="84"/>
        <v>0</v>
      </c>
      <c r="O4799" s="9"/>
      <c r="P4799"/>
    </row>
    <row r="4800" spans="1:16" x14ac:dyDescent="0.25">
      <c r="A4800" s="9">
        <v>2014</v>
      </c>
      <c r="B4800" t="s">
        <v>31</v>
      </c>
      <c r="C4800" t="s">
        <v>28</v>
      </c>
      <c r="D4800" s="9">
        <v>23</v>
      </c>
      <c r="E4800" s="9">
        <v>23</v>
      </c>
      <c r="F4800" s="9">
        <f>VLOOKUP(D4800,'Tablas auxiliares'!$H$1:$Q$28,Calculadora!$J$2+1,FALSE)*IF(VLOOKUP($A4800,'Tablas auxiliares'!$B$2:$C$6,2,FALSE)-Calculadora!$K$2=0,1,0)*IF($L$2=2,IFERROR(VLOOKUP(B4800,'Tablas auxiliares'!$AB$2:$AH$27,7,FALSE),0),1)</f>
        <v>0</v>
      </c>
      <c r="G4800" s="9">
        <f>VLOOKUP(E4800,'Tablas auxiliares'!$H$1:$Q$28,Calculadora!$J$2+1,FALSE)*IF(VLOOKUP($A4800,'Tablas auxiliares'!$B$2:$C$6,2,FALSE)-Calculadora!$K$2=0,1,0)*IF($L$2=2,IFERROR(VLOOKUP(B4800,'Tablas auxiliares'!$AB$2:$AH$27,7,FALSE),0),1)</f>
        <v>0</v>
      </c>
      <c r="H4800" s="9">
        <f t="shared" si="84"/>
        <v>0</v>
      </c>
      <c r="O4800" s="9"/>
      <c r="P4800"/>
    </row>
    <row r="4801" spans="1:16" x14ac:dyDescent="0.25">
      <c r="A4801" s="9">
        <v>2014</v>
      </c>
      <c r="B4801" t="s">
        <v>31</v>
      </c>
      <c r="C4801" t="s">
        <v>33</v>
      </c>
      <c r="D4801" s="9">
        <v>10</v>
      </c>
      <c r="E4801" s="9">
        <v>6</v>
      </c>
      <c r="F4801" s="9">
        <f>VLOOKUP(D4801,'Tablas auxiliares'!$H$1:$Q$28,Calculadora!$J$2+1,FALSE)*IF(VLOOKUP($A4801,'Tablas auxiliares'!$B$2:$C$6,2,FALSE)-Calculadora!$K$2=0,1,0)*IF($L$2=2,IFERROR(VLOOKUP(B4801,'Tablas auxiliares'!$AB$2:$AH$27,7,FALSE),0),1)</f>
        <v>0</v>
      </c>
      <c r="G4801" s="9">
        <f>VLOOKUP(E4801,'Tablas auxiliares'!$H$1:$Q$28,Calculadora!$J$2+1,FALSE)*IF(VLOOKUP($A4801,'Tablas auxiliares'!$B$2:$C$6,2,FALSE)-Calculadora!$K$2=0,1,0)*IF($L$2=2,IFERROR(VLOOKUP(B4801,'Tablas auxiliares'!$AB$2:$AH$27,7,FALSE),0),1)</f>
        <v>0</v>
      </c>
      <c r="H4801" s="9">
        <f t="shared" si="84"/>
        <v>0</v>
      </c>
      <c r="O4801" s="9"/>
      <c r="P4801"/>
    </row>
    <row r="4802" spans="1:16" x14ac:dyDescent="0.25">
      <c r="A4802" s="9">
        <v>2014</v>
      </c>
      <c r="B4802" t="s">
        <v>31</v>
      </c>
      <c r="C4802" t="s">
        <v>25</v>
      </c>
      <c r="D4802" s="9">
        <v>21</v>
      </c>
      <c r="E4802" s="9">
        <v>24</v>
      </c>
      <c r="F4802" s="9">
        <f>VLOOKUP(D4802,'Tablas auxiliares'!$H$1:$Q$28,Calculadora!$J$2+1,FALSE)*IF(VLOOKUP($A4802,'Tablas auxiliares'!$B$2:$C$6,2,FALSE)-Calculadora!$K$2=0,1,0)*IF($L$2=2,IFERROR(VLOOKUP(B4802,'Tablas auxiliares'!$AB$2:$AH$27,7,FALSE),0),1)</f>
        <v>0</v>
      </c>
      <c r="G4802" s="9">
        <f>VLOOKUP(E4802,'Tablas auxiliares'!$H$1:$Q$28,Calculadora!$J$2+1,FALSE)*IF(VLOOKUP($A4802,'Tablas auxiliares'!$B$2:$C$6,2,FALSE)-Calculadora!$K$2=0,1,0)*IF($L$2=2,IFERROR(VLOOKUP(B4802,'Tablas auxiliares'!$AB$2:$AH$27,7,FALSE),0),1)</f>
        <v>0</v>
      </c>
      <c r="H4802" s="9">
        <f t="shared" si="84"/>
        <v>0</v>
      </c>
      <c r="O4802" s="9"/>
      <c r="P4802"/>
    </row>
    <row r="4803" spans="1:16" x14ac:dyDescent="0.25">
      <c r="A4803" s="9">
        <v>2014</v>
      </c>
      <c r="B4803" t="s">
        <v>31</v>
      </c>
      <c r="C4803" t="s">
        <v>89</v>
      </c>
      <c r="D4803" s="9">
        <v>11</v>
      </c>
      <c r="E4803" s="9">
        <v>22</v>
      </c>
      <c r="F4803" s="9">
        <f>VLOOKUP(D4803,'Tablas auxiliares'!$H$1:$Q$28,Calculadora!$J$2+1,FALSE)*IF(VLOOKUP($A4803,'Tablas auxiliares'!$B$2:$C$6,2,FALSE)-Calculadora!$K$2=0,1,0)*IF($L$2=2,IFERROR(VLOOKUP(B4803,'Tablas auxiliares'!$AB$2:$AH$27,7,FALSE),0),1)</f>
        <v>0</v>
      </c>
      <c r="G4803" s="9">
        <f>VLOOKUP(E4803,'Tablas auxiliares'!$H$1:$Q$28,Calculadora!$J$2+1,FALSE)*IF(VLOOKUP($A4803,'Tablas auxiliares'!$B$2:$C$6,2,FALSE)-Calculadora!$K$2=0,1,0)*IF($L$2=2,IFERROR(VLOOKUP(B4803,'Tablas auxiliares'!$AB$2:$AH$27,7,FALSE),0),1)</f>
        <v>0</v>
      </c>
      <c r="H4803" s="9">
        <f t="shared" ref="H4803:H4866" si="85">IF($M$2=2,0,F4803)+IF($M$2=3,0,G4803)</f>
        <v>0</v>
      </c>
      <c r="O4803" s="9"/>
      <c r="P4803"/>
    </row>
    <row r="4804" spans="1:16" x14ac:dyDescent="0.25">
      <c r="A4804" s="9">
        <v>2014</v>
      </c>
      <c r="B4804" t="s">
        <v>31</v>
      </c>
      <c r="C4804" t="s">
        <v>87</v>
      </c>
      <c r="D4804" s="9">
        <v>7</v>
      </c>
      <c r="E4804" s="9">
        <v>20</v>
      </c>
      <c r="F4804" s="9">
        <f>VLOOKUP(D4804,'Tablas auxiliares'!$H$1:$Q$28,Calculadora!$J$2+1,FALSE)*IF(VLOOKUP($A4804,'Tablas auxiliares'!$B$2:$C$6,2,FALSE)-Calculadora!$K$2=0,1,0)*IF($L$2=2,IFERROR(VLOOKUP(B4804,'Tablas auxiliares'!$AB$2:$AH$27,7,FALSE),0),1)</f>
        <v>0</v>
      </c>
      <c r="G4804" s="9">
        <f>VLOOKUP(E4804,'Tablas auxiliares'!$H$1:$Q$28,Calculadora!$J$2+1,FALSE)*IF(VLOOKUP($A4804,'Tablas auxiliares'!$B$2:$C$6,2,FALSE)-Calculadora!$K$2=0,1,0)*IF($L$2=2,IFERROR(VLOOKUP(B4804,'Tablas auxiliares'!$AB$2:$AH$27,7,FALSE),0),1)</f>
        <v>0</v>
      </c>
      <c r="H4804" s="9">
        <f t="shared" si="85"/>
        <v>0</v>
      </c>
      <c r="O4804" s="9"/>
      <c r="P4804"/>
    </row>
    <row r="4805" spans="1:16" x14ac:dyDescent="0.25">
      <c r="A4805" s="9">
        <v>2014</v>
      </c>
      <c r="B4805" t="s">
        <v>31</v>
      </c>
      <c r="C4805" t="s">
        <v>34</v>
      </c>
      <c r="D4805" s="9">
        <v>8</v>
      </c>
      <c r="E4805" s="9">
        <v>11</v>
      </c>
      <c r="F4805" s="9">
        <f>VLOOKUP(D4805,'Tablas auxiliares'!$H$1:$Q$28,Calculadora!$J$2+1,FALSE)*IF(VLOOKUP($A4805,'Tablas auxiliares'!$B$2:$C$6,2,FALSE)-Calculadora!$K$2=0,1,0)*IF($L$2=2,IFERROR(VLOOKUP(B4805,'Tablas auxiliares'!$AB$2:$AH$27,7,FALSE),0),1)</f>
        <v>0</v>
      </c>
      <c r="G4805" s="9">
        <f>VLOOKUP(E4805,'Tablas auxiliares'!$H$1:$Q$28,Calculadora!$J$2+1,FALSE)*IF(VLOOKUP($A4805,'Tablas auxiliares'!$B$2:$C$6,2,FALSE)-Calculadora!$K$2=0,1,0)*IF($L$2=2,IFERROR(VLOOKUP(B4805,'Tablas auxiliares'!$AB$2:$AH$27,7,FALSE),0),1)</f>
        <v>0</v>
      </c>
      <c r="H4805" s="9">
        <f t="shared" si="85"/>
        <v>0</v>
      </c>
      <c r="O4805" s="9"/>
      <c r="P4805"/>
    </row>
    <row r="4806" spans="1:16" x14ac:dyDescent="0.25">
      <c r="A4806" s="9">
        <v>2014</v>
      </c>
      <c r="B4806" t="s">
        <v>31</v>
      </c>
      <c r="C4806" t="s">
        <v>91</v>
      </c>
      <c r="D4806" s="9">
        <v>12</v>
      </c>
      <c r="E4806" s="9">
        <v>10</v>
      </c>
      <c r="F4806" s="9">
        <f>VLOOKUP(D4806,'Tablas auxiliares'!$H$1:$Q$28,Calculadora!$J$2+1,FALSE)*IF(VLOOKUP($A4806,'Tablas auxiliares'!$B$2:$C$6,2,FALSE)-Calculadora!$K$2=0,1,0)*IF($L$2=2,IFERROR(VLOOKUP(B4806,'Tablas auxiliares'!$AB$2:$AH$27,7,FALSE),0),1)</f>
        <v>0</v>
      </c>
      <c r="G4806" s="9">
        <f>VLOOKUP(E4806,'Tablas auxiliares'!$H$1:$Q$28,Calculadora!$J$2+1,FALSE)*IF(VLOOKUP($A4806,'Tablas auxiliares'!$B$2:$C$6,2,FALSE)-Calculadora!$K$2=0,1,0)*IF($L$2=2,IFERROR(VLOOKUP(B4806,'Tablas auxiliares'!$AB$2:$AH$27,7,FALSE),0),1)</f>
        <v>0</v>
      </c>
      <c r="H4806" s="9">
        <f t="shared" si="85"/>
        <v>0</v>
      </c>
      <c r="O4806" s="9"/>
      <c r="P4806"/>
    </row>
    <row r="4807" spans="1:16" x14ac:dyDescent="0.25">
      <c r="A4807" s="9">
        <v>2014</v>
      </c>
      <c r="B4807" t="s">
        <v>31</v>
      </c>
      <c r="C4807" t="s">
        <v>24</v>
      </c>
      <c r="D4807" s="9">
        <v>14</v>
      </c>
      <c r="E4807" s="9">
        <v>13</v>
      </c>
      <c r="F4807" s="9">
        <f>VLOOKUP(D4807,'Tablas auxiliares'!$H$1:$Q$28,Calculadora!$J$2+1,FALSE)*IF(VLOOKUP($A4807,'Tablas auxiliares'!$B$2:$C$6,2,FALSE)-Calculadora!$K$2=0,1,0)*IF($L$2=2,IFERROR(VLOOKUP(B4807,'Tablas auxiliares'!$AB$2:$AH$27,7,FALSE),0),1)</f>
        <v>0</v>
      </c>
      <c r="G4807" s="9">
        <f>VLOOKUP(E4807,'Tablas auxiliares'!$H$1:$Q$28,Calculadora!$J$2+1,FALSE)*IF(VLOOKUP($A4807,'Tablas auxiliares'!$B$2:$C$6,2,FALSE)-Calculadora!$K$2=0,1,0)*IF($L$2=2,IFERROR(VLOOKUP(B4807,'Tablas auxiliares'!$AB$2:$AH$27,7,FALSE),0),1)</f>
        <v>0</v>
      </c>
      <c r="H4807" s="9">
        <f t="shared" si="85"/>
        <v>0</v>
      </c>
      <c r="O4807" s="9"/>
      <c r="P4807"/>
    </row>
    <row r="4808" spans="1:16" x14ac:dyDescent="0.25">
      <c r="A4808" s="9">
        <v>2014</v>
      </c>
      <c r="B4808" t="s">
        <v>31</v>
      </c>
      <c r="C4808" t="s">
        <v>11</v>
      </c>
      <c r="D4808" s="9">
        <v>18</v>
      </c>
      <c r="E4808" s="9">
        <v>25</v>
      </c>
      <c r="F4808" s="9">
        <f>VLOOKUP(D4808,'Tablas auxiliares'!$H$1:$Q$28,Calculadora!$J$2+1,FALSE)*IF(VLOOKUP($A4808,'Tablas auxiliares'!$B$2:$C$6,2,FALSE)-Calculadora!$K$2=0,1,0)*IF($L$2=2,IFERROR(VLOOKUP(B4808,'Tablas auxiliares'!$AB$2:$AH$27,7,FALSE),0),1)</f>
        <v>0</v>
      </c>
      <c r="G4808" s="9">
        <f>VLOOKUP(E4808,'Tablas auxiliares'!$H$1:$Q$28,Calculadora!$J$2+1,FALSE)*IF(VLOOKUP($A4808,'Tablas auxiliares'!$B$2:$C$6,2,FALSE)-Calculadora!$K$2=0,1,0)*IF($L$2=2,IFERROR(VLOOKUP(B4808,'Tablas auxiliares'!$AB$2:$AH$27,7,FALSE),0),1)</f>
        <v>0</v>
      </c>
      <c r="H4808" s="9">
        <f t="shared" si="85"/>
        <v>0</v>
      </c>
      <c r="O4808" s="9"/>
      <c r="P4808"/>
    </row>
    <row r="4809" spans="1:16" x14ac:dyDescent="0.25">
      <c r="A4809" s="9">
        <v>2014</v>
      </c>
      <c r="B4809" t="s">
        <v>31</v>
      </c>
      <c r="C4809" t="s">
        <v>67</v>
      </c>
      <c r="D4809" s="9">
        <v>6</v>
      </c>
      <c r="E4809" s="9">
        <v>18</v>
      </c>
      <c r="F4809" s="9">
        <f>VLOOKUP(D4809,'Tablas auxiliares'!$H$1:$Q$28,Calculadora!$J$2+1,FALSE)*IF(VLOOKUP($A4809,'Tablas auxiliares'!$B$2:$C$6,2,FALSE)-Calculadora!$K$2=0,1,0)*IF($L$2=2,IFERROR(VLOOKUP(B4809,'Tablas auxiliares'!$AB$2:$AH$27,7,FALSE),0),1)</f>
        <v>0</v>
      </c>
      <c r="G4809" s="9">
        <f>VLOOKUP(E4809,'Tablas auxiliares'!$H$1:$Q$28,Calculadora!$J$2+1,FALSE)*IF(VLOOKUP($A4809,'Tablas auxiliares'!$B$2:$C$6,2,FALSE)-Calculadora!$K$2=0,1,0)*IF($L$2=2,IFERROR(VLOOKUP(B4809,'Tablas auxiliares'!$AB$2:$AH$27,7,FALSE),0),1)</f>
        <v>0</v>
      </c>
      <c r="H4809" s="9">
        <f t="shared" si="85"/>
        <v>0</v>
      </c>
      <c r="O4809" s="9"/>
      <c r="P4809"/>
    </row>
    <row r="4810" spans="1:16" x14ac:dyDescent="0.25">
      <c r="A4810" s="9">
        <v>2014</v>
      </c>
      <c r="B4810" t="s">
        <v>31</v>
      </c>
      <c r="C4810" t="s">
        <v>22</v>
      </c>
      <c r="D4810" s="9">
        <v>2</v>
      </c>
      <c r="E4810" s="9">
        <v>1</v>
      </c>
      <c r="F4810" s="9">
        <f>VLOOKUP(D4810,'Tablas auxiliares'!$H$1:$Q$28,Calculadora!$J$2+1,FALSE)*IF(VLOOKUP($A4810,'Tablas auxiliares'!$B$2:$C$6,2,FALSE)-Calculadora!$K$2=0,1,0)*IF($L$2=2,IFERROR(VLOOKUP(B4810,'Tablas auxiliares'!$AB$2:$AH$27,7,FALSE),0),1)</f>
        <v>0</v>
      </c>
      <c r="G4810" s="9">
        <f>VLOOKUP(E4810,'Tablas auxiliares'!$H$1:$Q$28,Calculadora!$J$2+1,FALSE)*IF(VLOOKUP($A4810,'Tablas auxiliares'!$B$2:$C$6,2,FALSE)-Calculadora!$K$2=0,1,0)*IF($L$2=2,IFERROR(VLOOKUP(B4810,'Tablas auxiliares'!$AB$2:$AH$27,7,FALSE),0),1)</f>
        <v>0</v>
      </c>
      <c r="H4810" s="9">
        <f t="shared" si="85"/>
        <v>0</v>
      </c>
      <c r="O4810" s="9"/>
      <c r="P4810"/>
    </row>
    <row r="4811" spans="1:16" x14ac:dyDescent="0.25">
      <c r="A4811" s="9">
        <v>2014</v>
      </c>
      <c r="B4811" t="s">
        <v>31</v>
      </c>
      <c r="C4811" t="s">
        <v>19</v>
      </c>
      <c r="D4811" s="9">
        <v>22</v>
      </c>
      <c r="E4811" s="9">
        <v>15</v>
      </c>
      <c r="F4811" s="9">
        <f>VLOOKUP(D4811,'Tablas auxiliares'!$H$1:$Q$28,Calculadora!$J$2+1,FALSE)*IF(VLOOKUP($A4811,'Tablas auxiliares'!$B$2:$C$6,2,FALSE)-Calculadora!$K$2=0,1,0)*IF($L$2=2,IFERROR(VLOOKUP(B4811,'Tablas auxiliares'!$AB$2:$AH$27,7,FALSE),0),1)</f>
        <v>0</v>
      </c>
      <c r="G4811" s="9">
        <f>VLOOKUP(E4811,'Tablas auxiliares'!$H$1:$Q$28,Calculadora!$J$2+1,FALSE)*IF(VLOOKUP($A4811,'Tablas auxiliares'!$B$2:$C$6,2,FALSE)-Calculadora!$K$2=0,1,0)*IF($L$2=2,IFERROR(VLOOKUP(B4811,'Tablas auxiliares'!$AB$2:$AH$27,7,FALSE),0),1)</f>
        <v>0</v>
      </c>
      <c r="H4811" s="9">
        <f t="shared" si="85"/>
        <v>0</v>
      </c>
      <c r="O4811" s="9"/>
      <c r="P4811"/>
    </row>
    <row r="4812" spans="1:16" x14ac:dyDescent="0.25">
      <c r="A4812" s="9">
        <v>2014</v>
      </c>
      <c r="B4812" t="s">
        <v>31</v>
      </c>
      <c r="C4812" t="s">
        <v>37</v>
      </c>
      <c r="D4812" s="9">
        <v>13</v>
      </c>
      <c r="E4812" s="9">
        <v>16</v>
      </c>
      <c r="F4812" s="9">
        <f>VLOOKUP(D4812,'Tablas auxiliares'!$H$1:$Q$28,Calculadora!$J$2+1,FALSE)*IF(VLOOKUP($A4812,'Tablas auxiliares'!$B$2:$C$6,2,FALSE)-Calculadora!$K$2=0,1,0)*IF($L$2=2,IFERROR(VLOOKUP(B4812,'Tablas auxiliares'!$AB$2:$AH$27,7,FALSE),0),1)</f>
        <v>0</v>
      </c>
      <c r="G4812" s="9">
        <f>VLOOKUP(E4812,'Tablas auxiliares'!$H$1:$Q$28,Calculadora!$J$2+1,FALSE)*IF(VLOOKUP($A4812,'Tablas auxiliares'!$B$2:$C$6,2,FALSE)-Calculadora!$K$2=0,1,0)*IF($L$2=2,IFERROR(VLOOKUP(B4812,'Tablas auxiliares'!$AB$2:$AH$27,7,FALSE),0),1)</f>
        <v>0</v>
      </c>
      <c r="H4812" s="9">
        <f t="shared" si="85"/>
        <v>0</v>
      </c>
      <c r="O4812" s="9"/>
      <c r="P4812"/>
    </row>
    <row r="4813" spans="1:16" x14ac:dyDescent="0.25">
      <c r="A4813" s="9">
        <v>2014</v>
      </c>
      <c r="B4813" t="s">
        <v>11</v>
      </c>
      <c r="C4813" t="s">
        <v>36</v>
      </c>
      <c r="D4813" s="9">
        <v>19</v>
      </c>
      <c r="E4813" s="9">
        <v>18</v>
      </c>
      <c r="F4813" s="9">
        <f>VLOOKUP(D4813,'Tablas auxiliares'!$H$1:$Q$28,Calculadora!$J$2+1,FALSE)*IF(VLOOKUP($A4813,'Tablas auxiliares'!$B$2:$C$6,2,FALSE)-Calculadora!$K$2=0,1,0)*IF($L$2=2,IFERROR(VLOOKUP(B4813,'Tablas auxiliares'!$AB$2:$AH$27,7,FALSE),0),1)</f>
        <v>0</v>
      </c>
      <c r="G4813" s="9">
        <f>VLOOKUP(E4813,'Tablas auxiliares'!$H$1:$Q$28,Calculadora!$J$2+1,FALSE)*IF(VLOOKUP($A4813,'Tablas auxiliares'!$B$2:$C$6,2,FALSE)-Calculadora!$K$2=0,1,0)*IF($L$2=2,IFERROR(VLOOKUP(B4813,'Tablas auxiliares'!$AB$2:$AH$27,7,FALSE),0),1)</f>
        <v>0</v>
      </c>
      <c r="H4813" s="9">
        <f t="shared" si="85"/>
        <v>0</v>
      </c>
      <c r="O4813" s="9"/>
      <c r="P4813"/>
    </row>
    <row r="4814" spans="1:16" x14ac:dyDescent="0.25">
      <c r="A4814" s="9">
        <v>2014</v>
      </c>
      <c r="B4814" t="s">
        <v>11</v>
      </c>
      <c r="C4814" t="s">
        <v>65</v>
      </c>
      <c r="D4814" s="9">
        <v>4</v>
      </c>
      <c r="E4814" s="9">
        <v>16</v>
      </c>
      <c r="F4814" s="9">
        <f>VLOOKUP(D4814,'Tablas auxiliares'!$H$1:$Q$28,Calculadora!$J$2+1,FALSE)*IF(VLOOKUP($A4814,'Tablas auxiliares'!$B$2:$C$6,2,FALSE)-Calculadora!$K$2=0,1,0)*IF($L$2=2,IFERROR(VLOOKUP(B4814,'Tablas auxiliares'!$AB$2:$AH$27,7,FALSE),0),1)</f>
        <v>0</v>
      </c>
      <c r="G4814" s="9">
        <f>VLOOKUP(E4814,'Tablas auxiliares'!$H$1:$Q$28,Calculadora!$J$2+1,FALSE)*IF(VLOOKUP($A4814,'Tablas auxiliares'!$B$2:$C$6,2,FALSE)-Calculadora!$K$2=0,1,0)*IF($L$2=2,IFERROR(VLOOKUP(B4814,'Tablas auxiliares'!$AB$2:$AH$27,7,FALSE),0),1)</f>
        <v>0</v>
      </c>
      <c r="H4814" s="9">
        <f t="shared" si="85"/>
        <v>0</v>
      </c>
      <c r="O4814" s="9"/>
      <c r="P4814"/>
    </row>
    <row r="4815" spans="1:16" x14ac:dyDescent="0.25">
      <c r="A4815" s="9">
        <v>2014</v>
      </c>
      <c r="B4815" t="s">
        <v>11</v>
      </c>
      <c r="C4815" t="s">
        <v>23</v>
      </c>
      <c r="D4815" s="9">
        <v>5</v>
      </c>
      <c r="E4815" s="9">
        <v>24</v>
      </c>
      <c r="F4815" s="9">
        <f>VLOOKUP(D4815,'Tablas auxiliares'!$H$1:$Q$28,Calculadora!$J$2+1,FALSE)*IF(VLOOKUP($A4815,'Tablas auxiliares'!$B$2:$C$6,2,FALSE)-Calculadora!$K$2=0,1,0)*IF($L$2=2,IFERROR(VLOOKUP(B4815,'Tablas auxiliares'!$AB$2:$AH$27,7,FALSE),0),1)</f>
        <v>0</v>
      </c>
      <c r="G4815" s="9">
        <f>VLOOKUP(E4815,'Tablas auxiliares'!$H$1:$Q$28,Calculadora!$J$2+1,FALSE)*IF(VLOOKUP($A4815,'Tablas auxiliares'!$B$2:$C$6,2,FALSE)-Calculadora!$K$2=0,1,0)*IF($L$2=2,IFERROR(VLOOKUP(B4815,'Tablas auxiliares'!$AB$2:$AH$27,7,FALSE),0),1)</f>
        <v>0</v>
      </c>
      <c r="H4815" s="9">
        <f t="shared" si="85"/>
        <v>0</v>
      </c>
      <c r="O4815" s="9"/>
      <c r="P4815"/>
    </row>
    <row r="4816" spans="1:16" x14ac:dyDescent="0.25">
      <c r="A4816" s="9">
        <v>2014</v>
      </c>
      <c r="B4816" t="s">
        <v>11</v>
      </c>
      <c r="C4816" t="s">
        <v>90</v>
      </c>
      <c r="D4816" s="9">
        <v>25</v>
      </c>
      <c r="E4816" s="9">
        <v>22</v>
      </c>
      <c r="F4816" s="9">
        <f>VLOOKUP(D4816,'Tablas auxiliares'!$H$1:$Q$28,Calculadora!$J$2+1,FALSE)*IF(VLOOKUP($A4816,'Tablas auxiliares'!$B$2:$C$6,2,FALSE)-Calculadora!$K$2=0,1,0)*IF($L$2=2,IFERROR(VLOOKUP(B4816,'Tablas auxiliares'!$AB$2:$AH$27,7,FALSE),0),1)</f>
        <v>0</v>
      </c>
      <c r="G4816" s="9">
        <f>VLOOKUP(E4816,'Tablas auxiliares'!$H$1:$Q$28,Calculadora!$J$2+1,FALSE)*IF(VLOOKUP($A4816,'Tablas auxiliares'!$B$2:$C$6,2,FALSE)-Calculadora!$K$2=0,1,0)*IF($L$2=2,IFERROR(VLOOKUP(B4816,'Tablas auxiliares'!$AB$2:$AH$27,7,FALSE),0),1)</f>
        <v>0</v>
      </c>
      <c r="H4816" s="9">
        <f t="shared" si="85"/>
        <v>0</v>
      </c>
      <c r="O4816" s="9"/>
      <c r="P4816"/>
    </row>
    <row r="4817" spans="1:16" x14ac:dyDescent="0.25">
      <c r="A4817" s="9">
        <v>2014</v>
      </c>
      <c r="B4817" t="s">
        <v>11</v>
      </c>
      <c r="C4817" t="s">
        <v>69</v>
      </c>
      <c r="D4817" s="9">
        <v>11</v>
      </c>
      <c r="E4817" s="9">
        <v>8</v>
      </c>
      <c r="F4817" s="9">
        <f>VLOOKUP(D4817,'Tablas auxiliares'!$H$1:$Q$28,Calculadora!$J$2+1,FALSE)*IF(VLOOKUP($A4817,'Tablas auxiliares'!$B$2:$C$6,2,FALSE)-Calculadora!$K$2=0,1,0)*IF($L$2=2,IFERROR(VLOOKUP(B4817,'Tablas auxiliares'!$AB$2:$AH$27,7,FALSE),0),1)</f>
        <v>0</v>
      </c>
      <c r="G4817" s="9">
        <f>VLOOKUP(E4817,'Tablas auxiliares'!$H$1:$Q$28,Calculadora!$J$2+1,FALSE)*IF(VLOOKUP($A4817,'Tablas auxiliares'!$B$2:$C$6,2,FALSE)-Calculadora!$K$2=0,1,0)*IF($L$2=2,IFERROR(VLOOKUP(B4817,'Tablas auxiliares'!$AB$2:$AH$27,7,FALSE),0),1)</f>
        <v>0</v>
      </c>
      <c r="H4817" s="9">
        <f t="shared" si="85"/>
        <v>0</v>
      </c>
      <c r="O4817" s="9"/>
      <c r="P4817"/>
    </row>
    <row r="4818" spans="1:16" x14ac:dyDescent="0.25">
      <c r="A4818" s="9">
        <v>2014</v>
      </c>
      <c r="B4818" t="s">
        <v>11</v>
      </c>
      <c r="C4818" t="s">
        <v>70</v>
      </c>
      <c r="D4818" s="9">
        <v>3</v>
      </c>
      <c r="E4818" s="9">
        <v>7</v>
      </c>
      <c r="F4818" s="9">
        <f>VLOOKUP(D4818,'Tablas auxiliares'!$H$1:$Q$28,Calculadora!$J$2+1,FALSE)*IF(VLOOKUP($A4818,'Tablas auxiliares'!$B$2:$C$6,2,FALSE)-Calculadora!$K$2=0,1,0)*IF($L$2=2,IFERROR(VLOOKUP(B4818,'Tablas auxiliares'!$AB$2:$AH$27,7,FALSE),0),1)</f>
        <v>0</v>
      </c>
      <c r="G4818" s="9">
        <f>VLOOKUP(E4818,'Tablas auxiliares'!$H$1:$Q$28,Calculadora!$J$2+1,FALSE)*IF(VLOOKUP($A4818,'Tablas auxiliares'!$B$2:$C$6,2,FALSE)-Calculadora!$K$2=0,1,0)*IF($L$2=2,IFERROR(VLOOKUP(B4818,'Tablas auxiliares'!$AB$2:$AH$27,7,FALSE),0),1)</f>
        <v>0</v>
      </c>
      <c r="H4818" s="9">
        <f t="shared" si="85"/>
        <v>0</v>
      </c>
      <c r="O4818" s="9"/>
      <c r="P4818"/>
    </row>
    <row r="4819" spans="1:16" x14ac:dyDescent="0.25">
      <c r="A4819" s="9">
        <v>2014</v>
      </c>
      <c r="B4819" t="s">
        <v>11</v>
      </c>
      <c r="C4819" t="s">
        <v>14</v>
      </c>
      <c r="D4819" s="9">
        <v>1</v>
      </c>
      <c r="E4819" s="9">
        <v>15</v>
      </c>
      <c r="F4819" s="9">
        <f>VLOOKUP(D4819,'Tablas auxiliares'!$H$1:$Q$28,Calculadora!$J$2+1,FALSE)*IF(VLOOKUP($A4819,'Tablas auxiliares'!$B$2:$C$6,2,FALSE)-Calculadora!$K$2=0,1,0)*IF($L$2=2,IFERROR(VLOOKUP(B4819,'Tablas auxiliares'!$AB$2:$AH$27,7,FALSE),0),1)</f>
        <v>0</v>
      </c>
      <c r="G4819" s="9">
        <f>VLOOKUP(E4819,'Tablas auxiliares'!$H$1:$Q$28,Calculadora!$J$2+1,FALSE)*IF(VLOOKUP($A4819,'Tablas auxiliares'!$B$2:$C$6,2,FALSE)-Calculadora!$K$2=0,1,0)*IF($L$2=2,IFERROR(VLOOKUP(B4819,'Tablas auxiliares'!$AB$2:$AH$27,7,FALSE),0),1)</f>
        <v>0</v>
      </c>
      <c r="H4819" s="9">
        <f t="shared" si="85"/>
        <v>0</v>
      </c>
      <c r="O4819" s="9"/>
      <c r="P4819"/>
    </row>
    <row r="4820" spans="1:16" x14ac:dyDescent="0.25">
      <c r="A4820" s="9">
        <v>2014</v>
      </c>
      <c r="B4820" t="s">
        <v>11</v>
      </c>
      <c r="C4820" t="s">
        <v>18</v>
      </c>
      <c r="D4820" s="9">
        <v>6</v>
      </c>
      <c r="E4820" s="9">
        <v>25</v>
      </c>
      <c r="F4820" s="9">
        <f>VLOOKUP(D4820,'Tablas auxiliares'!$H$1:$Q$28,Calculadora!$J$2+1,FALSE)*IF(VLOOKUP($A4820,'Tablas auxiliares'!$B$2:$C$6,2,FALSE)-Calculadora!$K$2=0,1,0)*IF($L$2=2,IFERROR(VLOOKUP(B4820,'Tablas auxiliares'!$AB$2:$AH$27,7,FALSE),0),1)</f>
        <v>0</v>
      </c>
      <c r="G4820" s="9">
        <f>VLOOKUP(E4820,'Tablas auxiliares'!$H$1:$Q$28,Calculadora!$J$2+1,FALSE)*IF(VLOOKUP($A4820,'Tablas auxiliares'!$B$2:$C$6,2,FALSE)-Calculadora!$K$2=0,1,0)*IF($L$2=2,IFERROR(VLOOKUP(B4820,'Tablas auxiliares'!$AB$2:$AH$27,7,FALSE),0),1)</f>
        <v>0</v>
      </c>
      <c r="H4820" s="9">
        <f t="shared" si="85"/>
        <v>0</v>
      </c>
      <c r="O4820" s="9"/>
      <c r="P4820"/>
    </row>
    <row r="4821" spans="1:16" x14ac:dyDescent="0.25">
      <c r="A4821" s="9">
        <v>2014</v>
      </c>
      <c r="B4821" t="s">
        <v>11</v>
      </c>
      <c r="C4821" t="s">
        <v>29</v>
      </c>
      <c r="D4821" s="9">
        <v>18</v>
      </c>
      <c r="E4821" s="9">
        <v>9</v>
      </c>
      <c r="F4821" s="9">
        <f>VLOOKUP(D4821,'Tablas auxiliares'!$H$1:$Q$28,Calculadora!$J$2+1,FALSE)*IF(VLOOKUP($A4821,'Tablas auxiliares'!$B$2:$C$6,2,FALSE)-Calculadora!$K$2=0,1,0)*IF($L$2=2,IFERROR(VLOOKUP(B4821,'Tablas auxiliares'!$AB$2:$AH$27,7,FALSE),0),1)</f>
        <v>0</v>
      </c>
      <c r="G4821" s="9">
        <f>VLOOKUP(E4821,'Tablas auxiliares'!$H$1:$Q$28,Calculadora!$J$2+1,FALSE)*IF(VLOOKUP($A4821,'Tablas auxiliares'!$B$2:$C$6,2,FALSE)-Calculadora!$K$2=0,1,0)*IF($L$2=2,IFERROR(VLOOKUP(B4821,'Tablas auxiliares'!$AB$2:$AH$27,7,FALSE),0),1)</f>
        <v>0</v>
      </c>
      <c r="H4821" s="9">
        <f t="shared" si="85"/>
        <v>0</v>
      </c>
      <c r="O4821" s="9"/>
      <c r="P4821"/>
    </row>
    <row r="4822" spans="1:16" x14ac:dyDescent="0.25">
      <c r="A4822" s="9">
        <v>2014</v>
      </c>
      <c r="B4822" t="s">
        <v>11</v>
      </c>
      <c r="C4822" t="s">
        <v>68</v>
      </c>
      <c r="D4822" s="9">
        <v>8</v>
      </c>
      <c r="E4822" s="9">
        <v>11</v>
      </c>
      <c r="F4822" s="9">
        <f>VLOOKUP(D4822,'Tablas auxiliares'!$H$1:$Q$28,Calculadora!$J$2+1,FALSE)*IF(VLOOKUP($A4822,'Tablas auxiliares'!$B$2:$C$6,2,FALSE)-Calculadora!$K$2=0,1,0)*IF($L$2=2,IFERROR(VLOOKUP(B4822,'Tablas auxiliares'!$AB$2:$AH$27,7,FALSE),0),1)</f>
        <v>0</v>
      </c>
      <c r="G4822" s="9">
        <f>VLOOKUP(E4822,'Tablas auxiliares'!$H$1:$Q$28,Calculadora!$J$2+1,FALSE)*IF(VLOOKUP($A4822,'Tablas auxiliares'!$B$2:$C$6,2,FALSE)-Calculadora!$K$2=0,1,0)*IF($L$2=2,IFERROR(VLOOKUP(B4822,'Tablas auxiliares'!$AB$2:$AH$27,7,FALSE),0),1)</f>
        <v>0</v>
      </c>
      <c r="H4822" s="9">
        <f t="shared" si="85"/>
        <v>0</v>
      </c>
      <c r="O4822" s="9"/>
      <c r="P4822"/>
    </row>
    <row r="4823" spans="1:16" x14ac:dyDescent="0.25">
      <c r="A4823" s="9">
        <v>2014</v>
      </c>
      <c r="B4823" t="s">
        <v>11</v>
      </c>
      <c r="C4823" t="s">
        <v>13</v>
      </c>
      <c r="D4823" s="9">
        <v>9</v>
      </c>
      <c r="E4823" s="9">
        <v>1</v>
      </c>
      <c r="F4823" s="9">
        <f>VLOOKUP(D4823,'Tablas auxiliares'!$H$1:$Q$28,Calculadora!$J$2+1,FALSE)*IF(VLOOKUP($A4823,'Tablas auxiliares'!$B$2:$C$6,2,FALSE)-Calculadora!$K$2=0,1,0)*IF($L$2=2,IFERROR(VLOOKUP(B4823,'Tablas auxiliares'!$AB$2:$AH$27,7,FALSE),0),1)</f>
        <v>0</v>
      </c>
      <c r="G4823" s="9">
        <f>VLOOKUP(E4823,'Tablas auxiliares'!$H$1:$Q$28,Calculadora!$J$2+1,FALSE)*IF(VLOOKUP($A4823,'Tablas auxiliares'!$B$2:$C$6,2,FALSE)-Calculadora!$K$2=0,1,0)*IF($L$2=2,IFERROR(VLOOKUP(B4823,'Tablas auxiliares'!$AB$2:$AH$27,7,FALSE),0),1)</f>
        <v>0</v>
      </c>
      <c r="H4823" s="9">
        <f t="shared" si="85"/>
        <v>0</v>
      </c>
      <c r="O4823" s="9"/>
      <c r="P4823"/>
    </row>
    <row r="4824" spans="1:16" x14ac:dyDescent="0.25">
      <c r="A4824" s="9">
        <v>2014</v>
      </c>
      <c r="B4824" t="s">
        <v>11</v>
      </c>
      <c r="C4824" t="s">
        <v>27</v>
      </c>
      <c r="D4824" s="9">
        <v>21</v>
      </c>
      <c r="E4824" s="9">
        <v>20</v>
      </c>
      <c r="F4824" s="9">
        <f>VLOOKUP(D4824,'Tablas auxiliares'!$H$1:$Q$28,Calculadora!$J$2+1,FALSE)*IF(VLOOKUP($A4824,'Tablas auxiliares'!$B$2:$C$6,2,FALSE)-Calculadora!$K$2=0,1,0)*IF($L$2=2,IFERROR(VLOOKUP(B4824,'Tablas auxiliares'!$AB$2:$AH$27,7,FALSE),0),1)</f>
        <v>0</v>
      </c>
      <c r="G4824" s="9">
        <f>VLOOKUP(E4824,'Tablas auxiliares'!$H$1:$Q$28,Calculadora!$J$2+1,FALSE)*IF(VLOOKUP($A4824,'Tablas auxiliares'!$B$2:$C$6,2,FALSE)-Calculadora!$K$2=0,1,0)*IF($L$2=2,IFERROR(VLOOKUP(B4824,'Tablas auxiliares'!$AB$2:$AH$27,7,FALSE),0),1)</f>
        <v>0</v>
      </c>
      <c r="H4824" s="9">
        <f t="shared" si="85"/>
        <v>0</v>
      </c>
      <c r="O4824" s="9"/>
      <c r="P4824"/>
    </row>
    <row r="4825" spans="1:16" x14ac:dyDescent="0.25">
      <c r="A4825" s="9">
        <v>2014</v>
      </c>
      <c r="B4825" t="s">
        <v>11</v>
      </c>
      <c r="C4825" t="s">
        <v>26</v>
      </c>
      <c r="D4825" s="9">
        <v>10</v>
      </c>
      <c r="E4825" s="9">
        <v>3</v>
      </c>
      <c r="F4825" s="9">
        <f>VLOOKUP(D4825,'Tablas auxiliares'!$H$1:$Q$28,Calculadora!$J$2+1,FALSE)*IF(VLOOKUP($A4825,'Tablas auxiliares'!$B$2:$C$6,2,FALSE)-Calculadora!$K$2=0,1,0)*IF($L$2=2,IFERROR(VLOOKUP(B4825,'Tablas auxiliares'!$AB$2:$AH$27,7,FALSE),0),1)</f>
        <v>0</v>
      </c>
      <c r="G4825" s="9">
        <f>VLOOKUP(E4825,'Tablas auxiliares'!$H$1:$Q$28,Calculadora!$J$2+1,FALSE)*IF(VLOOKUP($A4825,'Tablas auxiliares'!$B$2:$C$6,2,FALSE)-Calculadora!$K$2=0,1,0)*IF($L$2=2,IFERROR(VLOOKUP(B4825,'Tablas auxiliares'!$AB$2:$AH$27,7,FALSE),0),1)</f>
        <v>0</v>
      </c>
      <c r="H4825" s="9">
        <f t="shared" si="85"/>
        <v>0</v>
      </c>
      <c r="O4825" s="9"/>
      <c r="P4825"/>
    </row>
    <row r="4826" spans="1:16" x14ac:dyDescent="0.25">
      <c r="A4826" s="9">
        <v>2014</v>
      </c>
      <c r="B4826" t="s">
        <v>11</v>
      </c>
      <c r="C4826" t="s">
        <v>28</v>
      </c>
      <c r="D4826" s="9">
        <v>24</v>
      </c>
      <c r="E4826" s="9">
        <v>23</v>
      </c>
      <c r="F4826" s="9">
        <f>VLOOKUP(D4826,'Tablas auxiliares'!$H$1:$Q$28,Calculadora!$J$2+1,FALSE)*IF(VLOOKUP($A4826,'Tablas auxiliares'!$B$2:$C$6,2,FALSE)-Calculadora!$K$2=0,1,0)*IF($L$2=2,IFERROR(VLOOKUP(B4826,'Tablas auxiliares'!$AB$2:$AH$27,7,FALSE),0),1)</f>
        <v>0</v>
      </c>
      <c r="G4826" s="9">
        <f>VLOOKUP(E4826,'Tablas auxiliares'!$H$1:$Q$28,Calculadora!$J$2+1,FALSE)*IF(VLOOKUP($A4826,'Tablas auxiliares'!$B$2:$C$6,2,FALSE)-Calculadora!$K$2=0,1,0)*IF($L$2=2,IFERROR(VLOOKUP(B4826,'Tablas auxiliares'!$AB$2:$AH$27,7,FALSE),0),1)</f>
        <v>0</v>
      </c>
      <c r="H4826" s="9">
        <f t="shared" si="85"/>
        <v>0</v>
      </c>
      <c r="O4826" s="9"/>
      <c r="P4826"/>
    </row>
    <row r="4827" spans="1:16" x14ac:dyDescent="0.25">
      <c r="A4827" s="9">
        <v>2014</v>
      </c>
      <c r="B4827" t="s">
        <v>11</v>
      </c>
      <c r="C4827" t="s">
        <v>33</v>
      </c>
      <c r="D4827" s="9">
        <v>7</v>
      </c>
      <c r="E4827" s="9">
        <v>10</v>
      </c>
      <c r="F4827" s="9">
        <f>VLOOKUP(D4827,'Tablas auxiliares'!$H$1:$Q$28,Calculadora!$J$2+1,FALSE)*IF(VLOOKUP($A4827,'Tablas auxiliares'!$B$2:$C$6,2,FALSE)-Calculadora!$K$2=0,1,0)*IF($L$2=2,IFERROR(VLOOKUP(B4827,'Tablas auxiliares'!$AB$2:$AH$27,7,FALSE),0),1)</f>
        <v>0</v>
      </c>
      <c r="G4827" s="9">
        <f>VLOOKUP(E4827,'Tablas auxiliares'!$H$1:$Q$28,Calculadora!$J$2+1,FALSE)*IF(VLOOKUP($A4827,'Tablas auxiliares'!$B$2:$C$6,2,FALSE)-Calculadora!$K$2=0,1,0)*IF($L$2=2,IFERROR(VLOOKUP(B4827,'Tablas auxiliares'!$AB$2:$AH$27,7,FALSE),0),1)</f>
        <v>0</v>
      </c>
      <c r="H4827" s="9">
        <f t="shared" si="85"/>
        <v>0</v>
      </c>
      <c r="O4827" s="9"/>
      <c r="P4827"/>
    </row>
    <row r="4828" spans="1:16" x14ac:dyDescent="0.25">
      <c r="A4828" s="9">
        <v>2014</v>
      </c>
      <c r="B4828" t="s">
        <v>11</v>
      </c>
      <c r="C4828" t="s">
        <v>25</v>
      </c>
      <c r="D4828" s="9">
        <v>2</v>
      </c>
      <c r="E4828" s="9">
        <v>2</v>
      </c>
      <c r="F4828" s="9">
        <f>VLOOKUP(D4828,'Tablas auxiliares'!$H$1:$Q$28,Calculadora!$J$2+1,FALSE)*IF(VLOOKUP($A4828,'Tablas auxiliares'!$B$2:$C$6,2,FALSE)-Calculadora!$K$2=0,1,0)*IF($L$2=2,IFERROR(VLOOKUP(B4828,'Tablas auxiliares'!$AB$2:$AH$27,7,FALSE),0),1)</f>
        <v>0</v>
      </c>
      <c r="G4828" s="9">
        <f>VLOOKUP(E4828,'Tablas auxiliares'!$H$1:$Q$28,Calculadora!$J$2+1,FALSE)*IF(VLOOKUP($A4828,'Tablas auxiliares'!$B$2:$C$6,2,FALSE)-Calculadora!$K$2=0,1,0)*IF($L$2=2,IFERROR(VLOOKUP(B4828,'Tablas auxiliares'!$AB$2:$AH$27,7,FALSE),0),1)</f>
        <v>0</v>
      </c>
      <c r="H4828" s="9">
        <f t="shared" si="85"/>
        <v>0</v>
      </c>
      <c r="O4828" s="9"/>
      <c r="P4828"/>
    </row>
    <row r="4829" spans="1:16" x14ac:dyDescent="0.25">
      <c r="A4829" s="9">
        <v>2014</v>
      </c>
      <c r="B4829" t="s">
        <v>11</v>
      </c>
      <c r="C4829" t="s">
        <v>89</v>
      </c>
      <c r="D4829" s="9">
        <v>12</v>
      </c>
      <c r="E4829" s="9">
        <v>21</v>
      </c>
      <c r="F4829" s="9">
        <f>VLOOKUP(D4829,'Tablas auxiliares'!$H$1:$Q$28,Calculadora!$J$2+1,FALSE)*IF(VLOOKUP($A4829,'Tablas auxiliares'!$B$2:$C$6,2,FALSE)-Calculadora!$K$2=0,1,0)*IF($L$2=2,IFERROR(VLOOKUP(B4829,'Tablas auxiliares'!$AB$2:$AH$27,7,FALSE),0),1)</f>
        <v>0</v>
      </c>
      <c r="G4829" s="9">
        <f>VLOOKUP(E4829,'Tablas auxiliares'!$H$1:$Q$28,Calculadora!$J$2+1,FALSE)*IF(VLOOKUP($A4829,'Tablas auxiliares'!$B$2:$C$6,2,FALSE)-Calculadora!$K$2=0,1,0)*IF($L$2=2,IFERROR(VLOOKUP(B4829,'Tablas auxiliares'!$AB$2:$AH$27,7,FALSE),0),1)</f>
        <v>0</v>
      </c>
      <c r="H4829" s="9">
        <f t="shared" si="85"/>
        <v>0</v>
      </c>
      <c r="O4829" s="9"/>
      <c r="P4829"/>
    </row>
    <row r="4830" spans="1:16" x14ac:dyDescent="0.25">
      <c r="A4830" s="9">
        <v>2014</v>
      </c>
      <c r="B4830" t="s">
        <v>11</v>
      </c>
      <c r="C4830" t="s">
        <v>87</v>
      </c>
      <c r="D4830" s="9">
        <v>23</v>
      </c>
      <c r="E4830" s="9">
        <v>14</v>
      </c>
      <c r="F4830" s="9">
        <f>VLOOKUP(D4830,'Tablas auxiliares'!$H$1:$Q$28,Calculadora!$J$2+1,FALSE)*IF(VLOOKUP($A4830,'Tablas auxiliares'!$B$2:$C$6,2,FALSE)-Calculadora!$K$2=0,1,0)*IF($L$2=2,IFERROR(VLOOKUP(B4830,'Tablas auxiliares'!$AB$2:$AH$27,7,FALSE),0),1)</f>
        <v>0</v>
      </c>
      <c r="G4830" s="9">
        <f>VLOOKUP(E4830,'Tablas auxiliares'!$H$1:$Q$28,Calculadora!$J$2+1,FALSE)*IF(VLOOKUP($A4830,'Tablas auxiliares'!$B$2:$C$6,2,FALSE)-Calculadora!$K$2=0,1,0)*IF($L$2=2,IFERROR(VLOOKUP(B4830,'Tablas auxiliares'!$AB$2:$AH$27,7,FALSE),0),1)</f>
        <v>0</v>
      </c>
      <c r="H4830" s="9">
        <f t="shared" si="85"/>
        <v>0</v>
      </c>
      <c r="O4830" s="9"/>
      <c r="P4830"/>
    </row>
    <row r="4831" spans="1:16" x14ac:dyDescent="0.25">
      <c r="A4831" s="9">
        <v>2014</v>
      </c>
      <c r="B4831" t="s">
        <v>11</v>
      </c>
      <c r="C4831" t="s">
        <v>34</v>
      </c>
      <c r="D4831" s="9">
        <v>14</v>
      </c>
      <c r="E4831" s="9">
        <v>12</v>
      </c>
      <c r="F4831" s="9">
        <f>VLOOKUP(D4831,'Tablas auxiliares'!$H$1:$Q$28,Calculadora!$J$2+1,FALSE)*IF(VLOOKUP($A4831,'Tablas auxiliares'!$B$2:$C$6,2,FALSE)-Calculadora!$K$2=0,1,0)*IF($L$2=2,IFERROR(VLOOKUP(B4831,'Tablas auxiliares'!$AB$2:$AH$27,7,FALSE),0),1)</f>
        <v>0</v>
      </c>
      <c r="G4831" s="9">
        <f>VLOOKUP(E4831,'Tablas auxiliares'!$H$1:$Q$28,Calculadora!$J$2+1,FALSE)*IF(VLOOKUP($A4831,'Tablas auxiliares'!$B$2:$C$6,2,FALSE)-Calculadora!$K$2=0,1,0)*IF($L$2=2,IFERROR(VLOOKUP(B4831,'Tablas auxiliares'!$AB$2:$AH$27,7,FALSE),0),1)</f>
        <v>0</v>
      </c>
      <c r="H4831" s="9">
        <f t="shared" si="85"/>
        <v>0</v>
      </c>
      <c r="O4831" s="9"/>
      <c r="P4831"/>
    </row>
    <row r="4832" spans="1:16" x14ac:dyDescent="0.25">
      <c r="A4832" s="9">
        <v>2014</v>
      </c>
      <c r="B4832" t="s">
        <v>11</v>
      </c>
      <c r="C4832" t="s">
        <v>91</v>
      </c>
      <c r="D4832" s="9">
        <v>13</v>
      </c>
      <c r="E4832" s="9">
        <v>6</v>
      </c>
      <c r="F4832" s="9">
        <f>VLOOKUP(D4832,'Tablas auxiliares'!$H$1:$Q$28,Calculadora!$J$2+1,FALSE)*IF(VLOOKUP($A4832,'Tablas auxiliares'!$B$2:$C$6,2,FALSE)-Calculadora!$K$2=0,1,0)*IF($L$2=2,IFERROR(VLOOKUP(B4832,'Tablas auxiliares'!$AB$2:$AH$27,7,FALSE),0),1)</f>
        <v>0</v>
      </c>
      <c r="G4832" s="9">
        <f>VLOOKUP(E4832,'Tablas auxiliares'!$H$1:$Q$28,Calculadora!$J$2+1,FALSE)*IF(VLOOKUP($A4832,'Tablas auxiliares'!$B$2:$C$6,2,FALSE)-Calculadora!$K$2=0,1,0)*IF($L$2=2,IFERROR(VLOOKUP(B4832,'Tablas auxiliares'!$AB$2:$AH$27,7,FALSE),0),1)</f>
        <v>0</v>
      </c>
      <c r="H4832" s="9">
        <f t="shared" si="85"/>
        <v>0</v>
      </c>
      <c r="O4832" s="9"/>
      <c r="P4832"/>
    </row>
    <row r="4833" spans="1:16" x14ac:dyDescent="0.25">
      <c r="A4833" s="9">
        <v>2014</v>
      </c>
      <c r="B4833" t="s">
        <v>11</v>
      </c>
      <c r="C4833" t="s">
        <v>24</v>
      </c>
      <c r="D4833" s="9">
        <v>20</v>
      </c>
      <c r="E4833" s="9">
        <v>19</v>
      </c>
      <c r="F4833" s="9">
        <f>VLOOKUP(D4833,'Tablas auxiliares'!$H$1:$Q$28,Calculadora!$J$2+1,FALSE)*IF(VLOOKUP($A4833,'Tablas auxiliares'!$B$2:$C$6,2,FALSE)-Calculadora!$K$2=0,1,0)*IF($L$2=2,IFERROR(VLOOKUP(B4833,'Tablas auxiliares'!$AB$2:$AH$27,7,FALSE),0),1)</f>
        <v>0</v>
      </c>
      <c r="G4833" s="9">
        <f>VLOOKUP(E4833,'Tablas auxiliares'!$H$1:$Q$28,Calculadora!$J$2+1,FALSE)*IF(VLOOKUP($A4833,'Tablas auxiliares'!$B$2:$C$6,2,FALSE)-Calculadora!$K$2=0,1,0)*IF($L$2=2,IFERROR(VLOOKUP(B4833,'Tablas auxiliares'!$AB$2:$AH$27,7,FALSE),0),1)</f>
        <v>0</v>
      </c>
      <c r="H4833" s="9">
        <f t="shared" si="85"/>
        <v>0</v>
      </c>
      <c r="O4833" s="9"/>
      <c r="P4833"/>
    </row>
    <row r="4834" spans="1:16" x14ac:dyDescent="0.25">
      <c r="A4834" s="9">
        <v>2014</v>
      </c>
      <c r="B4834" t="s">
        <v>11</v>
      </c>
      <c r="C4834" t="s">
        <v>67</v>
      </c>
      <c r="D4834" s="9">
        <v>16</v>
      </c>
      <c r="E4834" s="9">
        <v>13</v>
      </c>
      <c r="F4834" s="9">
        <f>VLOOKUP(D4834,'Tablas auxiliares'!$H$1:$Q$28,Calculadora!$J$2+1,FALSE)*IF(VLOOKUP($A4834,'Tablas auxiliares'!$B$2:$C$6,2,FALSE)-Calculadora!$K$2=0,1,0)*IF($L$2=2,IFERROR(VLOOKUP(B4834,'Tablas auxiliares'!$AB$2:$AH$27,7,FALSE),0),1)</f>
        <v>0</v>
      </c>
      <c r="G4834" s="9">
        <f>VLOOKUP(E4834,'Tablas auxiliares'!$H$1:$Q$28,Calculadora!$J$2+1,FALSE)*IF(VLOOKUP($A4834,'Tablas auxiliares'!$B$2:$C$6,2,FALSE)-Calculadora!$K$2=0,1,0)*IF($L$2=2,IFERROR(VLOOKUP(B4834,'Tablas auxiliares'!$AB$2:$AH$27,7,FALSE),0),1)</f>
        <v>0</v>
      </c>
      <c r="H4834" s="9">
        <f t="shared" si="85"/>
        <v>0</v>
      </c>
      <c r="O4834" s="9"/>
      <c r="P4834"/>
    </row>
    <row r="4835" spans="1:16" x14ac:dyDescent="0.25">
      <c r="A4835" s="9">
        <v>2014</v>
      </c>
      <c r="B4835" t="s">
        <v>11</v>
      </c>
      <c r="C4835" t="s">
        <v>22</v>
      </c>
      <c r="D4835" s="9">
        <v>22</v>
      </c>
      <c r="E4835" s="9">
        <v>5</v>
      </c>
      <c r="F4835" s="9">
        <f>VLOOKUP(D4835,'Tablas auxiliares'!$H$1:$Q$28,Calculadora!$J$2+1,FALSE)*IF(VLOOKUP($A4835,'Tablas auxiliares'!$B$2:$C$6,2,FALSE)-Calculadora!$K$2=0,1,0)*IF($L$2=2,IFERROR(VLOOKUP(B4835,'Tablas auxiliares'!$AB$2:$AH$27,7,FALSE),0),1)</f>
        <v>0</v>
      </c>
      <c r="G4835" s="9">
        <f>VLOOKUP(E4835,'Tablas auxiliares'!$H$1:$Q$28,Calculadora!$J$2+1,FALSE)*IF(VLOOKUP($A4835,'Tablas auxiliares'!$B$2:$C$6,2,FALSE)-Calculadora!$K$2=0,1,0)*IF($L$2=2,IFERROR(VLOOKUP(B4835,'Tablas auxiliares'!$AB$2:$AH$27,7,FALSE),0),1)</f>
        <v>0</v>
      </c>
      <c r="H4835" s="9">
        <f t="shared" si="85"/>
        <v>0</v>
      </c>
      <c r="O4835" s="9"/>
      <c r="P4835"/>
    </row>
    <row r="4836" spans="1:16" x14ac:dyDescent="0.25">
      <c r="A4836" s="9">
        <v>2014</v>
      </c>
      <c r="B4836" t="s">
        <v>11</v>
      </c>
      <c r="C4836" t="s">
        <v>19</v>
      </c>
      <c r="D4836" s="9">
        <v>17</v>
      </c>
      <c r="E4836" s="9">
        <v>17</v>
      </c>
      <c r="F4836" s="9">
        <f>VLOOKUP(D4836,'Tablas auxiliares'!$H$1:$Q$28,Calculadora!$J$2+1,FALSE)*IF(VLOOKUP($A4836,'Tablas auxiliares'!$B$2:$C$6,2,FALSE)-Calculadora!$K$2=0,1,0)*IF($L$2=2,IFERROR(VLOOKUP(B4836,'Tablas auxiliares'!$AB$2:$AH$27,7,FALSE),0),1)</f>
        <v>0</v>
      </c>
      <c r="G4836" s="9">
        <f>VLOOKUP(E4836,'Tablas auxiliares'!$H$1:$Q$28,Calculadora!$J$2+1,FALSE)*IF(VLOOKUP($A4836,'Tablas auxiliares'!$B$2:$C$6,2,FALSE)-Calculadora!$K$2=0,1,0)*IF($L$2=2,IFERROR(VLOOKUP(B4836,'Tablas auxiliares'!$AB$2:$AH$27,7,FALSE),0),1)</f>
        <v>0</v>
      </c>
      <c r="H4836" s="9">
        <f t="shared" si="85"/>
        <v>0</v>
      </c>
      <c r="O4836" s="9"/>
      <c r="P4836"/>
    </row>
    <row r="4837" spans="1:16" x14ac:dyDescent="0.25">
      <c r="A4837" s="9">
        <v>2014</v>
      </c>
      <c r="B4837" t="s">
        <v>11</v>
      </c>
      <c r="C4837" t="s">
        <v>37</v>
      </c>
      <c r="D4837" s="9">
        <v>15</v>
      </c>
      <c r="E4837" s="9">
        <v>4</v>
      </c>
      <c r="F4837" s="9">
        <f>VLOOKUP(D4837,'Tablas auxiliares'!$H$1:$Q$28,Calculadora!$J$2+1,FALSE)*IF(VLOOKUP($A4837,'Tablas auxiliares'!$B$2:$C$6,2,FALSE)-Calculadora!$K$2=0,1,0)*IF($L$2=2,IFERROR(VLOOKUP(B4837,'Tablas auxiliares'!$AB$2:$AH$27,7,FALSE),0),1)</f>
        <v>0</v>
      </c>
      <c r="G4837" s="9">
        <f>VLOOKUP(E4837,'Tablas auxiliares'!$H$1:$Q$28,Calculadora!$J$2+1,FALSE)*IF(VLOOKUP($A4837,'Tablas auxiliares'!$B$2:$C$6,2,FALSE)-Calculadora!$K$2=0,1,0)*IF($L$2=2,IFERROR(VLOOKUP(B4837,'Tablas auxiliares'!$AB$2:$AH$27,7,FALSE),0),1)</f>
        <v>0</v>
      </c>
      <c r="H4837" s="9">
        <f t="shared" si="85"/>
        <v>0</v>
      </c>
      <c r="O4837" s="9"/>
      <c r="P4837"/>
    </row>
    <row r="4838" spans="1:16" x14ac:dyDescent="0.25">
      <c r="A4838" s="9">
        <v>2014</v>
      </c>
      <c r="B4838" t="s">
        <v>66</v>
      </c>
      <c r="C4838" t="s">
        <v>36</v>
      </c>
      <c r="D4838" s="9">
        <v>3</v>
      </c>
      <c r="E4838" s="9">
        <v>3</v>
      </c>
      <c r="F4838" s="9">
        <f>VLOOKUP(D4838,'Tablas auxiliares'!$H$1:$Q$28,Calculadora!$J$2+1,FALSE)*IF(VLOOKUP($A4838,'Tablas auxiliares'!$B$2:$C$6,2,FALSE)-Calculadora!$K$2=0,1,0)*IF($L$2=2,IFERROR(VLOOKUP(B4838,'Tablas auxiliares'!$AB$2:$AH$27,7,FALSE),0),1)</f>
        <v>0</v>
      </c>
      <c r="G4838" s="9">
        <f>VLOOKUP(E4838,'Tablas auxiliares'!$H$1:$Q$28,Calculadora!$J$2+1,FALSE)*IF(VLOOKUP($A4838,'Tablas auxiliares'!$B$2:$C$6,2,FALSE)-Calculadora!$K$2=0,1,0)*IF($L$2=2,IFERROR(VLOOKUP(B4838,'Tablas auxiliares'!$AB$2:$AH$27,7,FALSE),0),1)</f>
        <v>0</v>
      </c>
      <c r="H4838" s="9">
        <f t="shared" si="85"/>
        <v>0</v>
      </c>
      <c r="O4838" s="9"/>
      <c r="P4838"/>
    </row>
    <row r="4839" spans="1:16" x14ac:dyDescent="0.25">
      <c r="A4839" s="9">
        <v>2014</v>
      </c>
      <c r="B4839" t="s">
        <v>66</v>
      </c>
      <c r="C4839" t="s">
        <v>65</v>
      </c>
      <c r="D4839" s="9">
        <v>8</v>
      </c>
      <c r="E4839" s="9">
        <v>7</v>
      </c>
      <c r="F4839" s="9">
        <f>VLOOKUP(D4839,'Tablas auxiliares'!$H$1:$Q$28,Calculadora!$J$2+1,FALSE)*IF(VLOOKUP($A4839,'Tablas auxiliares'!$B$2:$C$6,2,FALSE)-Calculadora!$K$2=0,1,0)*IF($L$2=2,IFERROR(VLOOKUP(B4839,'Tablas auxiliares'!$AB$2:$AH$27,7,FALSE),0),1)</f>
        <v>0</v>
      </c>
      <c r="G4839" s="9">
        <f>VLOOKUP(E4839,'Tablas auxiliares'!$H$1:$Q$28,Calculadora!$J$2+1,FALSE)*IF(VLOOKUP($A4839,'Tablas auxiliares'!$B$2:$C$6,2,FALSE)-Calculadora!$K$2=0,1,0)*IF($L$2=2,IFERROR(VLOOKUP(B4839,'Tablas auxiliares'!$AB$2:$AH$27,7,FALSE),0),1)</f>
        <v>0</v>
      </c>
      <c r="H4839" s="9">
        <f t="shared" si="85"/>
        <v>0</v>
      </c>
      <c r="O4839" s="9"/>
      <c r="P4839"/>
    </row>
    <row r="4840" spans="1:16" x14ac:dyDescent="0.25">
      <c r="A4840" s="9">
        <v>2014</v>
      </c>
      <c r="B4840" t="s">
        <v>66</v>
      </c>
      <c r="C4840" t="s">
        <v>23</v>
      </c>
      <c r="D4840" s="9">
        <v>7</v>
      </c>
      <c r="E4840" s="9">
        <v>18</v>
      </c>
      <c r="F4840" s="9">
        <f>VLOOKUP(D4840,'Tablas auxiliares'!$H$1:$Q$28,Calculadora!$J$2+1,FALSE)*IF(VLOOKUP($A4840,'Tablas auxiliares'!$B$2:$C$6,2,FALSE)-Calculadora!$K$2=0,1,0)*IF($L$2=2,IFERROR(VLOOKUP(B4840,'Tablas auxiliares'!$AB$2:$AH$27,7,FALSE),0),1)</f>
        <v>0</v>
      </c>
      <c r="G4840" s="9">
        <f>VLOOKUP(E4840,'Tablas auxiliares'!$H$1:$Q$28,Calculadora!$J$2+1,FALSE)*IF(VLOOKUP($A4840,'Tablas auxiliares'!$B$2:$C$6,2,FALSE)-Calculadora!$K$2=0,1,0)*IF($L$2=2,IFERROR(VLOOKUP(B4840,'Tablas auxiliares'!$AB$2:$AH$27,7,FALSE),0),1)</f>
        <v>0</v>
      </c>
      <c r="H4840" s="9">
        <f t="shared" si="85"/>
        <v>0</v>
      </c>
      <c r="O4840" s="9"/>
      <c r="P4840"/>
    </row>
    <row r="4841" spans="1:16" x14ac:dyDescent="0.25">
      <c r="A4841" s="9">
        <v>2014</v>
      </c>
      <c r="B4841" t="s">
        <v>66</v>
      </c>
      <c r="C4841" t="s">
        <v>90</v>
      </c>
      <c r="D4841" s="9">
        <v>26</v>
      </c>
      <c r="E4841" s="9">
        <v>25</v>
      </c>
      <c r="F4841" s="9">
        <f>VLOOKUP(D4841,'Tablas auxiliares'!$H$1:$Q$28,Calculadora!$J$2+1,FALSE)*IF(VLOOKUP($A4841,'Tablas auxiliares'!$B$2:$C$6,2,FALSE)-Calculadora!$K$2=0,1,0)*IF($L$2=2,IFERROR(VLOOKUP(B4841,'Tablas auxiliares'!$AB$2:$AH$27,7,FALSE),0),1)</f>
        <v>0</v>
      </c>
      <c r="G4841" s="9">
        <f>VLOOKUP(E4841,'Tablas auxiliares'!$H$1:$Q$28,Calculadora!$J$2+1,FALSE)*IF(VLOOKUP($A4841,'Tablas auxiliares'!$B$2:$C$6,2,FALSE)-Calculadora!$K$2=0,1,0)*IF($L$2=2,IFERROR(VLOOKUP(B4841,'Tablas auxiliares'!$AB$2:$AH$27,7,FALSE),0),1)</f>
        <v>0</v>
      </c>
      <c r="H4841" s="9">
        <f t="shared" si="85"/>
        <v>0</v>
      </c>
      <c r="O4841" s="9"/>
      <c r="P4841"/>
    </row>
    <row r="4842" spans="1:16" x14ac:dyDescent="0.25">
      <c r="A4842" s="9">
        <v>2014</v>
      </c>
      <c r="B4842" t="s">
        <v>66</v>
      </c>
      <c r="C4842" t="s">
        <v>69</v>
      </c>
      <c r="D4842" s="9">
        <v>20</v>
      </c>
      <c r="E4842" s="9">
        <v>15</v>
      </c>
      <c r="F4842" s="9">
        <f>VLOOKUP(D4842,'Tablas auxiliares'!$H$1:$Q$28,Calculadora!$J$2+1,FALSE)*IF(VLOOKUP($A4842,'Tablas auxiliares'!$B$2:$C$6,2,FALSE)-Calculadora!$K$2=0,1,0)*IF($L$2=2,IFERROR(VLOOKUP(B4842,'Tablas auxiliares'!$AB$2:$AH$27,7,FALSE),0),1)</f>
        <v>0</v>
      </c>
      <c r="G4842" s="9">
        <f>VLOOKUP(E4842,'Tablas auxiliares'!$H$1:$Q$28,Calculadora!$J$2+1,FALSE)*IF(VLOOKUP($A4842,'Tablas auxiliares'!$B$2:$C$6,2,FALSE)-Calculadora!$K$2=0,1,0)*IF($L$2=2,IFERROR(VLOOKUP(B4842,'Tablas auxiliares'!$AB$2:$AH$27,7,FALSE),0),1)</f>
        <v>0</v>
      </c>
      <c r="H4842" s="9">
        <f t="shared" si="85"/>
        <v>0</v>
      </c>
      <c r="O4842" s="9"/>
      <c r="P4842"/>
    </row>
    <row r="4843" spans="1:16" x14ac:dyDescent="0.25">
      <c r="A4843" s="9">
        <v>2014</v>
      </c>
      <c r="B4843" t="s">
        <v>66</v>
      </c>
      <c r="C4843" t="s">
        <v>70</v>
      </c>
      <c r="D4843" s="9">
        <v>1</v>
      </c>
      <c r="E4843" s="9">
        <v>1</v>
      </c>
      <c r="F4843" s="9">
        <f>VLOOKUP(D4843,'Tablas auxiliares'!$H$1:$Q$28,Calculadora!$J$2+1,FALSE)*IF(VLOOKUP($A4843,'Tablas auxiliares'!$B$2:$C$6,2,FALSE)-Calculadora!$K$2=0,1,0)*IF($L$2=2,IFERROR(VLOOKUP(B4843,'Tablas auxiliares'!$AB$2:$AH$27,7,FALSE),0),1)</f>
        <v>0</v>
      </c>
      <c r="G4843" s="9">
        <f>VLOOKUP(E4843,'Tablas auxiliares'!$H$1:$Q$28,Calculadora!$J$2+1,FALSE)*IF(VLOOKUP($A4843,'Tablas auxiliares'!$B$2:$C$6,2,FALSE)-Calculadora!$K$2=0,1,0)*IF($L$2=2,IFERROR(VLOOKUP(B4843,'Tablas auxiliares'!$AB$2:$AH$27,7,FALSE),0),1)</f>
        <v>0</v>
      </c>
      <c r="H4843" s="9">
        <f t="shared" si="85"/>
        <v>0</v>
      </c>
      <c r="O4843" s="9"/>
      <c r="P4843"/>
    </row>
    <row r="4844" spans="1:16" x14ac:dyDescent="0.25">
      <c r="A4844" s="9">
        <v>2014</v>
      </c>
      <c r="B4844" t="s">
        <v>66</v>
      </c>
      <c r="C4844" t="s">
        <v>14</v>
      </c>
      <c r="D4844" s="9">
        <v>15</v>
      </c>
      <c r="E4844" s="9">
        <v>5</v>
      </c>
      <c r="F4844" s="9">
        <f>VLOOKUP(D4844,'Tablas auxiliares'!$H$1:$Q$28,Calculadora!$J$2+1,FALSE)*IF(VLOOKUP($A4844,'Tablas auxiliares'!$B$2:$C$6,2,FALSE)-Calculadora!$K$2=0,1,0)*IF($L$2=2,IFERROR(VLOOKUP(B4844,'Tablas auxiliares'!$AB$2:$AH$27,7,FALSE),0),1)</f>
        <v>0</v>
      </c>
      <c r="G4844" s="9">
        <f>VLOOKUP(E4844,'Tablas auxiliares'!$H$1:$Q$28,Calculadora!$J$2+1,FALSE)*IF(VLOOKUP($A4844,'Tablas auxiliares'!$B$2:$C$6,2,FALSE)-Calculadora!$K$2=0,1,0)*IF($L$2=2,IFERROR(VLOOKUP(B4844,'Tablas auxiliares'!$AB$2:$AH$27,7,FALSE),0),1)</f>
        <v>0</v>
      </c>
      <c r="H4844" s="9">
        <f t="shared" si="85"/>
        <v>0</v>
      </c>
      <c r="O4844" s="9"/>
      <c r="P4844"/>
    </row>
    <row r="4845" spans="1:16" x14ac:dyDescent="0.25">
      <c r="A4845" s="9">
        <v>2014</v>
      </c>
      <c r="B4845" t="s">
        <v>66</v>
      </c>
      <c r="C4845" t="s">
        <v>18</v>
      </c>
      <c r="D4845" s="9">
        <v>21</v>
      </c>
      <c r="E4845" s="9">
        <v>26</v>
      </c>
      <c r="F4845" s="9">
        <f>VLOOKUP(D4845,'Tablas auxiliares'!$H$1:$Q$28,Calculadora!$J$2+1,FALSE)*IF(VLOOKUP($A4845,'Tablas auxiliares'!$B$2:$C$6,2,FALSE)-Calculadora!$K$2=0,1,0)*IF($L$2=2,IFERROR(VLOOKUP(B4845,'Tablas auxiliares'!$AB$2:$AH$27,7,FALSE),0),1)</f>
        <v>0</v>
      </c>
      <c r="G4845" s="9">
        <f>VLOOKUP(E4845,'Tablas auxiliares'!$H$1:$Q$28,Calculadora!$J$2+1,FALSE)*IF(VLOOKUP($A4845,'Tablas auxiliares'!$B$2:$C$6,2,FALSE)-Calculadora!$K$2=0,1,0)*IF($L$2=2,IFERROR(VLOOKUP(B4845,'Tablas auxiliares'!$AB$2:$AH$27,7,FALSE),0),1)</f>
        <v>0</v>
      </c>
      <c r="H4845" s="9">
        <f t="shared" si="85"/>
        <v>0</v>
      </c>
      <c r="O4845" s="9"/>
      <c r="P4845"/>
    </row>
    <row r="4846" spans="1:16" x14ac:dyDescent="0.25">
      <c r="A4846" s="9">
        <v>2014</v>
      </c>
      <c r="B4846" t="s">
        <v>66</v>
      </c>
      <c r="C4846" t="s">
        <v>29</v>
      </c>
      <c r="D4846" s="9">
        <v>12</v>
      </c>
      <c r="E4846" s="9">
        <v>8</v>
      </c>
      <c r="F4846" s="9">
        <f>VLOOKUP(D4846,'Tablas auxiliares'!$H$1:$Q$28,Calculadora!$J$2+1,FALSE)*IF(VLOOKUP($A4846,'Tablas auxiliares'!$B$2:$C$6,2,FALSE)-Calculadora!$K$2=0,1,0)*IF($L$2=2,IFERROR(VLOOKUP(B4846,'Tablas auxiliares'!$AB$2:$AH$27,7,FALSE),0),1)</f>
        <v>0</v>
      </c>
      <c r="G4846" s="9">
        <f>VLOOKUP(E4846,'Tablas auxiliares'!$H$1:$Q$28,Calculadora!$J$2+1,FALSE)*IF(VLOOKUP($A4846,'Tablas auxiliares'!$B$2:$C$6,2,FALSE)-Calculadora!$K$2=0,1,0)*IF($L$2=2,IFERROR(VLOOKUP(B4846,'Tablas auxiliares'!$AB$2:$AH$27,7,FALSE),0),1)</f>
        <v>0</v>
      </c>
      <c r="H4846" s="9">
        <f t="shared" si="85"/>
        <v>0</v>
      </c>
      <c r="O4846" s="9"/>
      <c r="P4846"/>
    </row>
    <row r="4847" spans="1:16" x14ac:dyDescent="0.25">
      <c r="A4847" s="9">
        <v>2014</v>
      </c>
      <c r="B4847" t="s">
        <v>66</v>
      </c>
      <c r="C4847" t="s">
        <v>68</v>
      </c>
      <c r="D4847" s="9">
        <v>16</v>
      </c>
      <c r="E4847" s="9">
        <v>14</v>
      </c>
      <c r="F4847" s="9">
        <f>VLOOKUP(D4847,'Tablas auxiliares'!$H$1:$Q$28,Calculadora!$J$2+1,FALSE)*IF(VLOOKUP($A4847,'Tablas auxiliares'!$B$2:$C$6,2,FALSE)-Calculadora!$K$2=0,1,0)*IF($L$2=2,IFERROR(VLOOKUP(B4847,'Tablas auxiliares'!$AB$2:$AH$27,7,FALSE),0),1)</f>
        <v>0</v>
      </c>
      <c r="G4847" s="9">
        <f>VLOOKUP(E4847,'Tablas auxiliares'!$H$1:$Q$28,Calculadora!$J$2+1,FALSE)*IF(VLOOKUP($A4847,'Tablas auxiliares'!$B$2:$C$6,2,FALSE)-Calculadora!$K$2=0,1,0)*IF($L$2=2,IFERROR(VLOOKUP(B4847,'Tablas auxiliares'!$AB$2:$AH$27,7,FALSE),0),1)</f>
        <v>0</v>
      </c>
      <c r="H4847" s="9">
        <f t="shared" si="85"/>
        <v>0</v>
      </c>
      <c r="O4847" s="9"/>
      <c r="P4847"/>
    </row>
    <row r="4848" spans="1:16" x14ac:dyDescent="0.25">
      <c r="A4848" s="9">
        <v>2014</v>
      </c>
      <c r="B4848" t="s">
        <v>66</v>
      </c>
      <c r="C4848" t="s">
        <v>13</v>
      </c>
      <c r="D4848" s="9">
        <v>4</v>
      </c>
      <c r="E4848" s="9">
        <v>4</v>
      </c>
      <c r="F4848" s="9">
        <f>VLOOKUP(D4848,'Tablas auxiliares'!$H$1:$Q$28,Calculadora!$J$2+1,FALSE)*IF(VLOOKUP($A4848,'Tablas auxiliares'!$B$2:$C$6,2,FALSE)-Calculadora!$K$2=0,1,0)*IF($L$2=2,IFERROR(VLOOKUP(B4848,'Tablas auxiliares'!$AB$2:$AH$27,7,FALSE),0),1)</f>
        <v>0</v>
      </c>
      <c r="G4848" s="9">
        <f>VLOOKUP(E4848,'Tablas auxiliares'!$H$1:$Q$28,Calculadora!$J$2+1,FALSE)*IF(VLOOKUP($A4848,'Tablas auxiliares'!$B$2:$C$6,2,FALSE)-Calculadora!$K$2=0,1,0)*IF($L$2=2,IFERROR(VLOOKUP(B4848,'Tablas auxiliares'!$AB$2:$AH$27,7,FALSE),0),1)</f>
        <v>0</v>
      </c>
      <c r="H4848" s="9">
        <f t="shared" si="85"/>
        <v>0</v>
      </c>
      <c r="O4848" s="9"/>
      <c r="P4848"/>
    </row>
    <row r="4849" spans="1:16" x14ac:dyDescent="0.25">
      <c r="A4849" s="9">
        <v>2014</v>
      </c>
      <c r="B4849" t="s">
        <v>66</v>
      </c>
      <c r="C4849" t="s">
        <v>27</v>
      </c>
      <c r="D4849" s="9">
        <v>9</v>
      </c>
      <c r="E4849" s="9">
        <v>20</v>
      </c>
      <c r="F4849" s="9">
        <f>VLOOKUP(D4849,'Tablas auxiliares'!$H$1:$Q$28,Calculadora!$J$2+1,FALSE)*IF(VLOOKUP($A4849,'Tablas auxiliares'!$B$2:$C$6,2,FALSE)-Calculadora!$K$2=0,1,0)*IF($L$2=2,IFERROR(VLOOKUP(B4849,'Tablas auxiliares'!$AB$2:$AH$27,7,FALSE),0),1)</f>
        <v>0</v>
      </c>
      <c r="G4849" s="9">
        <f>VLOOKUP(E4849,'Tablas auxiliares'!$H$1:$Q$28,Calculadora!$J$2+1,FALSE)*IF(VLOOKUP($A4849,'Tablas auxiliares'!$B$2:$C$6,2,FALSE)-Calculadora!$K$2=0,1,0)*IF($L$2=2,IFERROR(VLOOKUP(B4849,'Tablas auxiliares'!$AB$2:$AH$27,7,FALSE),0),1)</f>
        <v>0</v>
      </c>
      <c r="H4849" s="9">
        <f t="shared" si="85"/>
        <v>0</v>
      </c>
      <c r="O4849" s="9"/>
      <c r="P4849"/>
    </row>
    <row r="4850" spans="1:16" x14ac:dyDescent="0.25">
      <c r="A4850" s="9">
        <v>2014</v>
      </c>
      <c r="B4850" t="s">
        <v>66</v>
      </c>
      <c r="C4850" t="s">
        <v>26</v>
      </c>
      <c r="D4850" s="9">
        <v>2</v>
      </c>
      <c r="E4850" s="9">
        <v>6</v>
      </c>
      <c r="F4850" s="9">
        <f>VLOOKUP(D4850,'Tablas auxiliares'!$H$1:$Q$28,Calculadora!$J$2+1,FALSE)*IF(VLOOKUP($A4850,'Tablas auxiliares'!$B$2:$C$6,2,FALSE)-Calculadora!$K$2=0,1,0)*IF($L$2=2,IFERROR(VLOOKUP(B4850,'Tablas auxiliares'!$AB$2:$AH$27,7,FALSE),0),1)</f>
        <v>0</v>
      </c>
      <c r="G4850" s="9">
        <f>VLOOKUP(E4850,'Tablas auxiliares'!$H$1:$Q$28,Calculadora!$J$2+1,FALSE)*IF(VLOOKUP($A4850,'Tablas auxiliares'!$B$2:$C$6,2,FALSE)-Calculadora!$K$2=0,1,0)*IF($L$2=2,IFERROR(VLOOKUP(B4850,'Tablas auxiliares'!$AB$2:$AH$27,7,FALSE),0),1)</f>
        <v>0</v>
      </c>
      <c r="H4850" s="9">
        <f t="shared" si="85"/>
        <v>0</v>
      </c>
      <c r="O4850" s="9"/>
      <c r="P4850"/>
    </row>
    <row r="4851" spans="1:16" x14ac:dyDescent="0.25">
      <c r="A4851" s="9">
        <v>2014</v>
      </c>
      <c r="B4851" t="s">
        <v>66</v>
      </c>
      <c r="C4851" t="s">
        <v>28</v>
      </c>
      <c r="D4851" s="9">
        <v>25</v>
      </c>
      <c r="E4851" s="9">
        <v>23</v>
      </c>
      <c r="F4851" s="9">
        <f>VLOOKUP(D4851,'Tablas auxiliares'!$H$1:$Q$28,Calculadora!$J$2+1,FALSE)*IF(VLOOKUP($A4851,'Tablas auxiliares'!$B$2:$C$6,2,FALSE)-Calculadora!$K$2=0,1,0)*IF($L$2=2,IFERROR(VLOOKUP(B4851,'Tablas auxiliares'!$AB$2:$AH$27,7,FALSE),0),1)</f>
        <v>0</v>
      </c>
      <c r="G4851" s="9">
        <f>VLOOKUP(E4851,'Tablas auxiliares'!$H$1:$Q$28,Calculadora!$J$2+1,FALSE)*IF(VLOOKUP($A4851,'Tablas auxiliares'!$B$2:$C$6,2,FALSE)-Calculadora!$K$2=0,1,0)*IF($L$2=2,IFERROR(VLOOKUP(B4851,'Tablas auxiliares'!$AB$2:$AH$27,7,FALSE),0),1)</f>
        <v>0</v>
      </c>
      <c r="H4851" s="9">
        <f t="shared" si="85"/>
        <v>0</v>
      </c>
      <c r="O4851" s="9"/>
      <c r="P4851"/>
    </row>
    <row r="4852" spans="1:16" x14ac:dyDescent="0.25">
      <c r="A4852" s="9">
        <v>2014</v>
      </c>
      <c r="B4852" t="s">
        <v>66</v>
      </c>
      <c r="C4852" t="s">
        <v>33</v>
      </c>
      <c r="D4852" s="9">
        <v>6</v>
      </c>
      <c r="E4852" s="9">
        <v>2</v>
      </c>
      <c r="F4852" s="9">
        <f>VLOOKUP(D4852,'Tablas auxiliares'!$H$1:$Q$28,Calculadora!$J$2+1,FALSE)*IF(VLOOKUP($A4852,'Tablas auxiliares'!$B$2:$C$6,2,FALSE)-Calculadora!$K$2=0,1,0)*IF($L$2=2,IFERROR(VLOOKUP(B4852,'Tablas auxiliares'!$AB$2:$AH$27,7,FALSE),0),1)</f>
        <v>0</v>
      </c>
      <c r="G4852" s="9">
        <f>VLOOKUP(E4852,'Tablas auxiliares'!$H$1:$Q$28,Calculadora!$J$2+1,FALSE)*IF(VLOOKUP($A4852,'Tablas auxiliares'!$B$2:$C$6,2,FALSE)-Calculadora!$K$2=0,1,0)*IF($L$2=2,IFERROR(VLOOKUP(B4852,'Tablas auxiliares'!$AB$2:$AH$27,7,FALSE),0),1)</f>
        <v>0</v>
      </c>
      <c r="H4852" s="9">
        <f t="shared" si="85"/>
        <v>0</v>
      </c>
      <c r="O4852" s="9"/>
      <c r="P4852"/>
    </row>
    <row r="4853" spans="1:16" x14ac:dyDescent="0.25">
      <c r="A4853" s="9">
        <v>2014</v>
      </c>
      <c r="B4853" t="s">
        <v>66</v>
      </c>
      <c r="C4853" t="s">
        <v>25</v>
      </c>
      <c r="D4853" s="9">
        <v>24</v>
      </c>
      <c r="E4853" s="9">
        <v>19</v>
      </c>
      <c r="F4853" s="9">
        <f>VLOOKUP(D4853,'Tablas auxiliares'!$H$1:$Q$28,Calculadora!$J$2+1,FALSE)*IF(VLOOKUP($A4853,'Tablas auxiliares'!$B$2:$C$6,2,FALSE)-Calculadora!$K$2=0,1,0)*IF($L$2=2,IFERROR(VLOOKUP(B4853,'Tablas auxiliares'!$AB$2:$AH$27,7,FALSE),0),1)</f>
        <v>0</v>
      </c>
      <c r="G4853" s="9">
        <f>VLOOKUP(E4853,'Tablas auxiliares'!$H$1:$Q$28,Calculadora!$J$2+1,FALSE)*IF(VLOOKUP($A4853,'Tablas auxiliares'!$B$2:$C$6,2,FALSE)-Calculadora!$K$2=0,1,0)*IF($L$2=2,IFERROR(VLOOKUP(B4853,'Tablas auxiliares'!$AB$2:$AH$27,7,FALSE),0),1)</f>
        <v>0</v>
      </c>
      <c r="H4853" s="9">
        <f t="shared" si="85"/>
        <v>0</v>
      </c>
      <c r="O4853" s="9"/>
      <c r="P4853"/>
    </row>
    <row r="4854" spans="1:16" x14ac:dyDescent="0.25">
      <c r="A4854" s="9">
        <v>2014</v>
      </c>
      <c r="B4854" t="s">
        <v>66</v>
      </c>
      <c r="C4854" t="s">
        <v>89</v>
      </c>
      <c r="D4854" s="9">
        <v>22</v>
      </c>
      <c r="E4854" s="9">
        <v>21</v>
      </c>
      <c r="F4854" s="9">
        <f>VLOOKUP(D4854,'Tablas auxiliares'!$H$1:$Q$28,Calculadora!$J$2+1,FALSE)*IF(VLOOKUP($A4854,'Tablas auxiliares'!$B$2:$C$6,2,FALSE)-Calculadora!$K$2=0,1,0)*IF($L$2=2,IFERROR(VLOOKUP(B4854,'Tablas auxiliares'!$AB$2:$AH$27,7,FALSE),0),1)</f>
        <v>0</v>
      </c>
      <c r="G4854" s="9">
        <f>VLOOKUP(E4854,'Tablas auxiliares'!$H$1:$Q$28,Calculadora!$J$2+1,FALSE)*IF(VLOOKUP($A4854,'Tablas auxiliares'!$B$2:$C$6,2,FALSE)-Calculadora!$K$2=0,1,0)*IF($L$2=2,IFERROR(VLOOKUP(B4854,'Tablas auxiliares'!$AB$2:$AH$27,7,FALSE),0),1)</f>
        <v>0</v>
      </c>
      <c r="H4854" s="9">
        <f t="shared" si="85"/>
        <v>0</v>
      </c>
      <c r="O4854" s="9"/>
      <c r="P4854"/>
    </row>
    <row r="4855" spans="1:16" x14ac:dyDescent="0.25">
      <c r="A4855" s="9">
        <v>2014</v>
      </c>
      <c r="B4855" t="s">
        <v>66</v>
      </c>
      <c r="C4855" t="s">
        <v>87</v>
      </c>
      <c r="D4855" s="9">
        <v>23</v>
      </c>
      <c r="E4855" s="9">
        <v>22</v>
      </c>
      <c r="F4855" s="9">
        <f>VLOOKUP(D4855,'Tablas auxiliares'!$H$1:$Q$28,Calculadora!$J$2+1,FALSE)*IF(VLOOKUP($A4855,'Tablas auxiliares'!$B$2:$C$6,2,FALSE)-Calculadora!$K$2=0,1,0)*IF($L$2=2,IFERROR(VLOOKUP(B4855,'Tablas auxiliares'!$AB$2:$AH$27,7,FALSE),0),1)</f>
        <v>0</v>
      </c>
      <c r="G4855" s="9">
        <f>VLOOKUP(E4855,'Tablas auxiliares'!$H$1:$Q$28,Calculadora!$J$2+1,FALSE)*IF(VLOOKUP($A4855,'Tablas auxiliares'!$B$2:$C$6,2,FALSE)-Calculadora!$K$2=0,1,0)*IF($L$2=2,IFERROR(VLOOKUP(B4855,'Tablas auxiliares'!$AB$2:$AH$27,7,FALSE),0),1)</f>
        <v>0</v>
      </c>
      <c r="H4855" s="9">
        <f t="shared" si="85"/>
        <v>0</v>
      </c>
      <c r="O4855" s="9"/>
      <c r="P4855"/>
    </row>
    <row r="4856" spans="1:16" x14ac:dyDescent="0.25">
      <c r="A4856" s="9">
        <v>2014</v>
      </c>
      <c r="B4856" t="s">
        <v>66</v>
      </c>
      <c r="C4856" t="s">
        <v>34</v>
      </c>
      <c r="D4856" s="9">
        <v>10</v>
      </c>
      <c r="E4856" s="9">
        <v>16</v>
      </c>
      <c r="F4856" s="9">
        <f>VLOOKUP(D4856,'Tablas auxiliares'!$H$1:$Q$28,Calculadora!$J$2+1,FALSE)*IF(VLOOKUP($A4856,'Tablas auxiliares'!$B$2:$C$6,2,FALSE)-Calculadora!$K$2=0,1,0)*IF($L$2=2,IFERROR(VLOOKUP(B4856,'Tablas auxiliares'!$AB$2:$AH$27,7,FALSE),0),1)</f>
        <v>0</v>
      </c>
      <c r="G4856" s="9">
        <f>VLOOKUP(E4856,'Tablas auxiliares'!$H$1:$Q$28,Calculadora!$J$2+1,FALSE)*IF(VLOOKUP($A4856,'Tablas auxiliares'!$B$2:$C$6,2,FALSE)-Calculadora!$K$2=0,1,0)*IF($L$2=2,IFERROR(VLOOKUP(B4856,'Tablas auxiliares'!$AB$2:$AH$27,7,FALSE),0),1)</f>
        <v>0</v>
      </c>
      <c r="H4856" s="9">
        <f t="shared" si="85"/>
        <v>0</v>
      </c>
      <c r="O4856" s="9"/>
      <c r="P4856"/>
    </row>
    <row r="4857" spans="1:16" x14ac:dyDescent="0.25">
      <c r="A4857" s="9">
        <v>2014</v>
      </c>
      <c r="B4857" t="s">
        <v>66</v>
      </c>
      <c r="C4857" t="s">
        <v>91</v>
      </c>
      <c r="D4857" s="9">
        <v>13</v>
      </c>
      <c r="E4857" s="9">
        <v>10</v>
      </c>
      <c r="F4857" s="9">
        <f>VLOOKUP(D4857,'Tablas auxiliares'!$H$1:$Q$28,Calculadora!$J$2+1,FALSE)*IF(VLOOKUP($A4857,'Tablas auxiliares'!$B$2:$C$6,2,FALSE)-Calculadora!$K$2=0,1,0)*IF($L$2=2,IFERROR(VLOOKUP(B4857,'Tablas auxiliares'!$AB$2:$AH$27,7,FALSE),0),1)</f>
        <v>0</v>
      </c>
      <c r="G4857" s="9">
        <f>VLOOKUP(E4857,'Tablas auxiliares'!$H$1:$Q$28,Calculadora!$J$2+1,FALSE)*IF(VLOOKUP($A4857,'Tablas auxiliares'!$B$2:$C$6,2,FALSE)-Calculadora!$K$2=0,1,0)*IF($L$2=2,IFERROR(VLOOKUP(B4857,'Tablas auxiliares'!$AB$2:$AH$27,7,FALSE),0),1)</f>
        <v>0</v>
      </c>
      <c r="H4857" s="9">
        <f t="shared" si="85"/>
        <v>0</v>
      </c>
      <c r="O4857" s="9"/>
      <c r="P4857"/>
    </row>
    <row r="4858" spans="1:16" x14ac:dyDescent="0.25">
      <c r="A4858" s="9">
        <v>2014</v>
      </c>
      <c r="B4858" t="s">
        <v>66</v>
      </c>
      <c r="C4858" t="s">
        <v>24</v>
      </c>
      <c r="D4858" s="9">
        <v>5</v>
      </c>
      <c r="E4858" s="9">
        <v>12</v>
      </c>
      <c r="F4858" s="9">
        <f>VLOOKUP(D4858,'Tablas auxiliares'!$H$1:$Q$28,Calculadora!$J$2+1,FALSE)*IF(VLOOKUP($A4858,'Tablas auxiliares'!$B$2:$C$6,2,FALSE)-Calculadora!$K$2=0,1,0)*IF($L$2=2,IFERROR(VLOOKUP(B4858,'Tablas auxiliares'!$AB$2:$AH$27,7,FALSE),0),1)</f>
        <v>0</v>
      </c>
      <c r="G4858" s="9">
        <f>VLOOKUP(E4858,'Tablas auxiliares'!$H$1:$Q$28,Calculadora!$J$2+1,FALSE)*IF(VLOOKUP($A4858,'Tablas auxiliares'!$B$2:$C$6,2,FALSE)-Calculadora!$K$2=0,1,0)*IF($L$2=2,IFERROR(VLOOKUP(B4858,'Tablas auxiliares'!$AB$2:$AH$27,7,FALSE),0),1)</f>
        <v>0</v>
      </c>
      <c r="H4858" s="9">
        <f t="shared" si="85"/>
        <v>0</v>
      </c>
      <c r="O4858" s="9"/>
      <c r="P4858"/>
    </row>
    <row r="4859" spans="1:16" x14ac:dyDescent="0.25">
      <c r="A4859" s="9">
        <v>2014</v>
      </c>
      <c r="B4859" t="s">
        <v>66</v>
      </c>
      <c r="C4859" t="s">
        <v>11</v>
      </c>
      <c r="D4859" s="9">
        <v>18</v>
      </c>
      <c r="E4859" s="9">
        <v>24</v>
      </c>
      <c r="F4859" s="9">
        <f>VLOOKUP(D4859,'Tablas auxiliares'!$H$1:$Q$28,Calculadora!$J$2+1,FALSE)*IF(VLOOKUP($A4859,'Tablas auxiliares'!$B$2:$C$6,2,FALSE)-Calculadora!$K$2=0,1,0)*IF($L$2=2,IFERROR(VLOOKUP(B4859,'Tablas auxiliares'!$AB$2:$AH$27,7,FALSE),0),1)</f>
        <v>0</v>
      </c>
      <c r="G4859" s="9">
        <f>VLOOKUP(E4859,'Tablas auxiliares'!$H$1:$Q$28,Calculadora!$J$2+1,FALSE)*IF(VLOOKUP($A4859,'Tablas auxiliares'!$B$2:$C$6,2,FALSE)-Calculadora!$K$2=0,1,0)*IF($L$2=2,IFERROR(VLOOKUP(B4859,'Tablas auxiliares'!$AB$2:$AH$27,7,FALSE),0),1)</f>
        <v>0</v>
      </c>
      <c r="H4859" s="9">
        <f t="shared" si="85"/>
        <v>0</v>
      </c>
      <c r="O4859" s="9"/>
      <c r="P4859"/>
    </row>
    <row r="4860" spans="1:16" x14ac:dyDescent="0.25">
      <c r="A4860" s="9">
        <v>2014</v>
      </c>
      <c r="B4860" t="s">
        <v>66</v>
      </c>
      <c r="C4860" t="s">
        <v>67</v>
      </c>
      <c r="D4860" s="9">
        <v>17</v>
      </c>
      <c r="E4860" s="9">
        <v>17</v>
      </c>
      <c r="F4860" s="9">
        <f>VLOOKUP(D4860,'Tablas auxiliares'!$H$1:$Q$28,Calculadora!$J$2+1,FALSE)*IF(VLOOKUP($A4860,'Tablas auxiliares'!$B$2:$C$6,2,FALSE)-Calculadora!$K$2=0,1,0)*IF($L$2=2,IFERROR(VLOOKUP(B4860,'Tablas auxiliares'!$AB$2:$AH$27,7,FALSE),0),1)</f>
        <v>0</v>
      </c>
      <c r="G4860" s="9">
        <f>VLOOKUP(E4860,'Tablas auxiliares'!$H$1:$Q$28,Calculadora!$J$2+1,FALSE)*IF(VLOOKUP($A4860,'Tablas auxiliares'!$B$2:$C$6,2,FALSE)-Calculadora!$K$2=0,1,0)*IF($L$2=2,IFERROR(VLOOKUP(B4860,'Tablas auxiliares'!$AB$2:$AH$27,7,FALSE),0),1)</f>
        <v>0</v>
      </c>
      <c r="H4860" s="9">
        <f t="shared" si="85"/>
        <v>0</v>
      </c>
      <c r="O4860" s="9"/>
      <c r="P4860"/>
    </row>
    <row r="4861" spans="1:16" x14ac:dyDescent="0.25">
      <c r="A4861" s="9">
        <v>2014</v>
      </c>
      <c r="B4861" t="s">
        <v>66</v>
      </c>
      <c r="C4861" t="s">
        <v>22</v>
      </c>
      <c r="D4861" s="9">
        <v>14</v>
      </c>
      <c r="E4861" s="9">
        <v>11</v>
      </c>
      <c r="F4861" s="9">
        <f>VLOOKUP(D4861,'Tablas auxiliares'!$H$1:$Q$28,Calculadora!$J$2+1,FALSE)*IF(VLOOKUP($A4861,'Tablas auxiliares'!$B$2:$C$6,2,FALSE)-Calculadora!$K$2=0,1,0)*IF($L$2=2,IFERROR(VLOOKUP(B4861,'Tablas auxiliares'!$AB$2:$AH$27,7,FALSE),0),1)</f>
        <v>0</v>
      </c>
      <c r="G4861" s="9">
        <f>VLOOKUP(E4861,'Tablas auxiliares'!$H$1:$Q$28,Calculadora!$J$2+1,FALSE)*IF(VLOOKUP($A4861,'Tablas auxiliares'!$B$2:$C$6,2,FALSE)-Calculadora!$K$2=0,1,0)*IF($L$2=2,IFERROR(VLOOKUP(B4861,'Tablas auxiliares'!$AB$2:$AH$27,7,FALSE),0),1)</f>
        <v>0</v>
      </c>
      <c r="H4861" s="9">
        <f t="shared" si="85"/>
        <v>0</v>
      </c>
      <c r="O4861" s="9"/>
      <c r="P4861"/>
    </row>
    <row r="4862" spans="1:16" x14ac:dyDescent="0.25">
      <c r="A4862" s="9">
        <v>2014</v>
      </c>
      <c r="B4862" t="s">
        <v>66</v>
      </c>
      <c r="C4862" t="s">
        <v>19</v>
      </c>
      <c r="D4862" s="9">
        <v>11</v>
      </c>
      <c r="E4862" s="9">
        <v>9</v>
      </c>
      <c r="F4862" s="9">
        <f>VLOOKUP(D4862,'Tablas auxiliares'!$H$1:$Q$28,Calculadora!$J$2+1,FALSE)*IF(VLOOKUP($A4862,'Tablas auxiliares'!$B$2:$C$6,2,FALSE)-Calculadora!$K$2=0,1,0)*IF($L$2=2,IFERROR(VLOOKUP(B4862,'Tablas auxiliares'!$AB$2:$AH$27,7,FALSE),0),1)</f>
        <v>0</v>
      </c>
      <c r="G4862" s="9">
        <f>VLOOKUP(E4862,'Tablas auxiliares'!$H$1:$Q$28,Calculadora!$J$2+1,FALSE)*IF(VLOOKUP($A4862,'Tablas auxiliares'!$B$2:$C$6,2,FALSE)-Calculadora!$K$2=0,1,0)*IF($L$2=2,IFERROR(VLOOKUP(B4862,'Tablas auxiliares'!$AB$2:$AH$27,7,FALSE),0),1)</f>
        <v>0</v>
      </c>
      <c r="H4862" s="9">
        <f t="shared" si="85"/>
        <v>0</v>
      </c>
      <c r="O4862" s="9"/>
      <c r="P4862"/>
    </row>
    <row r="4863" spans="1:16" x14ac:dyDescent="0.25">
      <c r="A4863" s="9">
        <v>2014</v>
      </c>
      <c r="B4863" t="s">
        <v>66</v>
      </c>
      <c r="C4863" t="s">
        <v>37</v>
      </c>
      <c r="D4863" s="9">
        <v>19</v>
      </c>
      <c r="E4863" s="9">
        <v>13</v>
      </c>
      <c r="F4863" s="9">
        <f>VLOOKUP(D4863,'Tablas auxiliares'!$H$1:$Q$28,Calculadora!$J$2+1,FALSE)*IF(VLOOKUP($A4863,'Tablas auxiliares'!$B$2:$C$6,2,FALSE)-Calculadora!$K$2=0,1,0)*IF($L$2=2,IFERROR(VLOOKUP(B4863,'Tablas auxiliares'!$AB$2:$AH$27,7,FALSE),0),1)</f>
        <v>0</v>
      </c>
      <c r="G4863" s="9">
        <f>VLOOKUP(E4863,'Tablas auxiliares'!$H$1:$Q$28,Calculadora!$J$2+1,FALSE)*IF(VLOOKUP($A4863,'Tablas auxiliares'!$B$2:$C$6,2,FALSE)-Calculadora!$K$2=0,1,0)*IF($L$2=2,IFERROR(VLOOKUP(B4863,'Tablas auxiliares'!$AB$2:$AH$27,7,FALSE),0),1)</f>
        <v>0</v>
      </c>
      <c r="H4863" s="9">
        <f t="shared" si="85"/>
        <v>0</v>
      </c>
      <c r="O4863" s="9"/>
      <c r="P4863"/>
    </row>
    <row r="4864" spans="1:16" x14ac:dyDescent="0.25">
      <c r="A4864" s="9">
        <v>2014</v>
      </c>
      <c r="B4864" t="s">
        <v>18</v>
      </c>
      <c r="C4864" t="s">
        <v>36</v>
      </c>
      <c r="D4864" s="9">
        <v>8</v>
      </c>
      <c r="E4864" s="9">
        <v>8</v>
      </c>
      <c r="F4864" s="9">
        <f>VLOOKUP(D4864,'Tablas auxiliares'!$H$1:$Q$28,Calculadora!$J$2+1,FALSE)*IF(VLOOKUP($A4864,'Tablas auxiliares'!$B$2:$C$6,2,FALSE)-Calculadora!$K$2=0,1,0)*IF($L$2=2,IFERROR(VLOOKUP(B4864,'Tablas auxiliares'!$AB$2:$AH$27,7,FALSE),0),1)</f>
        <v>0</v>
      </c>
      <c r="G4864" s="9">
        <f>VLOOKUP(E4864,'Tablas auxiliares'!$H$1:$Q$28,Calculadora!$J$2+1,FALSE)*IF(VLOOKUP($A4864,'Tablas auxiliares'!$B$2:$C$6,2,FALSE)-Calculadora!$K$2=0,1,0)*IF($L$2=2,IFERROR(VLOOKUP(B4864,'Tablas auxiliares'!$AB$2:$AH$27,7,FALSE),0),1)</f>
        <v>0</v>
      </c>
      <c r="H4864" s="9">
        <f t="shared" si="85"/>
        <v>0</v>
      </c>
      <c r="O4864" s="9"/>
      <c r="P4864"/>
    </row>
    <row r="4865" spans="1:16" x14ac:dyDescent="0.25">
      <c r="A4865" s="9">
        <v>2014</v>
      </c>
      <c r="B4865" t="s">
        <v>18</v>
      </c>
      <c r="C4865" t="s">
        <v>65</v>
      </c>
      <c r="D4865" s="9">
        <v>9</v>
      </c>
      <c r="E4865" s="9">
        <v>13</v>
      </c>
      <c r="F4865" s="9">
        <f>VLOOKUP(D4865,'Tablas auxiliares'!$H$1:$Q$28,Calculadora!$J$2+1,FALSE)*IF(VLOOKUP($A4865,'Tablas auxiliares'!$B$2:$C$6,2,FALSE)-Calculadora!$K$2=0,1,0)*IF($L$2=2,IFERROR(VLOOKUP(B4865,'Tablas auxiliares'!$AB$2:$AH$27,7,FALSE),0),1)</f>
        <v>0</v>
      </c>
      <c r="G4865" s="9">
        <f>VLOOKUP(E4865,'Tablas auxiliares'!$H$1:$Q$28,Calculadora!$J$2+1,FALSE)*IF(VLOOKUP($A4865,'Tablas auxiliares'!$B$2:$C$6,2,FALSE)-Calculadora!$K$2=0,1,0)*IF($L$2=2,IFERROR(VLOOKUP(B4865,'Tablas auxiliares'!$AB$2:$AH$27,7,FALSE),0),1)</f>
        <v>0</v>
      </c>
      <c r="H4865" s="9">
        <f t="shared" si="85"/>
        <v>0</v>
      </c>
      <c r="O4865" s="9"/>
      <c r="P4865"/>
    </row>
    <row r="4866" spans="1:16" x14ac:dyDescent="0.25">
      <c r="A4866" s="9">
        <v>2014</v>
      </c>
      <c r="B4866" t="s">
        <v>18</v>
      </c>
      <c r="C4866" t="s">
        <v>23</v>
      </c>
      <c r="D4866" s="9">
        <v>19</v>
      </c>
      <c r="E4866" s="9">
        <v>15</v>
      </c>
      <c r="F4866" s="9">
        <f>VLOOKUP(D4866,'Tablas auxiliares'!$H$1:$Q$28,Calculadora!$J$2+1,FALSE)*IF(VLOOKUP($A4866,'Tablas auxiliares'!$B$2:$C$6,2,FALSE)-Calculadora!$K$2=0,1,0)*IF($L$2=2,IFERROR(VLOOKUP(B4866,'Tablas auxiliares'!$AB$2:$AH$27,7,FALSE),0),1)</f>
        <v>0</v>
      </c>
      <c r="G4866" s="9">
        <f>VLOOKUP(E4866,'Tablas auxiliares'!$H$1:$Q$28,Calculadora!$J$2+1,FALSE)*IF(VLOOKUP($A4866,'Tablas auxiliares'!$B$2:$C$6,2,FALSE)-Calculadora!$K$2=0,1,0)*IF($L$2=2,IFERROR(VLOOKUP(B4866,'Tablas auxiliares'!$AB$2:$AH$27,7,FALSE),0),1)</f>
        <v>0</v>
      </c>
      <c r="H4866" s="9">
        <f t="shared" si="85"/>
        <v>0</v>
      </c>
      <c r="O4866" s="9"/>
      <c r="P4866"/>
    </row>
    <row r="4867" spans="1:16" x14ac:dyDescent="0.25">
      <c r="A4867" s="9">
        <v>2014</v>
      </c>
      <c r="B4867" t="s">
        <v>18</v>
      </c>
      <c r="C4867" t="s">
        <v>90</v>
      </c>
      <c r="D4867" s="9">
        <v>15</v>
      </c>
      <c r="E4867" s="9">
        <v>21</v>
      </c>
      <c r="F4867" s="9">
        <f>VLOOKUP(D4867,'Tablas auxiliares'!$H$1:$Q$28,Calculadora!$J$2+1,FALSE)*IF(VLOOKUP($A4867,'Tablas auxiliares'!$B$2:$C$6,2,FALSE)-Calculadora!$K$2=0,1,0)*IF($L$2=2,IFERROR(VLOOKUP(B4867,'Tablas auxiliares'!$AB$2:$AH$27,7,FALSE),0),1)</f>
        <v>0</v>
      </c>
      <c r="G4867" s="9">
        <f>VLOOKUP(E4867,'Tablas auxiliares'!$H$1:$Q$28,Calculadora!$J$2+1,FALSE)*IF(VLOOKUP($A4867,'Tablas auxiliares'!$B$2:$C$6,2,FALSE)-Calculadora!$K$2=0,1,0)*IF($L$2=2,IFERROR(VLOOKUP(B4867,'Tablas auxiliares'!$AB$2:$AH$27,7,FALSE),0),1)</f>
        <v>0</v>
      </c>
      <c r="H4867" s="9">
        <f t="shared" ref="H4867:H4930" si="86">IF($M$2=2,0,F4867)+IF($M$2=3,0,G4867)</f>
        <v>0</v>
      </c>
      <c r="O4867" s="9"/>
      <c r="P4867"/>
    </row>
    <row r="4868" spans="1:16" x14ac:dyDescent="0.25">
      <c r="A4868" s="9">
        <v>2014</v>
      </c>
      <c r="B4868" t="s">
        <v>18</v>
      </c>
      <c r="C4868" t="s">
        <v>69</v>
      </c>
      <c r="D4868" s="9">
        <v>25</v>
      </c>
      <c r="E4868" s="9">
        <v>19</v>
      </c>
      <c r="F4868" s="9">
        <f>VLOOKUP(D4868,'Tablas auxiliares'!$H$1:$Q$28,Calculadora!$J$2+1,FALSE)*IF(VLOOKUP($A4868,'Tablas auxiliares'!$B$2:$C$6,2,FALSE)-Calculadora!$K$2=0,1,0)*IF($L$2=2,IFERROR(VLOOKUP(B4868,'Tablas auxiliares'!$AB$2:$AH$27,7,FALSE),0),1)</f>
        <v>0</v>
      </c>
      <c r="G4868" s="9">
        <f>VLOOKUP(E4868,'Tablas auxiliares'!$H$1:$Q$28,Calculadora!$J$2+1,FALSE)*IF(VLOOKUP($A4868,'Tablas auxiliares'!$B$2:$C$6,2,FALSE)-Calculadora!$K$2=0,1,0)*IF($L$2=2,IFERROR(VLOOKUP(B4868,'Tablas auxiliares'!$AB$2:$AH$27,7,FALSE),0),1)</f>
        <v>0</v>
      </c>
      <c r="H4868" s="9">
        <f t="shared" si="86"/>
        <v>0</v>
      </c>
      <c r="O4868" s="9"/>
      <c r="P4868"/>
    </row>
    <row r="4869" spans="1:16" x14ac:dyDescent="0.25">
      <c r="A4869" s="9">
        <v>2014</v>
      </c>
      <c r="B4869" t="s">
        <v>18</v>
      </c>
      <c r="C4869" t="s">
        <v>70</v>
      </c>
      <c r="D4869" s="9">
        <v>22</v>
      </c>
      <c r="E4869" s="9">
        <v>3</v>
      </c>
      <c r="F4869" s="9">
        <f>VLOOKUP(D4869,'Tablas auxiliares'!$H$1:$Q$28,Calculadora!$J$2+1,FALSE)*IF(VLOOKUP($A4869,'Tablas auxiliares'!$B$2:$C$6,2,FALSE)-Calculadora!$K$2=0,1,0)*IF($L$2=2,IFERROR(VLOOKUP(B4869,'Tablas auxiliares'!$AB$2:$AH$27,7,FALSE),0),1)</f>
        <v>0</v>
      </c>
      <c r="G4869" s="9">
        <f>VLOOKUP(E4869,'Tablas auxiliares'!$H$1:$Q$28,Calculadora!$J$2+1,FALSE)*IF(VLOOKUP($A4869,'Tablas auxiliares'!$B$2:$C$6,2,FALSE)-Calculadora!$K$2=0,1,0)*IF($L$2=2,IFERROR(VLOOKUP(B4869,'Tablas auxiliares'!$AB$2:$AH$27,7,FALSE),0),1)</f>
        <v>0</v>
      </c>
      <c r="H4869" s="9">
        <f t="shared" si="86"/>
        <v>0</v>
      </c>
      <c r="O4869" s="9"/>
      <c r="P4869"/>
    </row>
    <row r="4870" spans="1:16" x14ac:dyDescent="0.25">
      <c r="A4870" s="9">
        <v>2014</v>
      </c>
      <c r="B4870" t="s">
        <v>18</v>
      </c>
      <c r="C4870" t="s">
        <v>14</v>
      </c>
      <c r="D4870" s="9">
        <v>1</v>
      </c>
      <c r="E4870" s="9">
        <v>10</v>
      </c>
      <c r="F4870" s="9">
        <f>VLOOKUP(D4870,'Tablas auxiliares'!$H$1:$Q$28,Calculadora!$J$2+1,FALSE)*IF(VLOOKUP($A4870,'Tablas auxiliares'!$B$2:$C$6,2,FALSE)-Calculadora!$K$2=0,1,0)*IF($L$2=2,IFERROR(VLOOKUP(B4870,'Tablas auxiliares'!$AB$2:$AH$27,7,FALSE),0),1)</f>
        <v>0</v>
      </c>
      <c r="G4870" s="9">
        <f>VLOOKUP(E4870,'Tablas auxiliares'!$H$1:$Q$28,Calculadora!$J$2+1,FALSE)*IF(VLOOKUP($A4870,'Tablas auxiliares'!$B$2:$C$6,2,FALSE)-Calculadora!$K$2=0,1,0)*IF($L$2=2,IFERROR(VLOOKUP(B4870,'Tablas auxiliares'!$AB$2:$AH$27,7,FALSE),0),1)</f>
        <v>0</v>
      </c>
      <c r="H4870" s="9">
        <f t="shared" si="86"/>
        <v>0</v>
      </c>
      <c r="O4870" s="9"/>
      <c r="P4870"/>
    </row>
    <row r="4871" spans="1:16" x14ac:dyDescent="0.25">
      <c r="A4871" s="9">
        <v>2014</v>
      </c>
      <c r="B4871" t="s">
        <v>18</v>
      </c>
      <c r="C4871" t="s">
        <v>29</v>
      </c>
      <c r="D4871" s="9">
        <v>7</v>
      </c>
      <c r="E4871" s="9">
        <v>11</v>
      </c>
      <c r="F4871" s="9">
        <f>VLOOKUP(D4871,'Tablas auxiliares'!$H$1:$Q$28,Calculadora!$J$2+1,FALSE)*IF(VLOOKUP($A4871,'Tablas auxiliares'!$B$2:$C$6,2,FALSE)-Calculadora!$K$2=0,1,0)*IF($L$2=2,IFERROR(VLOOKUP(B4871,'Tablas auxiliares'!$AB$2:$AH$27,7,FALSE),0),1)</f>
        <v>0</v>
      </c>
      <c r="G4871" s="9">
        <f>VLOOKUP(E4871,'Tablas auxiliares'!$H$1:$Q$28,Calculadora!$J$2+1,FALSE)*IF(VLOOKUP($A4871,'Tablas auxiliares'!$B$2:$C$6,2,FALSE)-Calculadora!$K$2=0,1,0)*IF($L$2=2,IFERROR(VLOOKUP(B4871,'Tablas auxiliares'!$AB$2:$AH$27,7,FALSE),0),1)</f>
        <v>0</v>
      </c>
      <c r="H4871" s="9">
        <f t="shared" si="86"/>
        <v>0</v>
      </c>
      <c r="O4871" s="9"/>
      <c r="P4871"/>
    </row>
    <row r="4872" spans="1:16" x14ac:dyDescent="0.25">
      <c r="A4872" s="9">
        <v>2014</v>
      </c>
      <c r="B4872" t="s">
        <v>18</v>
      </c>
      <c r="C4872" t="s">
        <v>68</v>
      </c>
      <c r="D4872" s="9">
        <v>10</v>
      </c>
      <c r="E4872" s="9">
        <v>16</v>
      </c>
      <c r="F4872" s="9">
        <f>VLOOKUP(D4872,'Tablas auxiliares'!$H$1:$Q$28,Calculadora!$J$2+1,FALSE)*IF(VLOOKUP($A4872,'Tablas auxiliares'!$B$2:$C$6,2,FALSE)-Calculadora!$K$2=0,1,0)*IF($L$2=2,IFERROR(VLOOKUP(B4872,'Tablas auxiliares'!$AB$2:$AH$27,7,FALSE),0),1)</f>
        <v>0</v>
      </c>
      <c r="G4872" s="9">
        <f>VLOOKUP(E4872,'Tablas auxiliares'!$H$1:$Q$28,Calculadora!$J$2+1,FALSE)*IF(VLOOKUP($A4872,'Tablas auxiliares'!$B$2:$C$6,2,FALSE)-Calculadora!$K$2=0,1,0)*IF($L$2=2,IFERROR(VLOOKUP(B4872,'Tablas auxiliares'!$AB$2:$AH$27,7,FALSE),0),1)</f>
        <v>0</v>
      </c>
      <c r="H4872" s="9">
        <f t="shared" si="86"/>
        <v>0</v>
      </c>
      <c r="O4872" s="9"/>
      <c r="P4872"/>
    </row>
    <row r="4873" spans="1:16" x14ac:dyDescent="0.25">
      <c r="A4873" s="9">
        <v>2014</v>
      </c>
      <c r="B4873" t="s">
        <v>18</v>
      </c>
      <c r="C4873" t="s">
        <v>13</v>
      </c>
      <c r="D4873" s="9">
        <v>17</v>
      </c>
      <c r="E4873" s="9">
        <v>5</v>
      </c>
      <c r="F4873" s="9">
        <f>VLOOKUP(D4873,'Tablas auxiliares'!$H$1:$Q$28,Calculadora!$J$2+1,FALSE)*IF(VLOOKUP($A4873,'Tablas auxiliares'!$B$2:$C$6,2,FALSE)-Calculadora!$K$2=0,1,0)*IF($L$2=2,IFERROR(VLOOKUP(B4873,'Tablas auxiliares'!$AB$2:$AH$27,7,FALSE),0),1)</f>
        <v>0</v>
      </c>
      <c r="G4873" s="9">
        <f>VLOOKUP(E4873,'Tablas auxiliares'!$H$1:$Q$28,Calculadora!$J$2+1,FALSE)*IF(VLOOKUP($A4873,'Tablas auxiliares'!$B$2:$C$6,2,FALSE)-Calculadora!$K$2=0,1,0)*IF($L$2=2,IFERROR(VLOOKUP(B4873,'Tablas auxiliares'!$AB$2:$AH$27,7,FALSE),0),1)</f>
        <v>0</v>
      </c>
      <c r="H4873" s="9">
        <f t="shared" si="86"/>
        <v>0</v>
      </c>
      <c r="O4873" s="9"/>
      <c r="P4873"/>
    </row>
    <row r="4874" spans="1:16" x14ac:dyDescent="0.25">
      <c r="A4874" s="9">
        <v>2014</v>
      </c>
      <c r="B4874" t="s">
        <v>18</v>
      </c>
      <c r="C4874" t="s">
        <v>27</v>
      </c>
      <c r="D4874" s="9">
        <v>2</v>
      </c>
      <c r="E4874" s="9">
        <v>20</v>
      </c>
      <c r="F4874" s="9">
        <f>VLOOKUP(D4874,'Tablas auxiliares'!$H$1:$Q$28,Calculadora!$J$2+1,FALSE)*IF(VLOOKUP($A4874,'Tablas auxiliares'!$B$2:$C$6,2,FALSE)-Calculadora!$K$2=0,1,0)*IF($L$2=2,IFERROR(VLOOKUP(B4874,'Tablas auxiliares'!$AB$2:$AH$27,7,FALSE),0),1)</f>
        <v>0</v>
      </c>
      <c r="G4874" s="9">
        <f>VLOOKUP(E4874,'Tablas auxiliares'!$H$1:$Q$28,Calculadora!$J$2+1,FALSE)*IF(VLOOKUP($A4874,'Tablas auxiliares'!$B$2:$C$6,2,FALSE)-Calculadora!$K$2=0,1,0)*IF($L$2=2,IFERROR(VLOOKUP(B4874,'Tablas auxiliares'!$AB$2:$AH$27,7,FALSE),0),1)</f>
        <v>0</v>
      </c>
      <c r="H4874" s="9">
        <f t="shared" si="86"/>
        <v>0</v>
      </c>
      <c r="O4874" s="9"/>
      <c r="P4874"/>
    </row>
    <row r="4875" spans="1:16" x14ac:dyDescent="0.25">
      <c r="A4875" s="9">
        <v>2014</v>
      </c>
      <c r="B4875" t="s">
        <v>18</v>
      </c>
      <c r="C4875" t="s">
        <v>26</v>
      </c>
      <c r="D4875" s="9">
        <v>16</v>
      </c>
      <c r="E4875" s="9">
        <v>4</v>
      </c>
      <c r="F4875" s="9">
        <f>VLOOKUP(D4875,'Tablas auxiliares'!$H$1:$Q$28,Calculadora!$J$2+1,FALSE)*IF(VLOOKUP($A4875,'Tablas auxiliares'!$B$2:$C$6,2,FALSE)-Calculadora!$K$2=0,1,0)*IF($L$2=2,IFERROR(VLOOKUP(B4875,'Tablas auxiliares'!$AB$2:$AH$27,7,FALSE),0),1)</f>
        <v>0</v>
      </c>
      <c r="G4875" s="9">
        <f>VLOOKUP(E4875,'Tablas auxiliares'!$H$1:$Q$28,Calculadora!$J$2+1,FALSE)*IF(VLOOKUP($A4875,'Tablas auxiliares'!$B$2:$C$6,2,FALSE)-Calculadora!$K$2=0,1,0)*IF($L$2=2,IFERROR(VLOOKUP(B4875,'Tablas auxiliares'!$AB$2:$AH$27,7,FALSE),0),1)</f>
        <v>0</v>
      </c>
      <c r="H4875" s="9">
        <f t="shared" si="86"/>
        <v>0</v>
      </c>
      <c r="O4875" s="9"/>
      <c r="P4875"/>
    </row>
    <row r="4876" spans="1:16" x14ac:dyDescent="0.25">
      <c r="A4876" s="9">
        <v>2014</v>
      </c>
      <c r="B4876" t="s">
        <v>18</v>
      </c>
      <c r="C4876" t="s">
        <v>28</v>
      </c>
      <c r="D4876" s="9">
        <v>11</v>
      </c>
      <c r="E4876" s="9">
        <v>22</v>
      </c>
      <c r="F4876" s="9">
        <f>VLOOKUP(D4876,'Tablas auxiliares'!$H$1:$Q$28,Calculadora!$J$2+1,FALSE)*IF(VLOOKUP($A4876,'Tablas auxiliares'!$B$2:$C$6,2,FALSE)-Calculadora!$K$2=0,1,0)*IF($L$2=2,IFERROR(VLOOKUP(B4876,'Tablas auxiliares'!$AB$2:$AH$27,7,FALSE),0),1)</f>
        <v>0</v>
      </c>
      <c r="G4876" s="9">
        <f>VLOOKUP(E4876,'Tablas auxiliares'!$H$1:$Q$28,Calculadora!$J$2+1,FALSE)*IF(VLOOKUP($A4876,'Tablas auxiliares'!$B$2:$C$6,2,FALSE)-Calculadora!$K$2=0,1,0)*IF($L$2=2,IFERROR(VLOOKUP(B4876,'Tablas auxiliares'!$AB$2:$AH$27,7,FALSE),0),1)</f>
        <v>0</v>
      </c>
      <c r="H4876" s="9">
        <f t="shared" si="86"/>
        <v>0</v>
      </c>
      <c r="O4876" s="9"/>
      <c r="P4876"/>
    </row>
    <row r="4877" spans="1:16" x14ac:dyDescent="0.25">
      <c r="A4877" s="9">
        <v>2014</v>
      </c>
      <c r="B4877" t="s">
        <v>18</v>
      </c>
      <c r="C4877" t="s">
        <v>33</v>
      </c>
      <c r="D4877" s="9">
        <v>23</v>
      </c>
      <c r="E4877" s="9">
        <v>1</v>
      </c>
      <c r="F4877" s="9">
        <f>VLOOKUP(D4877,'Tablas auxiliares'!$H$1:$Q$28,Calculadora!$J$2+1,FALSE)*IF(VLOOKUP($A4877,'Tablas auxiliares'!$B$2:$C$6,2,FALSE)-Calculadora!$K$2=0,1,0)*IF($L$2=2,IFERROR(VLOOKUP(B4877,'Tablas auxiliares'!$AB$2:$AH$27,7,FALSE),0),1)</f>
        <v>0</v>
      </c>
      <c r="G4877" s="9">
        <f>VLOOKUP(E4877,'Tablas auxiliares'!$H$1:$Q$28,Calculadora!$J$2+1,FALSE)*IF(VLOOKUP($A4877,'Tablas auxiliares'!$B$2:$C$6,2,FALSE)-Calculadora!$K$2=0,1,0)*IF($L$2=2,IFERROR(VLOOKUP(B4877,'Tablas auxiliares'!$AB$2:$AH$27,7,FALSE),0),1)</f>
        <v>0</v>
      </c>
      <c r="H4877" s="9">
        <f t="shared" si="86"/>
        <v>0</v>
      </c>
      <c r="O4877" s="9"/>
      <c r="P4877"/>
    </row>
    <row r="4878" spans="1:16" x14ac:dyDescent="0.25">
      <c r="A4878" s="9">
        <v>2014</v>
      </c>
      <c r="B4878" t="s">
        <v>18</v>
      </c>
      <c r="C4878" t="s">
        <v>25</v>
      </c>
      <c r="D4878" s="9">
        <v>5</v>
      </c>
      <c r="E4878" s="9">
        <v>12</v>
      </c>
      <c r="F4878" s="9">
        <f>VLOOKUP(D4878,'Tablas auxiliares'!$H$1:$Q$28,Calculadora!$J$2+1,FALSE)*IF(VLOOKUP($A4878,'Tablas auxiliares'!$B$2:$C$6,2,FALSE)-Calculadora!$K$2=0,1,0)*IF($L$2=2,IFERROR(VLOOKUP(B4878,'Tablas auxiliares'!$AB$2:$AH$27,7,FALSE),0),1)</f>
        <v>0</v>
      </c>
      <c r="G4878" s="9">
        <f>VLOOKUP(E4878,'Tablas auxiliares'!$H$1:$Q$28,Calculadora!$J$2+1,FALSE)*IF(VLOOKUP($A4878,'Tablas auxiliares'!$B$2:$C$6,2,FALSE)-Calculadora!$K$2=0,1,0)*IF($L$2=2,IFERROR(VLOOKUP(B4878,'Tablas auxiliares'!$AB$2:$AH$27,7,FALSE),0),1)</f>
        <v>0</v>
      </c>
      <c r="H4878" s="9">
        <f t="shared" si="86"/>
        <v>0</v>
      </c>
      <c r="O4878" s="9"/>
      <c r="P4878"/>
    </row>
    <row r="4879" spans="1:16" x14ac:dyDescent="0.25">
      <c r="A4879" s="9">
        <v>2014</v>
      </c>
      <c r="B4879" t="s">
        <v>18</v>
      </c>
      <c r="C4879" t="s">
        <v>89</v>
      </c>
      <c r="D4879" s="9">
        <v>13</v>
      </c>
      <c r="E4879" s="9">
        <v>2</v>
      </c>
      <c r="F4879" s="9">
        <f>VLOOKUP(D4879,'Tablas auxiliares'!$H$1:$Q$28,Calculadora!$J$2+1,FALSE)*IF(VLOOKUP($A4879,'Tablas auxiliares'!$B$2:$C$6,2,FALSE)-Calculadora!$K$2=0,1,0)*IF($L$2=2,IFERROR(VLOOKUP(B4879,'Tablas auxiliares'!$AB$2:$AH$27,7,FALSE),0),1)</f>
        <v>0</v>
      </c>
      <c r="G4879" s="9">
        <f>VLOOKUP(E4879,'Tablas auxiliares'!$H$1:$Q$28,Calculadora!$J$2+1,FALSE)*IF(VLOOKUP($A4879,'Tablas auxiliares'!$B$2:$C$6,2,FALSE)-Calculadora!$K$2=0,1,0)*IF($L$2=2,IFERROR(VLOOKUP(B4879,'Tablas auxiliares'!$AB$2:$AH$27,7,FALSE),0),1)</f>
        <v>0</v>
      </c>
      <c r="H4879" s="9">
        <f t="shared" si="86"/>
        <v>0</v>
      </c>
      <c r="O4879" s="9"/>
      <c r="P4879"/>
    </row>
    <row r="4880" spans="1:16" x14ac:dyDescent="0.25">
      <c r="A4880" s="9">
        <v>2014</v>
      </c>
      <c r="B4880" t="s">
        <v>18</v>
      </c>
      <c r="C4880" t="s">
        <v>87</v>
      </c>
      <c r="D4880" s="9">
        <v>21</v>
      </c>
      <c r="E4880" s="9">
        <v>24</v>
      </c>
      <c r="F4880" s="9">
        <f>VLOOKUP(D4880,'Tablas auxiliares'!$H$1:$Q$28,Calculadora!$J$2+1,FALSE)*IF(VLOOKUP($A4880,'Tablas auxiliares'!$B$2:$C$6,2,FALSE)-Calculadora!$K$2=0,1,0)*IF($L$2=2,IFERROR(VLOOKUP(B4880,'Tablas auxiliares'!$AB$2:$AH$27,7,FALSE),0),1)</f>
        <v>0</v>
      </c>
      <c r="G4880" s="9">
        <f>VLOOKUP(E4880,'Tablas auxiliares'!$H$1:$Q$28,Calculadora!$J$2+1,FALSE)*IF(VLOOKUP($A4880,'Tablas auxiliares'!$B$2:$C$6,2,FALSE)-Calculadora!$K$2=0,1,0)*IF($L$2=2,IFERROR(VLOOKUP(B4880,'Tablas auxiliares'!$AB$2:$AH$27,7,FALSE),0),1)</f>
        <v>0</v>
      </c>
      <c r="H4880" s="9">
        <f t="shared" si="86"/>
        <v>0</v>
      </c>
      <c r="O4880" s="9"/>
      <c r="P4880"/>
    </row>
    <row r="4881" spans="1:16" x14ac:dyDescent="0.25">
      <c r="A4881" s="9">
        <v>2014</v>
      </c>
      <c r="B4881" t="s">
        <v>18</v>
      </c>
      <c r="C4881" t="s">
        <v>34</v>
      </c>
      <c r="D4881" s="9">
        <v>20</v>
      </c>
      <c r="E4881" s="9">
        <v>17</v>
      </c>
      <c r="F4881" s="9">
        <f>VLOOKUP(D4881,'Tablas auxiliares'!$H$1:$Q$28,Calculadora!$J$2+1,FALSE)*IF(VLOOKUP($A4881,'Tablas auxiliares'!$B$2:$C$6,2,FALSE)-Calculadora!$K$2=0,1,0)*IF($L$2=2,IFERROR(VLOOKUP(B4881,'Tablas auxiliares'!$AB$2:$AH$27,7,FALSE),0),1)</f>
        <v>0</v>
      </c>
      <c r="G4881" s="9">
        <f>VLOOKUP(E4881,'Tablas auxiliares'!$H$1:$Q$28,Calculadora!$J$2+1,FALSE)*IF(VLOOKUP($A4881,'Tablas auxiliares'!$B$2:$C$6,2,FALSE)-Calculadora!$K$2=0,1,0)*IF($L$2=2,IFERROR(VLOOKUP(B4881,'Tablas auxiliares'!$AB$2:$AH$27,7,FALSE),0),1)</f>
        <v>0</v>
      </c>
      <c r="H4881" s="9">
        <f t="shared" si="86"/>
        <v>0</v>
      </c>
      <c r="O4881" s="9"/>
      <c r="P4881"/>
    </row>
    <row r="4882" spans="1:16" x14ac:dyDescent="0.25">
      <c r="A4882" s="9">
        <v>2014</v>
      </c>
      <c r="B4882" t="s">
        <v>18</v>
      </c>
      <c r="C4882" t="s">
        <v>91</v>
      </c>
      <c r="D4882" s="9">
        <v>12</v>
      </c>
      <c r="E4882" s="9">
        <v>6</v>
      </c>
      <c r="F4882" s="9">
        <f>VLOOKUP(D4882,'Tablas auxiliares'!$H$1:$Q$28,Calculadora!$J$2+1,FALSE)*IF(VLOOKUP($A4882,'Tablas auxiliares'!$B$2:$C$6,2,FALSE)-Calculadora!$K$2=0,1,0)*IF($L$2=2,IFERROR(VLOOKUP(B4882,'Tablas auxiliares'!$AB$2:$AH$27,7,FALSE),0),1)</f>
        <v>0</v>
      </c>
      <c r="G4882" s="9">
        <f>VLOOKUP(E4882,'Tablas auxiliares'!$H$1:$Q$28,Calculadora!$J$2+1,FALSE)*IF(VLOOKUP($A4882,'Tablas auxiliares'!$B$2:$C$6,2,FALSE)-Calculadora!$K$2=0,1,0)*IF($L$2=2,IFERROR(VLOOKUP(B4882,'Tablas auxiliares'!$AB$2:$AH$27,7,FALSE),0),1)</f>
        <v>0</v>
      </c>
      <c r="H4882" s="9">
        <f t="shared" si="86"/>
        <v>0</v>
      </c>
      <c r="O4882" s="9"/>
      <c r="P4882"/>
    </row>
    <row r="4883" spans="1:16" x14ac:dyDescent="0.25">
      <c r="A4883" s="9">
        <v>2014</v>
      </c>
      <c r="B4883" t="s">
        <v>18</v>
      </c>
      <c r="C4883" t="s">
        <v>24</v>
      </c>
      <c r="D4883" s="9">
        <v>3</v>
      </c>
      <c r="E4883" s="9">
        <v>7</v>
      </c>
      <c r="F4883" s="9">
        <f>VLOOKUP(D4883,'Tablas auxiliares'!$H$1:$Q$28,Calculadora!$J$2+1,FALSE)*IF(VLOOKUP($A4883,'Tablas auxiliares'!$B$2:$C$6,2,FALSE)-Calculadora!$K$2=0,1,0)*IF($L$2=2,IFERROR(VLOOKUP(B4883,'Tablas auxiliares'!$AB$2:$AH$27,7,FALSE),0),1)</f>
        <v>0</v>
      </c>
      <c r="G4883" s="9">
        <f>VLOOKUP(E4883,'Tablas auxiliares'!$H$1:$Q$28,Calculadora!$J$2+1,FALSE)*IF(VLOOKUP($A4883,'Tablas auxiliares'!$B$2:$C$6,2,FALSE)-Calculadora!$K$2=0,1,0)*IF($L$2=2,IFERROR(VLOOKUP(B4883,'Tablas auxiliares'!$AB$2:$AH$27,7,FALSE),0),1)</f>
        <v>0</v>
      </c>
      <c r="H4883" s="9">
        <f t="shared" si="86"/>
        <v>0</v>
      </c>
      <c r="O4883" s="9"/>
      <c r="P4883"/>
    </row>
    <row r="4884" spans="1:16" x14ac:dyDescent="0.25">
      <c r="A4884" s="9">
        <v>2014</v>
      </c>
      <c r="B4884" t="s">
        <v>18</v>
      </c>
      <c r="C4884" t="s">
        <v>11</v>
      </c>
      <c r="D4884" s="9">
        <v>4</v>
      </c>
      <c r="E4884" s="9">
        <v>25</v>
      </c>
      <c r="F4884" s="9">
        <f>VLOOKUP(D4884,'Tablas auxiliares'!$H$1:$Q$28,Calculadora!$J$2+1,FALSE)*IF(VLOOKUP($A4884,'Tablas auxiliares'!$B$2:$C$6,2,FALSE)-Calculadora!$K$2=0,1,0)*IF($L$2=2,IFERROR(VLOOKUP(B4884,'Tablas auxiliares'!$AB$2:$AH$27,7,FALSE),0),1)</f>
        <v>0</v>
      </c>
      <c r="G4884" s="9">
        <f>VLOOKUP(E4884,'Tablas auxiliares'!$H$1:$Q$28,Calculadora!$J$2+1,FALSE)*IF(VLOOKUP($A4884,'Tablas auxiliares'!$B$2:$C$6,2,FALSE)-Calculadora!$K$2=0,1,0)*IF($L$2=2,IFERROR(VLOOKUP(B4884,'Tablas auxiliares'!$AB$2:$AH$27,7,FALSE),0),1)</f>
        <v>0</v>
      </c>
      <c r="H4884" s="9">
        <f t="shared" si="86"/>
        <v>0</v>
      </c>
      <c r="O4884" s="9"/>
      <c r="P4884"/>
    </row>
    <row r="4885" spans="1:16" x14ac:dyDescent="0.25">
      <c r="A4885" s="9">
        <v>2014</v>
      </c>
      <c r="B4885" t="s">
        <v>18</v>
      </c>
      <c r="C4885" t="s">
        <v>67</v>
      </c>
      <c r="D4885" s="9">
        <v>14</v>
      </c>
      <c r="E4885" s="9">
        <v>23</v>
      </c>
      <c r="F4885" s="9">
        <f>VLOOKUP(D4885,'Tablas auxiliares'!$H$1:$Q$28,Calculadora!$J$2+1,FALSE)*IF(VLOOKUP($A4885,'Tablas auxiliares'!$B$2:$C$6,2,FALSE)-Calculadora!$K$2=0,1,0)*IF($L$2=2,IFERROR(VLOOKUP(B4885,'Tablas auxiliares'!$AB$2:$AH$27,7,FALSE),0),1)</f>
        <v>0</v>
      </c>
      <c r="G4885" s="9">
        <f>VLOOKUP(E4885,'Tablas auxiliares'!$H$1:$Q$28,Calculadora!$J$2+1,FALSE)*IF(VLOOKUP($A4885,'Tablas auxiliares'!$B$2:$C$6,2,FALSE)-Calculadora!$K$2=0,1,0)*IF($L$2=2,IFERROR(VLOOKUP(B4885,'Tablas auxiliares'!$AB$2:$AH$27,7,FALSE),0),1)</f>
        <v>0</v>
      </c>
      <c r="H4885" s="9">
        <f t="shared" si="86"/>
        <v>0</v>
      </c>
      <c r="O4885" s="9"/>
      <c r="P4885"/>
    </row>
    <row r="4886" spans="1:16" x14ac:dyDescent="0.25">
      <c r="A4886" s="9">
        <v>2014</v>
      </c>
      <c r="B4886" t="s">
        <v>18</v>
      </c>
      <c r="C4886" t="s">
        <v>22</v>
      </c>
      <c r="D4886" s="9">
        <v>18</v>
      </c>
      <c r="E4886" s="9">
        <v>9</v>
      </c>
      <c r="F4886" s="9">
        <f>VLOOKUP(D4886,'Tablas auxiliares'!$H$1:$Q$28,Calculadora!$J$2+1,FALSE)*IF(VLOOKUP($A4886,'Tablas auxiliares'!$B$2:$C$6,2,FALSE)-Calculadora!$K$2=0,1,0)*IF($L$2=2,IFERROR(VLOOKUP(B4886,'Tablas auxiliares'!$AB$2:$AH$27,7,FALSE),0),1)</f>
        <v>0</v>
      </c>
      <c r="G4886" s="9">
        <f>VLOOKUP(E4886,'Tablas auxiliares'!$H$1:$Q$28,Calculadora!$J$2+1,FALSE)*IF(VLOOKUP($A4886,'Tablas auxiliares'!$B$2:$C$6,2,FALSE)-Calculadora!$K$2=0,1,0)*IF($L$2=2,IFERROR(VLOOKUP(B4886,'Tablas auxiliares'!$AB$2:$AH$27,7,FALSE),0),1)</f>
        <v>0</v>
      </c>
      <c r="H4886" s="9">
        <f t="shared" si="86"/>
        <v>0</v>
      </c>
      <c r="O4886" s="9"/>
      <c r="P4886"/>
    </row>
    <row r="4887" spans="1:16" x14ac:dyDescent="0.25">
      <c r="A4887" s="9">
        <v>2014</v>
      </c>
      <c r="B4887" t="s">
        <v>18</v>
      </c>
      <c r="C4887" t="s">
        <v>19</v>
      </c>
      <c r="D4887" s="9">
        <v>6</v>
      </c>
      <c r="E4887" s="9">
        <v>18</v>
      </c>
      <c r="F4887" s="9">
        <f>VLOOKUP(D4887,'Tablas auxiliares'!$H$1:$Q$28,Calculadora!$J$2+1,FALSE)*IF(VLOOKUP($A4887,'Tablas auxiliares'!$B$2:$C$6,2,FALSE)-Calculadora!$K$2=0,1,0)*IF($L$2=2,IFERROR(VLOOKUP(B4887,'Tablas auxiliares'!$AB$2:$AH$27,7,FALSE),0),1)</f>
        <v>0</v>
      </c>
      <c r="G4887" s="9">
        <f>VLOOKUP(E4887,'Tablas auxiliares'!$H$1:$Q$28,Calculadora!$J$2+1,FALSE)*IF(VLOOKUP($A4887,'Tablas auxiliares'!$B$2:$C$6,2,FALSE)-Calculadora!$K$2=0,1,0)*IF($L$2=2,IFERROR(VLOOKUP(B4887,'Tablas auxiliares'!$AB$2:$AH$27,7,FALSE),0),1)</f>
        <v>0</v>
      </c>
      <c r="H4887" s="9">
        <f t="shared" si="86"/>
        <v>0</v>
      </c>
      <c r="O4887" s="9"/>
      <c r="P4887"/>
    </row>
    <row r="4888" spans="1:16" x14ac:dyDescent="0.25">
      <c r="A4888" s="9">
        <v>2014</v>
      </c>
      <c r="B4888" t="s">
        <v>18</v>
      </c>
      <c r="C4888" t="s">
        <v>37</v>
      </c>
      <c r="D4888" s="9">
        <v>24</v>
      </c>
      <c r="E4888" s="9">
        <v>14</v>
      </c>
      <c r="F4888" s="9">
        <f>VLOOKUP(D4888,'Tablas auxiliares'!$H$1:$Q$28,Calculadora!$J$2+1,FALSE)*IF(VLOOKUP($A4888,'Tablas auxiliares'!$B$2:$C$6,2,FALSE)-Calculadora!$K$2=0,1,0)*IF($L$2=2,IFERROR(VLOOKUP(B4888,'Tablas auxiliares'!$AB$2:$AH$27,7,FALSE),0),1)</f>
        <v>0</v>
      </c>
      <c r="G4888" s="9">
        <f>VLOOKUP(E4888,'Tablas auxiliares'!$H$1:$Q$28,Calculadora!$J$2+1,FALSE)*IF(VLOOKUP($A4888,'Tablas auxiliares'!$B$2:$C$6,2,FALSE)-Calculadora!$K$2=0,1,0)*IF($L$2=2,IFERROR(VLOOKUP(B4888,'Tablas auxiliares'!$AB$2:$AH$27,7,FALSE),0),1)</f>
        <v>0</v>
      </c>
      <c r="H4888" s="9">
        <f t="shared" si="86"/>
        <v>0</v>
      </c>
      <c r="O4888" s="9"/>
      <c r="P4888"/>
    </row>
    <row r="4889" spans="1:16" x14ac:dyDescent="0.25">
      <c r="A4889" s="9">
        <v>2014</v>
      </c>
      <c r="B4889" t="s">
        <v>69</v>
      </c>
      <c r="C4889" t="s">
        <v>36</v>
      </c>
      <c r="D4889" s="9">
        <v>16</v>
      </c>
      <c r="E4889" s="9">
        <v>13</v>
      </c>
      <c r="F4889" s="9">
        <f>VLOOKUP(D4889,'Tablas auxiliares'!$H$1:$Q$28,Calculadora!$J$2+1,FALSE)*IF(VLOOKUP($A4889,'Tablas auxiliares'!$B$2:$C$6,2,FALSE)-Calculadora!$K$2=0,1,0)*IF($L$2=2,IFERROR(VLOOKUP(B4889,'Tablas auxiliares'!$AB$2:$AH$27,7,FALSE),0),1)</f>
        <v>0</v>
      </c>
      <c r="G4889" s="9">
        <f>VLOOKUP(E4889,'Tablas auxiliares'!$H$1:$Q$28,Calculadora!$J$2+1,FALSE)*IF(VLOOKUP($A4889,'Tablas auxiliares'!$B$2:$C$6,2,FALSE)-Calculadora!$K$2=0,1,0)*IF($L$2=2,IFERROR(VLOOKUP(B4889,'Tablas auxiliares'!$AB$2:$AH$27,7,FALSE),0),1)</f>
        <v>0</v>
      </c>
      <c r="H4889" s="9">
        <f t="shared" si="86"/>
        <v>0</v>
      </c>
      <c r="O4889" s="9"/>
      <c r="P4889"/>
    </row>
    <row r="4890" spans="1:16" x14ac:dyDescent="0.25">
      <c r="A4890" s="9">
        <v>2014</v>
      </c>
      <c r="B4890" t="s">
        <v>69</v>
      </c>
      <c r="C4890" t="s">
        <v>65</v>
      </c>
      <c r="D4890" s="9">
        <v>23</v>
      </c>
      <c r="E4890" s="9">
        <v>14</v>
      </c>
      <c r="F4890" s="9">
        <f>VLOOKUP(D4890,'Tablas auxiliares'!$H$1:$Q$28,Calculadora!$J$2+1,FALSE)*IF(VLOOKUP($A4890,'Tablas auxiliares'!$B$2:$C$6,2,FALSE)-Calculadora!$K$2=0,1,0)*IF($L$2=2,IFERROR(VLOOKUP(B4890,'Tablas auxiliares'!$AB$2:$AH$27,7,FALSE),0),1)</f>
        <v>0</v>
      </c>
      <c r="G4890" s="9">
        <f>VLOOKUP(E4890,'Tablas auxiliares'!$H$1:$Q$28,Calculadora!$J$2+1,FALSE)*IF(VLOOKUP($A4890,'Tablas auxiliares'!$B$2:$C$6,2,FALSE)-Calculadora!$K$2=0,1,0)*IF($L$2=2,IFERROR(VLOOKUP(B4890,'Tablas auxiliares'!$AB$2:$AH$27,7,FALSE),0),1)</f>
        <v>0</v>
      </c>
      <c r="H4890" s="9">
        <f t="shared" si="86"/>
        <v>0</v>
      </c>
      <c r="O4890" s="9"/>
      <c r="P4890"/>
    </row>
    <row r="4891" spans="1:16" x14ac:dyDescent="0.25">
      <c r="A4891" s="9">
        <v>2014</v>
      </c>
      <c r="B4891" t="s">
        <v>69</v>
      </c>
      <c r="C4891" t="s">
        <v>23</v>
      </c>
      <c r="D4891" s="9">
        <v>13</v>
      </c>
      <c r="E4891" s="9">
        <v>25</v>
      </c>
      <c r="F4891" s="9">
        <f>VLOOKUP(D4891,'Tablas auxiliares'!$H$1:$Q$28,Calculadora!$J$2+1,FALSE)*IF(VLOOKUP($A4891,'Tablas auxiliares'!$B$2:$C$6,2,FALSE)-Calculadora!$K$2=0,1,0)*IF($L$2=2,IFERROR(VLOOKUP(B4891,'Tablas auxiliares'!$AB$2:$AH$27,7,FALSE),0),1)</f>
        <v>0</v>
      </c>
      <c r="G4891" s="9">
        <f>VLOOKUP(E4891,'Tablas auxiliares'!$H$1:$Q$28,Calculadora!$J$2+1,FALSE)*IF(VLOOKUP($A4891,'Tablas auxiliares'!$B$2:$C$6,2,FALSE)-Calculadora!$K$2=0,1,0)*IF($L$2=2,IFERROR(VLOOKUP(B4891,'Tablas auxiliares'!$AB$2:$AH$27,7,FALSE),0),1)</f>
        <v>0</v>
      </c>
      <c r="H4891" s="9">
        <f t="shared" si="86"/>
        <v>0</v>
      </c>
      <c r="O4891" s="9"/>
      <c r="P4891"/>
    </row>
    <row r="4892" spans="1:16" x14ac:dyDescent="0.25">
      <c r="A4892" s="9">
        <v>2014</v>
      </c>
      <c r="B4892" t="s">
        <v>69</v>
      </c>
      <c r="C4892" t="s">
        <v>90</v>
      </c>
      <c r="D4892" s="9">
        <v>11</v>
      </c>
      <c r="E4892" s="9">
        <v>6</v>
      </c>
      <c r="F4892" s="9">
        <f>VLOOKUP(D4892,'Tablas auxiliares'!$H$1:$Q$28,Calculadora!$J$2+1,FALSE)*IF(VLOOKUP($A4892,'Tablas auxiliares'!$B$2:$C$6,2,FALSE)-Calculadora!$K$2=0,1,0)*IF($L$2=2,IFERROR(VLOOKUP(B4892,'Tablas auxiliares'!$AB$2:$AH$27,7,FALSE),0),1)</f>
        <v>0</v>
      </c>
      <c r="G4892" s="9">
        <f>VLOOKUP(E4892,'Tablas auxiliares'!$H$1:$Q$28,Calculadora!$J$2+1,FALSE)*IF(VLOOKUP($A4892,'Tablas auxiliares'!$B$2:$C$6,2,FALSE)-Calculadora!$K$2=0,1,0)*IF($L$2=2,IFERROR(VLOOKUP(B4892,'Tablas auxiliares'!$AB$2:$AH$27,7,FALSE),0),1)</f>
        <v>0</v>
      </c>
      <c r="H4892" s="9">
        <f t="shared" si="86"/>
        <v>0</v>
      </c>
      <c r="O4892" s="9"/>
      <c r="P4892"/>
    </row>
    <row r="4893" spans="1:16" x14ac:dyDescent="0.25">
      <c r="A4893" s="9">
        <v>2014</v>
      </c>
      <c r="B4893" t="s">
        <v>69</v>
      </c>
      <c r="C4893" t="s">
        <v>70</v>
      </c>
      <c r="D4893" s="9">
        <v>10</v>
      </c>
      <c r="E4893" s="9">
        <v>8</v>
      </c>
      <c r="F4893" s="9">
        <f>VLOOKUP(D4893,'Tablas auxiliares'!$H$1:$Q$28,Calculadora!$J$2+1,FALSE)*IF(VLOOKUP($A4893,'Tablas auxiliares'!$B$2:$C$6,2,FALSE)-Calculadora!$K$2=0,1,0)*IF($L$2=2,IFERROR(VLOOKUP(B4893,'Tablas auxiliares'!$AB$2:$AH$27,7,FALSE),0),1)</f>
        <v>0</v>
      </c>
      <c r="G4893" s="9">
        <f>VLOOKUP(E4893,'Tablas auxiliares'!$H$1:$Q$28,Calculadora!$J$2+1,FALSE)*IF(VLOOKUP($A4893,'Tablas auxiliares'!$B$2:$C$6,2,FALSE)-Calculadora!$K$2=0,1,0)*IF($L$2=2,IFERROR(VLOOKUP(B4893,'Tablas auxiliares'!$AB$2:$AH$27,7,FALSE),0),1)</f>
        <v>0</v>
      </c>
      <c r="H4893" s="9">
        <f t="shared" si="86"/>
        <v>0</v>
      </c>
      <c r="O4893" s="9"/>
      <c r="P4893"/>
    </row>
    <row r="4894" spans="1:16" x14ac:dyDescent="0.25">
      <c r="A4894" s="9">
        <v>2014</v>
      </c>
      <c r="B4894" t="s">
        <v>69</v>
      </c>
      <c r="C4894" t="s">
        <v>14</v>
      </c>
      <c r="D4894" s="9">
        <v>21</v>
      </c>
      <c r="E4894" s="9">
        <v>15</v>
      </c>
      <c r="F4894" s="9">
        <f>VLOOKUP(D4894,'Tablas auxiliares'!$H$1:$Q$28,Calculadora!$J$2+1,FALSE)*IF(VLOOKUP($A4894,'Tablas auxiliares'!$B$2:$C$6,2,FALSE)-Calculadora!$K$2=0,1,0)*IF($L$2=2,IFERROR(VLOOKUP(B4894,'Tablas auxiliares'!$AB$2:$AH$27,7,FALSE),0),1)</f>
        <v>0</v>
      </c>
      <c r="G4894" s="9">
        <f>VLOOKUP(E4894,'Tablas auxiliares'!$H$1:$Q$28,Calculadora!$J$2+1,FALSE)*IF(VLOOKUP($A4894,'Tablas auxiliares'!$B$2:$C$6,2,FALSE)-Calculadora!$K$2=0,1,0)*IF($L$2=2,IFERROR(VLOOKUP(B4894,'Tablas auxiliares'!$AB$2:$AH$27,7,FALSE),0),1)</f>
        <v>0</v>
      </c>
      <c r="H4894" s="9">
        <f t="shared" si="86"/>
        <v>0</v>
      </c>
      <c r="O4894" s="9"/>
      <c r="P4894"/>
    </row>
    <row r="4895" spans="1:16" x14ac:dyDescent="0.25">
      <c r="A4895" s="9">
        <v>2014</v>
      </c>
      <c r="B4895" t="s">
        <v>69</v>
      </c>
      <c r="C4895" t="s">
        <v>18</v>
      </c>
      <c r="D4895" s="9">
        <v>12</v>
      </c>
      <c r="E4895" s="9">
        <v>24</v>
      </c>
      <c r="F4895" s="9">
        <f>VLOOKUP(D4895,'Tablas auxiliares'!$H$1:$Q$28,Calculadora!$J$2+1,FALSE)*IF(VLOOKUP($A4895,'Tablas auxiliares'!$B$2:$C$6,2,FALSE)-Calculadora!$K$2=0,1,0)*IF($L$2=2,IFERROR(VLOOKUP(B4895,'Tablas auxiliares'!$AB$2:$AH$27,7,FALSE),0),1)</f>
        <v>0</v>
      </c>
      <c r="G4895" s="9">
        <f>VLOOKUP(E4895,'Tablas auxiliares'!$H$1:$Q$28,Calculadora!$J$2+1,FALSE)*IF(VLOOKUP($A4895,'Tablas auxiliares'!$B$2:$C$6,2,FALSE)-Calculadora!$K$2=0,1,0)*IF($L$2=2,IFERROR(VLOOKUP(B4895,'Tablas auxiliares'!$AB$2:$AH$27,7,FALSE),0),1)</f>
        <v>0</v>
      </c>
      <c r="H4895" s="9">
        <f t="shared" si="86"/>
        <v>0</v>
      </c>
      <c r="O4895" s="9"/>
      <c r="P4895"/>
    </row>
    <row r="4896" spans="1:16" x14ac:dyDescent="0.25">
      <c r="A4896" s="9">
        <v>2014</v>
      </c>
      <c r="B4896" t="s">
        <v>69</v>
      </c>
      <c r="C4896" t="s">
        <v>29</v>
      </c>
      <c r="D4896" s="9">
        <v>19</v>
      </c>
      <c r="E4896" s="9">
        <v>1</v>
      </c>
      <c r="F4896" s="9">
        <f>VLOOKUP(D4896,'Tablas auxiliares'!$H$1:$Q$28,Calculadora!$J$2+1,FALSE)*IF(VLOOKUP($A4896,'Tablas auxiliares'!$B$2:$C$6,2,FALSE)-Calculadora!$K$2=0,1,0)*IF($L$2=2,IFERROR(VLOOKUP(B4896,'Tablas auxiliares'!$AB$2:$AH$27,7,FALSE),0),1)</f>
        <v>0</v>
      </c>
      <c r="G4896" s="9">
        <f>VLOOKUP(E4896,'Tablas auxiliares'!$H$1:$Q$28,Calculadora!$J$2+1,FALSE)*IF(VLOOKUP($A4896,'Tablas auxiliares'!$B$2:$C$6,2,FALSE)-Calculadora!$K$2=0,1,0)*IF($L$2=2,IFERROR(VLOOKUP(B4896,'Tablas auxiliares'!$AB$2:$AH$27,7,FALSE),0),1)</f>
        <v>0</v>
      </c>
      <c r="H4896" s="9">
        <f t="shared" si="86"/>
        <v>0</v>
      </c>
      <c r="O4896" s="9"/>
      <c r="P4896"/>
    </row>
    <row r="4897" spans="1:16" x14ac:dyDescent="0.25">
      <c r="A4897" s="9">
        <v>2014</v>
      </c>
      <c r="B4897" t="s">
        <v>69</v>
      </c>
      <c r="C4897" t="s">
        <v>68</v>
      </c>
      <c r="D4897" s="9">
        <v>6</v>
      </c>
      <c r="E4897" s="9">
        <v>17</v>
      </c>
      <c r="F4897" s="9">
        <f>VLOOKUP(D4897,'Tablas auxiliares'!$H$1:$Q$28,Calculadora!$J$2+1,FALSE)*IF(VLOOKUP($A4897,'Tablas auxiliares'!$B$2:$C$6,2,FALSE)-Calculadora!$K$2=0,1,0)*IF($L$2=2,IFERROR(VLOOKUP(B4897,'Tablas auxiliares'!$AB$2:$AH$27,7,FALSE),0),1)</f>
        <v>0</v>
      </c>
      <c r="G4897" s="9">
        <f>VLOOKUP(E4897,'Tablas auxiliares'!$H$1:$Q$28,Calculadora!$J$2+1,FALSE)*IF(VLOOKUP($A4897,'Tablas auxiliares'!$B$2:$C$6,2,FALSE)-Calculadora!$K$2=0,1,0)*IF($L$2=2,IFERROR(VLOOKUP(B4897,'Tablas auxiliares'!$AB$2:$AH$27,7,FALSE),0),1)</f>
        <v>0</v>
      </c>
      <c r="H4897" s="9">
        <f t="shared" si="86"/>
        <v>0</v>
      </c>
      <c r="O4897" s="9"/>
      <c r="P4897"/>
    </row>
    <row r="4898" spans="1:16" x14ac:dyDescent="0.25">
      <c r="A4898" s="9">
        <v>2014</v>
      </c>
      <c r="B4898" t="s">
        <v>69</v>
      </c>
      <c r="C4898" t="s">
        <v>13</v>
      </c>
      <c r="D4898" s="9">
        <v>4</v>
      </c>
      <c r="E4898" s="9">
        <v>2</v>
      </c>
      <c r="F4898" s="9">
        <f>VLOOKUP(D4898,'Tablas auxiliares'!$H$1:$Q$28,Calculadora!$J$2+1,FALSE)*IF(VLOOKUP($A4898,'Tablas auxiliares'!$B$2:$C$6,2,FALSE)-Calculadora!$K$2=0,1,0)*IF($L$2=2,IFERROR(VLOOKUP(B4898,'Tablas auxiliares'!$AB$2:$AH$27,7,FALSE),0),1)</f>
        <v>0</v>
      </c>
      <c r="G4898" s="9">
        <f>VLOOKUP(E4898,'Tablas auxiliares'!$H$1:$Q$28,Calculadora!$J$2+1,FALSE)*IF(VLOOKUP($A4898,'Tablas auxiliares'!$B$2:$C$6,2,FALSE)-Calculadora!$K$2=0,1,0)*IF($L$2=2,IFERROR(VLOOKUP(B4898,'Tablas auxiliares'!$AB$2:$AH$27,7,FALSE),0),1)</f>
        <v>0</v>
      </c>
      <c r="H4898" s="9">
        <f t="shared" si="86"/>
        <v>0</v>
      </c>
      <c r="O4898" s="9"/>
      <c r="P4898"/>
    </row>
    <row r="4899" spans="1:16" x14ac:dyDescent="0.25">
      <c r="A4899" s="9">
        <v>2014</v>
      </c>
      <c r="B4899" t="s">
        <v>69</v>
      </c>
      <c r="C4899" t="s">
        <v>27</v>
      </c>
      <c r="D4899" s="9">
        <v>17</v>
      </c>
      <c r="E4899" s="9">
        <v>16</v>
      </c>
      <c r="F4899" s="9">
        <f>VLOOKUP(D4899,'Tablas auxiliares'!$H$1:$Q$28,Calculadora!$J$2+1,FALSE)*IF(VLOOKUP($A4899,'Tablas auxiliares'!$B$2:$C$6,2,FALSE)-Calculadora!$K$2=0,1,0)*IF($L$2=2,IFERROR(VLOOKUP(B4899,'Tablas auxiliares'!$AB$2:$AH$27,7,FALSE),0),1)</f>
        <v>0</v>
      </c>
      <c r="G4899" s="9">
        <f>VLOOKUP(E4899,'Tablas auxiliares'!$H$1:$Q$28,Calculadora!$J$2+1,FALSE)*IF(VLOOKUP($A4899,'Tablas auxiliares'!$B$2:$C$6,2,FALSE)-Calculadora!$K$2=0,1,0)*IF($L$2=2,IFERROR(VLOOKUP(B4899,'Tablas auxiliares'!$AB$2:$AH$27,7,FALSE),0),1)</f>
        <v>0</v>
      </c>
      <c r="H4899" s="9">
        <f t="shared" si="86"/>
        <v>0</v>
      </c>
      <c r="O4899" s="9"/>
      <c r="P4899"/>
    </row>
    <row r="4900" spans="1:16" x14ac:dyDescent="0.25">
      <c r="A4900" s="9">
        <v>2014</v>
      </c>
      <c r="B4900" t="s">
        <v>69</v>
      </c>
      <c r="C4900" t="s">
        <v>26</v>
      </c>
      <c r="D4900" s="9">
        <v>2</v>
      </c>
      <c r="E4900" s="9">
        <v>4</v>
      </c>
      <c r="F4900" s="9">
        <f>VLOOKUP(D4900,'Tablas auxiliares'!$H$1:$Q$28,Calculadora!$J$2+1,FALSE)*IF(VLOOKUP($A4900,'Tablas auxiliares'!$B$2:$C$6,2,FALSE)-Calculadora!$K$2=0,1,0)*IF($L$2=2,IFERROR(VLOOKUP(B4900,'Tablas auxiliares'!$AB$2:$AH$27,7,FALSE),0),1)</f>
        <v>0</v>
      </c>
      <c r="G4900" s="9">
        <f>VLOOKUP(E4900,'Tablas auxiliares'!$H$1:$Q$28,Calculadora!$J$2+1,FALSE)*IF(VLOOKUP($A4900,'Tablas auxiliares'!$B$2:$C$6,2,FALSE)-Calculadora!$K$2=0,1,0)*IF($L$2=2,IFERROR(VLOOKUP(B4900,'Tablas auxiliares'!$AB$2:$AH$27,7,FALSE),0),1)</f>
        <v>0</v>
      </c>
      <c r="H4900" s="9">
        <f t="shared" si="86"/>
        <v>0</v>
      </c>
      <c r="O4900" s="9"/>
      <c r="P4900"/>
    </row>
    <row r="4901" spans="1:16" x14ac:dyDescent="0.25">
      <c r="A4901" s="9">
        <v>2014</v>
      </c>
      <c r="B4901" t="s">
        <v>69</v>
      </c>
      <c r="C4901" t="s">
        <v>28</v>
      </c>
      <c r="D4901" s="9">
        <v>18</v>
      </c>
      <c r="E4901" s="9">
        <v>20</v>
      </c>
      <c r="F4901" s="9">
        <f>VLOOKUP(D4901,'Tablas auxiliares'!$H$1:$Q$28,Calculadora!$J$2+1,FALSE)*IF(VLOOKUP($A4901,'Tablas auxiliares'!$B$2:$C$6,2,FALSE)-Calculadora!$K$2=0,1,0)*IF($L$2=2,IFERROR(VLOOKUP(B4901,'Tablas auxiliares'!$AB$2:$AH$27,7,FALSE),0),1)</f>
        <v>0</v>
      </c>
      <c r="G4901" s="9">
        <f>VLOOKUP(E4901,'Tablas auxiliares'!$H$1:$Q$28,Calculadora!$J$2+1,FALSE)*IF(VLOOKUP($A4901,'Tablas auxiliares'!$B$2:$C$6,2,FALSE)-Calculadora!$K$2=0,1,0)*IF($L$2=2,IFERROR(VLOOKUP(B4901,'Tablas auxiliares'!$AB$2:$AH$27,7,FALSE),0),1)</f>
        <v>0</v>
      </c>
      <c r="H4901" s="9">
        <f t="shared" si="86"/>
        <v>0</v>
      </c>
      <c r="O4901" s="9"/>
      <c r="P4901"/>
    </row>
    <row r="4902" spans="1:16" x14ac:dyDescent="0.25">
      <c r="A4902" s="9">
        <v>2014</v>
      </c>
      <c r="B4902" t="s">
        <v>69</v>
      </c>
      <c r="C4902" t="s">
        <v>33</v>
      </c>
      <c r="D4902" s="9">
        <v>24</v>
      </c>
      <c r="E4902" s="9">
        <v>19</v>
      </c>
      <c r="F4902" s="9">
        <f>VLOOKUP(D4902,'Tablas auxiliares'!$H$1:$Q$28,Calculadora!$J$2+1,FALSE)*IF(VLOOKUP($A4902,'Tablas auxiliares'!$B$2:$C$6,2,FALSE)-Calculadora!$K$2=0,1,0)*IF($L$2=2,IFERROR(VLOOKUP(B4902,'Tablas auxiliares'!$AB$2:$AH$27,7,FALSE),0),1)</f>
        <v>0</v>
      </c>
      <c r="G4902" s="9">
        <f>VLOOKUP(E4902,'Tablas auxiliares'!$H$1:$Q$28,Calculadora!$J$2+1,FALSE)*IF(VLOOKUP($A4902,'Tablas auxiliares'!$B$2:$C$6,2,FALSE)-Calculadora!$K$2=0,1,0)*IF($L$2=2,IFERROR(VLOOKUP(B4902,'Tablas auxiliares'!$AB$2:$AH$27,7,FALSE),0),1)</f>
        <v>0</v>
      </c>
      <c r="H4902" s="9">
        <f t="shared" si="86"/>
        <v>0</v>
      </c>
      <c r="O4902" s="9"/>
      <c r="P4902"/>
    </row>
    <row r="4903" spans="1:16" x14ac:dyDescent="0.25">
      <c r="A4903" s="9">
        <v>2014</v>
      </c>
      <c r="B4903" t="s">
        <v>69</v>
      </c>
      <c r="C4903" t="s">
        <v>25</v>
      </c>
      <c r="D4903" s="9">
        <v>22</v>
      </c>
      <c r="E4903" s="9">
        <v>23</v>
      </c>
      <c r="F4903" s="9">
        <f>VLOOKUP(D4903,'Tablas auxiliares'!$H$1:$Q$28,Calculadora!$J$2+1,FALSE)*IF(VLOOKUP($A4903,'Tablas auxiliares'!$B$2:$C$6,2,FALSE)-Calculadora!$K$2=0,1,0)*IF($L$2=2,IFERROR(VLOOKUP(B4903,'Tablas auxiliares'!$AB$2:$AH$27,7,FALSE),0),1)</f>
        <v>0</v>
      </c>
      <c r="G4903" s="9">
        <f>VLOOKUP(E4903,'Tablas auxiliares'!$H$1:$Q$28,Calculadora!$J$2+1,FALSE)*IF(VLOOKUP($A4903,'Tablas auxiliares'!$B$2:$C$6,2,FALSE)-Calculadora!$K$2=0,1,0)*IF($L$2=2,IFERROR(VLOOKUP(B4903,'Tablas auxiliares'!$AB$2:$AH$27,7,FALSE),0),1)</f>
        <v>0</v>
      </c>
      <c r="H4903" s="9">
        <f t="shared" si="86"/>
        <v>0</v>
      </c>
      <c r="O4903" s="9"/>
      <c r="P4903"/>
    </row>
    <row r="4904" spans="1:16" x14ac:dyDescent="0.25">
      <c r="A4904" s="9">
        <v>2014</v>
      </c>
      <c r="B4904" t="s">
        <v>69</v>
      </c>
      <c r="C4904" t="s">
        <v>89</v>
      </c>
      <c r="D4904" s="9">
        <v>7</v>
      </c>
      <c r="E4904" s="9">
        <v>21</v>
      </c>
      <c r="F4904" s="9">
        <f>VLOOKUP(D4904,'Tablas auxiliares'!$H$1:$Q$28,Calculadora!$J$2+1,FALSE)*IF(VLOOKUP($A4904,'Tablas auxiliares'!$B$2:$C$6,2,FALSE)-Calculadora!$K$2=0,1,0)*IF($L$2=2,IFERROR(VLOOKUP(B4904,'Tablas auxiliares'!$AB$2:$AH$27,7,FALSE),0),1)</f>
        <v>0</v>
      </c>
      <c r="G4904" s="9">
        <f>VLOOKUP(E4904,'Tablas auxiliares'!$H$1:$Q$28,Calculadora!$J$2+1,FALSE)*IF(VLOOKUP($A4904,'Tablas auxiliares'!$B$2:$C$6,2,FALSE)-Calculadora!$K$2=0,1,0)*IF($L$2=2,IFERROR(VLOOKUP(B4904,'Tablas auxiliares'!$AB$2:$AH$27,7,FALSE),0),1)</f>
        <v>0</v>
      </c>
      <c r="H4904" s="9">
        <f t="shared" si="86"/>
        <v>0</v>
      </c>
      <c r="O4904" s="9"/>
      <c r="P4904"/>
    </row>
    <row r="4905" spans="1:16" x14ac:dyDescent="0.25">
      <c r="A4905" s="9">
        <v>2014</v>
      </c>
      <c r="B4905" t="s">
        <v>69</v>
      </c>
      <c r="C4905" t="s">
        <v>87</v>
      </c>
      <c r="D4905" s="9">
        <v>3</v>
      </c>
      <c r="E4905" s="9">
        <v>7</v>
      </c>
      <c r="F4905" s="9">
        <f>VLOOKUP(D4905,'Tablas auxiliares'!$H$1:$Q$28,Calculadora!$J$2+1,FALSE)*IF(VLOOKUP($A4905,'Tablas auxiliares'!$B$2:$C$6,2,FALSE)-Calculadora!$K$2=0,1,0)*IF($L$2=2,IFERROR(VLOOKUP(B4905,'Tablas auxiliares'!$AB$2:$AH$27,7,FALSE),0),1)</f>
        <v>0</v>
      </c>
      <c r="G4905" s="9">
        <f>VLOOKUP(E4905,'Tablas auxiliares'!$H$1:$Q$28,Calculadora!$J$2+1,FALSE)*IF(VLOOKUP($A4905,'Tablas auxiliares'!$B$2:$C$6,2,FALSE)-Calculadora!$K$2=0,1,0)*IF($L$2=2,IFERROR(VLOOKUP(B4905,'Tablas auxiliares'!$AB$2:$AH$27,7,FALSE),0),1)</f>
        <v>0</v>
      </c>
      <c r="H4905" s="9">
        <f t="shared" si="86"/>
        <v>0</v>
      </c>
      <c r="O4905" s="9"/>
      <c r="P4905"/>
    </row>
    <row r="4906" spans="1:16" x14ac:dyDescent="0.25">
      <c r="A4906" s="9">
        <v>2014</v>
      </c>
      <c r="B4906" t="s">
        <v>69</v>
      </c>
      <c r="C4906" t="s">
        <v>34</v>
      </c>
      <c r="D4906" s="9">
        <v>5</v>
      </c>
      <c r="E4906" s="9">
        <v>12</v>
      </c>
      <c r="F4906" s="9">
        <f>VLOOKUP(D4906,'Tablas auxiliares'!$H$1:$Q$28,Calculadora!$J$2+1,FALSE)*IF(VLOOKUP($A4906,'Tablas auxiliares'!$B$2:$C$6,2,FALSE)-Calculadora!$K$2=0,1,0)*IF($L$2=2,IFERROR(VLOOKUP(B4906,'Tablas auxiliares'!$AB$2:$AH$27,7,FALSE),0),1)</f>
        <v>0</v>
      </c>
      <c r="G4906" s="9">
        <f>VLOOKUP(E4906,'Tablas auxiliares'!$H$1:$Q$28,Calculadora!$J$2+1,FALSE)*IF(VLOOKUP($A4906,'Tablas auxiliares'!$B$2:$C$6,2,FALSE)-Calculadora!$K$2=0,1,0)*IF($L$2=2,IFERROR(VLOOKUP(B4906,'Tablas auxiliares'!$AB$2:$AH$27,7,FALSE),0),1)</f>
        <v>0</v>
      </c>
      <c r="H4906" s="9">
        <f t="shared" si="86"/>
        <v>0</v>
      </c>
      <c r="O4906" s="9"/>
      <c r="P4906"/>
    </row>
    <row r="4907" spans="1:16" x14ac:dyDescent="0.25">
      <c r="A4907" s="9">
        <v>2014</v>
      </c>
      <c r="B4907" t="s">
        <v>69</v>
      </c>
      <c r="C4907" t="s">
        <v>91</v>
      </c>
      <c r="D4907" s="9">
        <v>20</v>
      </c>
      <c r="E4907" s="9">
        <v>9</v>
      </c>
      <c r="F4907" s="9">
        <f>VLOOKUP(D4907,'Tablas auxiliares'!$H$1:$Q$28,Calculadora!$J$2+1,FALSE)*IF(VLOOKUP($A4907,'Tablas auxiliares'!$B$2:$C$6,2,FALSE)-Calculadora!$K$2=0,1,0)*IF($L$2=2,IFERROR(VLOOKUP(B4907,'Tablas auxiliares'!$AB$2:$AH$27,7,FALSE),0),1)</f>
        <v>0</v>
      </c>
      <c r="G4907" s="9">
        <f>VLOOKUP(E4907,'Tablas auxiliares'!$H$1:$Q$28,Calculadora!$J$2+1,FALSE)*IF(VLOOKUP($A4907,'Tablas auxiliares'!$B$2:$C$6,2,FALSE)-Calculadora!$K$2=0,1,0)*IF($L$2=2,IFERROR(VLOOKUP(B4907,'Tablas auxiliares'!$AB$2:$AH$27,7,FALSE),0),1)</f>
        <v>0</v>
      </c>
      <c r="H4907" s="9">
        <f t="shared" si="86"/>
        <v>0</v>
      </c>
      <c r="O4907" s="9"/>
      <c r="P4907"/>
    </row>
    <row r="4908" spans="1:16" x14ac:dyDescent="0.25">
      <c r="A4908" s="9">
        <v>2014</v>
      </c>
      <c r="B4908" t="s">
        <v>69</v>
      </c>
      <c r="C4908" t="s">
        <v>24</v>
      </c>
      <c r="D4908" s="9">
        <v>14</v>
      </c>
      <c r="E4908" s="9">
        <v>18</v>
      </c>
      <c r="F4908" s="9">
        <f>VLOOKUP(D4908,'Tablas auxiliares'!$H$1:$Q$28,Calculadora!$J$2+1,FALSE)*IF(VLOOKUP($A4908,'Tablas auxiliares'!$B$2:$C$6,2,FALSE)-Calculadora!$K$2=0,1,0)*IF($L$2=2,IFERROR(VLOOKUP(B4908,'Tablas auxiliares'!$AB$2:$AH$27,7,FALSE),0),1)</f>
        <v>0</v>
      </c>
      <c r="G4908" s="9">
        <f>VLOOKUP(E4908,'Tablas auxiliares'!$H$1:$Q$28,Calculadora!$J$2+1,FALSE)*IF(VLOOKUP($A4908,'Tablas auxiliares'!$B$2:$C$6,2,FALSE)-Calculadora!$K$2=0,1,0)*IF($L$2=2,IFERROR(VLOOKUP(B4908,'Tablas auxiliares'!$AB$2:$AH$27,7,FALSE),0),1)</f>
        <v>0</v>
      </c>
      <c r="H4908" s="9">
        <f t="shared" si="86"/>
        <v>0</v>
      </c>
      <c r="O4908" s="9"/>
      <c r="P4908"/>
    </row>
    <row r="4909" spans="1:16" x14ac:dyDescent="0.25">
      <c r="A4909" s="9">
        <v>2014</v>
      </c>
      <c r="B4909" t="s">
        <v>69</v>
      </c>
      <c r="C4909" t="s">
        <v>11</v>
      </c>
      <c r="D4909" s="9">
        <v>9</v>
      </c>
      <c r="E4909" s="9">
        <v>11</v>
      </c>
      <c r="F4909" s="9">
        <f>VLOOKUP(D4909,'Tablas auxiliares'!$H$1:$Q$28,Calculadora!$J$2+1,FALSE)*IF(VLOOKUP($A4909,'Tablas auxiliares'!$B$2:$C$6,2,FALSE)-Calculadora!$K$2=0,1,0)*IF($L$2=2,IFERROR(VLOOKUP(B4909,'Tablas auxiliares'!$AB$2:$AH$27,7,FALSE),0),1)</f>
        <v>0</v>
      </c>
      <c r="G4909" s="9">
        <f>VLOOKUP(E4909,'Tablas auxiliares'!$H$1:$Q$28,Calculadora!$J$2+1,FALSE)*IF(VLOOKUP($A4909,'Tablas auxiliares'!$B$2:$C$6,2,FALSE)-Calculadora!$K$2=0,1,0)*IF($L$2=2,IFERROR(VLOOKUP(B4909,'Tablas auxiliares'!$AB$2:$AH$27,7,FALSE),0),1)</f>
        <v>0</v>
      </c>
      <c r="H4909" s="9">
        <f t="shared" si="86"/>
        <v>0</v>
      </c>
      <c r="O4909" s="9"/>
      <c r="P4909"/>
    </row>
    <row r="4910" spans="1:16" x14ac:dyDescent="0.25">
      <c r="A4910" s="9">
        <v>2014</v>
      </c>
      <c r="B4910" t="s">
        <v>69</v>
      </c>
      <c r="C4910" t="s">
        <v>67</v>
      </c>
      <c r="D4910" s="9">
        <v>15</v>
      </c>
      <c r="E4910" s="9">
        <v>5</v>
      </c>
      <c r="F4910" s="9">
        <f>VLOOKUP(D4910,'Tablas auxiliares'!$H$1:$Q$28,Calculadora!$J$2+1,FALSE)*IF(VLOOKUP($A4910,'Tablas auxiliares'!$B$2:$C$6,2,FALSE)-Calculadora!$K$2=0,1,0)*IF($L$2=2,IFERROR(VLOOKUP(B4910,'Tablas auxiliares'!$AB$2:$AH$27,7,FALSE),0),1)</f>
        <v>0</v>
      </c>
      <c r="G4910" s="9">
        <f>VLOOKUP(E4910,'Tablas auxiliares'!$H$1:$Q$28,Calculadora!$J$2+1,FALSE)*IF(VLOOKUP($A4910,'Tablas auxiliares'!$B$2:$C$6,2,FALSE)-Calculadora!$K$2=0,1,0)*IF($L$2=2,IFERROR(VLOOKUP(B4910,'Tablas auxiliares'!$AB$2:$AH$27,7,FALSE),0),1)</f>
        <v>0</v>
      </c>
      <c r="H4910" s="9">
        <f t="shared" si="86"/>
        <v>0</v>
      </c>
      <c r="O4910" s="9"/>
      <c r="P4910"/>
    </row>
    <row r="4911" spans="1:16" x14ac:dyDescent="0.25">
      <c r="A4911" s="9">
        <v>2014</v>
      </c>
      <c r="B4911" t="s">
        <v>69</v>
      </c>
      <c r="C4911" t="s">
        <v>22</v>
      </c>
      <c r="D4911" s="9">
        <v>1</v>
      </c>
      <c r="E4911" s="9">
        <v>3</v>
      </c>
      <c r="F4911" s="9">
        <f>VLOOKUP(D4911,'Tablas auxiliares'!$H$1:$Q$28,Calculadora!$J$2+1,FALSE)*IF(VLOOKUP($A4911,'Tablas auxiliares'!$B$2:$C$6,2,FALSE)-Calculadora!$K$2=0,1,0)*IF($L$2=2,IFERROR(VLOOKUP(B4911,'Tablas auxiliares'!$AB$2:$AH$27,7,FALSE),0),1)</f>
        <v>0</v>
      </c>
      <c r="G4911" s="9">
        <f>VLOOKUP(E4911,'Tablas auxiliares'!$H$1:$Q$28,Calculadora!$J$2+1,FALSE)*IF(VLOOKUP($A4911,'Tablas auxiliares'!$B$2:$C$6,2,FALSE)-Calculadora!$K$2=0,1,0)*IF($L$2=2,IFERROR(VLOOKUP(B4911,'Tablas auxiliares'!$AB$2:$AH$27,7,FALSE),0),1)</f>
        <v>0</v>
      </c>
      <c r="H4911" s="9">
        <f t="shared" si="86"/>
        <v>0</v>
      </c>
      <c r="O4911" s="9"/>
      <c r="P4911"/>
    </row>
    <row r="4912" spans="1:16" x14ac:dyDescent="0.25">
      <c r="A4912" s="9">
        <v>2014</v>
      </c>
      <c r="B4912" t="s">
        <v>69</v>
      </c>
      <c r="C4912" t="s">
        <v>19</v>
      </c>
      <c r="D4912" s="9">
        <v>25</v>
      </c>
      <c r="E4912" s="9">
        <v>22</v>
      </c>
      <c r="F4912" s="9">
        <f>VLOOKUP(D4912,'Tablas auxiliares'!$H$1:$Q$28,Calculadora!$J$2+1,FALSE)*IF(VLOOKUP($A4912,'Tablas auxiliares'!$B$2:$C$6,2,FALSE)-Calculadora!$K$2=0,1,0)*IF($L$2=2,IFERROR(VLOOKUP(B4912,'Tablas auxiliares'!$AB$2:$AH$27,7,FALSE),0),1)</f>
        <v>0</v>
      </c>
      <c r="G4912" s="9">
        <f>VLOOKUP(E4912,'Tablas auxiliares'!$H$1:$Q$28,Calculadora!$J$2+1,FALSE)*IF(VLOOKUP($A4912,'Tablas auxiliares'!$B$2:$C$6,2,FALSE)-Calculadora!$K$2=0,1,0)*IF($L$2=2,IFERROR(VLOOKUP(B4912,'Tablas auxiliares'!$AB$2:$AH$27,7,FALSE),0),1)</f>
        <v>0</v>
      </c>
      <c r="H4912" s="9">
        <f t="shared" si="86"/>
        <v>0</v>
      </c>
      <c r="O4912" s="9"/>
      <c r="P4912"/>
    </row>
    <row r="4913" spans="1:16" x14ac:dyDescent="0.25">
      <c r="A4913" s="9">
        <v>2014</v>
      </c>
      <c r="B4913" t="s">
        <v>69</v>
      </c>
      <c r="C4913" t="s">
        <v>37</v>
      </c>
      <c r="D4913" s="9">
        <v>8</v>
      </c>
      <c r="E4913" s="9">
        <v>10</v>
      </c>
      <c r="F4913" s="9">
        <f>VLOOKUP(D4913,'Tablas auxiliares'!$H$1:$Q$28,Calculadora!$J$2+1,FALSE)*IF(VLOOKUP($A4913,'Tablas auxiliares'!$B$2:$C$6,2,FALSE)-Calculadora!$K$2=0,1,0)*IF($L$2=2,IFERROR(VLOOKUP(B4913,'Tablas auxiliares'!$AB$2:$AH$27,7,FALSE),0),1)</f>
        <v>0</v>
      </c>
      <c r="G4913" s="9">
        <f>VLOOKUP(E4913,'Tablas auxiliares'!$H$1:$Q$28,Calculadora!$J$2+1,FALSE)*IF(VLOOKUP($A4913,'Tablas auxiliares'!$B$2:$C$6,2,FALSE)-Calculadora!$K$2=0,1,0)*IF($L$2=2,IFERROR(VLOOKUP(B4913,'Tablas auxiliares'!$AB$2:$AH$27,7,FALSE),0),1)</f>
        <v>0</v>
      </c>
      <c r="H4913" s="9">
        <f t="shared" si="86"/>
        <v>0</v>
      </c>
      <c r="O4913" s="9"/>
      <c r="P4913"/>
    </row>
    <row r="4914" spans="1:16" x14ac:dyDescent="0.25">
      <c r="A4914" s="9">
        <v>2014</v>
      </c>
      <c r="B4914" t="s">
        <v>29</v>
      </c>
      <c r="C4914" t="s">
        <v>36</v>
      </c>
      <c r="D4914" s="9">
        <v>16</v>
      </c>
      <c r="E4914" s="9">
        <v>3</v>
      </c>
      <c r="F4914" s="9">
        <f>VLOOKUP(D4914,'Tablas auxiliares'!$H$1:$Q$28,Calculadora!$J$2+1,FALSE)*IF(VLOOKUP($A4914,'Tablas auxiliares'!$B$2:$C$6,2,FALSE)-Calculadora!$K$2=0,1,0)*IF($L$2=2,IFERROR(VLOOKUP(B4914,'Tablas auxiliares'!$AB$2:$AH$27,7,FALSE),0),1)</f>
        <v>0</v>
      </c>
      <c r="G4914" s="9">
        <f>VLOOKUP(E4914,'Tablas auxiliares'!$H$1:$Q$28,Calculadora!$J$2+1,FALSE)*IF(VLOOKUP($A4914,'Tablas auxiliares'!$B$2:$C$6,2,FALSE)-Calculadora!$K$2=0,1,0)*IF($L$2=2,IFERROR(VLOOKUP(B4914,'Tablas auxiliares'!$AB$2:$AH$27,7,FALSE),0),1)</f>
        <v>0</v>
      </c>
      <c r="H4914" s="9">
        <f t="shared" si="86"/>
        <v>0</v>
      </c>
      <c r="O4914" s="9"/>
      <c r="P4914"/>
    </row>
    <row r="4915" spans="1:16" x14ac:dyDescent="0.25">
      <c r="A4915" s="9">
        <v>2014</v>
      </c>
      <c r="B4915" t="s">
        <v>29</v>
      </c>
      <c r="C4915" t="s">
        <v>65</v>
      </c>
      <c r="D4915" s="9">
        <v>18</v>
      </c>
      <c r="E4915" s="9">
        <v>8</v>
      </c>
      <c r="F4915" s="9">
        <f>VLOOKUP(D4915,'Tablas auxiliares'!$H$1:$Q$28,Calculadora!$J$2+1,FALSE)*IF(VLOOKUP($A4915,'Tablas auxiliares'!$B$2:$C$6,2,FALSE)-Calculadora!$K$2=0,1,0)*IF($L$2=2,IFERROR(VLOOKUP(B4915,'Tablas auxiliares'!$AB$2:$AH$27,7,FALSE),0),1)</f>
        <v>0</v>
      </c>
      <c r="G4915" s="9">
        <f>VLOOKUP(E4915,'Tablas auxiliares'!$H$1:$Q$28,Calculadora!$J$2+1,FALSE)*IF(VLOOKUP($A4915,'Tablas auxiliares'!$B$2:$C$6,2,FALSE)-Calculadora!$K$2=0,1,0)*IF($L$2=2,IFERROR(VLOOKUP(B4915,'Tablas auxiliares'!$AB$2:$AH$27,7,FALSE),0),1)</f>
        <v>0</v>
      </c>
      <c r="H4915" s="9">
        <f t="shared" si="86"/>
        <v>0</v>
      </c>
      <c r="O4915" s="9"/>
      <c r="P4915"/>
    </row>
    <row r="4916" spans="1:16" x14ac:dyDescent="0.25">
      <c r="A4916" s="9">
        <v>2014</v>
      </c>
      <c r="B4916" t="s">
        <v>29</v>
      </c>
      <c r="C4916" t="s">
        <v>23</v>
      </c>
      <c r="D4916" s="9">
        <v>10</v>
      </c>
      <c r="E4916" s="9">
        <v>23</v>
      </c>
      <c r="F4916" s="9">
        <f>VLOOKUP(D4916,'Tablas auxiliares'!$H$1:$Q$28,Calculadora!$J$2+1,FALSE)*IF(VLOOKUP($A4916,'Tablas auxiliares'!$B$2:$C$6,2,FALSE)-Calculadora!$K$2=0,1,0)*IF($L$2=2,IFERROR(VLOOKUP(B4916,'Tablas auxiliares'!$AB$2:$AH$27,7,FALSE),0),1)</f>
        <v>0</v>
      </c>
      <c r="G4916" s="9">
        <f>VLOOKUP(E4916,'Tablas auxiliares'!$H$1:$Q$28,Calculadora!$J$2+1,FALSE)*IF(VLOOKUP($A4916,'Tablas auxiliares'!$B$2:$C$6,2,FALSE)-Calculadora!$K$2=0,1,0)*IF($L$2=2,IFERROR(VLOOKUP(B4916,'Tablas auxiliares'!$AB$2:$AH$27,7,FALSE),0),1)</f>
        <v>0</v>
      </c>
      <c r="H4916" s="9">
        <f t="shared" si="86"/>
        <v>0</v>
      </c>
      <c r="O4916" s="9"/>
      <c r="P4916"/>
    </row>
    <row r="4917" spans="1:16" x14ac:dyDescent="0.25">
      <c r="A4917" s="9">
        <v>2014</v>
      </c>
      <c r="B4917" t="s">
        <v>29</v>
      </c>
      <c r="C4917" t="s">
        <v>90</v>
      </c>
      <c r="D4917" s="9">
        <v>12</v>
      </c>
      <c r="E4917" s="9">
        <v>18</v>
      </c>
      <c r="F4917" s="9">
        <f>VLOOKUP(D4917,'Tablas auxiliares'!$H$1:$Q$28,Calculadora!$J$2+1,FALSE)*IF(VLOOKUP($A4917,'Tablas auxiliares'!$B$2:$C$6,2,FALSE)-Calculadora!$K$2=0,1,0)*IF($L$2=2,IFERROR(VLOOKUP(B4917,'Tablas auxiliares'!$AB$2:$AH$27,7,FALSE),0),1)</f>
        <v>0</v>
      </c>
      <c r="G4917" s="9">
        <f>VLOOKUP(E4917,'Tablas auxiliares'!$H$1:$Q$28,Calculadora!$J$2+1,FALSE)*IF(VLOOKUP($A4917,'Tablas auxiliares'!$B$2:$C$6,2,FALSE)-Calculadora!$K$2=0,1,0)*IF($L$2=2,IFERROR(VLOOKUP(B4917,'Tablas auxiliares'!$AB$2:$AH$27,7,FALSE),0),1)</f>
        <v>0</v>
      </c>
      <c r="H4917" s="9">
        <f t="shared" si="86"/>
        <v>0</v>
      </c>
      <c r="O4917" s="9"/>
      <c r="P4917"/>
    </row>
    <row r="4918" spans="1:16" x14ac:dyDescent="0.25">
      <c r="A4918" s="9">
        <v>2014</v>
      </c>
      <c r="B4918" t="s">
        <v>29</v>
      </c>
      <c r="C4918" t="s">
        <v>69</v>
      </c>
      <c r="D4918" s="9">
        <v>5</v>
      </c>
      <c r="E4918" s="9">
        <v>12</v>
      </c>
      <c r="F4918" s="9">
        <f>VLOOKUP(D4918,'Tablas auxiliares'!$H$1:$Q$28,Calculadora!$J$2+1,FALSE)*IF(VLOOKUP($A4918,'Tablas auxiliares'!$B$2:$C$6,2,FALSE)-Calculadora!$K$2=0,1,0)*IF($L$2=2,IFERROR(VLOOKUP(B4918,'Tablas auxiliares'!$AB$2:$AH$27,7,FALSE),0),1)</f>
        <v>0</v>
      </c>
      <c r="G4918" s="9">
        <f>VLOOKUP(E4918,'Tablas auxiliares'!$H$1:$Q$28,Calculadora!$J$2+1,FALSE)*IF(VLOOKUP($A4918,'Tablas auxiliares'!$B$2:$C$6,2,FALSE)-Calculadora!$K$2=0,1,0)*IF($L$2=2,IFERROR(VLOOKUP(B4918,'Tablas auxiliares'!$AB$2:$AH$27,7,FALSE),0),1)</f>
        <v>0</v>
      </c>
      <c r="H4918" s="9">
        <f t="shared" si="86"/>
        <v>0</v>
      </c>
      <c r="O4918" s="9"/>
      <c r="P4918"/>
    </row>
    <row r="4919" spans="1:16" x14ac:dyDescent="0.25">
      <c r="A4919" s="9">
        <v>2014</v>
      </c>
      <c r="B4919" t="s">
        <v>29</v>
      </c>
      <c r="C4919" t="s">
        <v>70</v>
      </c>
      <c r="D4919" s="9">
        <v>22</v>
      </c>
      <c r="E4919" s="9">
        <v>17</v>
      </c>
      <c r="F4919" s="9">
        <f>VLOOKUP(D4919,'Tablas auxiliares'!$H$1:$Q$28,Calculadora!$J$2+1,FALSE)*IF(VLOOKUP($A4919,'Tablas auxiliares'!$B$2:$C$6,2,FALSE)-Calculadora!$K$2=0,1,0)*IF($L$2=2,IFERROR(VLOOKUP(B4919,'Tablas auxiliares'!$AB$2:$AH$27,7,FALSE),0),1)</f>
        <v>0</v>
      </c>
      <c r="G4919" s="9">
        <f>VLOOKUP(E4919,'Tablas auxiliares'!$H$1:$Q$28,Calculadora!$J$2+1,FALSE)*IF(VLOOKUP($A4919,'Tablas auxiliares'!$B$2:$C$6,2,FALSE)-Calculadora!$K$2=0,1,0)*IF($L$2=2,IFERROR(VLOOKUP(B4919,'Tablas auxiliares'!$AB$2:$AH$27,7,FALSE),0),1)</f>
        <v>0</v>
      </c>
      <c r="H4919" s="9">
        <f t="shared" si="86"/>
        <v>0</v>
      </c>
      <c r="O4919" s="9"/>
      <c r="P4919"/>
    </row>
    <row r="4920" spans="1:16" x14ac:dyDescent="0.25">
      <c r="A4920" s="9">
        <v>2014</v>
      </c>
      <c r="B4920" t="s">
        <v>29</v>
      </c>
      <c r="C4920" t="s">
        <v>14</v>
      </c>
      <c r="D4920" s="9">
        <v>15</v>
      </c>
      <c r="E4920" s="9">
        <v>7</v>
      </c>
      <c r="F4920" s="9">
        <f>VLOOKUP(D4920,'Tablas auxiliares'!$H$1:$Q$28,Calculadora!$J$2+1,FALSE)*IF(VLOOKUP($A4920,'Tablas auxiliares'!$B$2:$C$6,2,FALSE)-Calculadora!$K$2=0,1,0)*IF($L$2=2,IFERROR(VLOOKUP(B4920,'Tablas auxiliares'!$AB$2:$AH$27,7,FALSE),0),1)</f>
        <v>0</v>
      </c>
      <c r="G4920" s="9">
        <f>VLOOKUP(E4920,'Tablas auxiliares'!$H$1:$Q$28,Calculadora!$J$2+1,FALSE)*IF(VLOOKUP($A4920,'Tablas auxiliares'!$B$2:$C$6,2,FALSE)-Calculadora!$K$2=0,1,0)*IF($L$2=2,IFERROR(VLOOKUP(B4920,'Tablas auxiliares'!$AB$2:$AH$27,7,FALSE),0),1)</f>
        <v>0</v>
      </c>
      <c r="H4920" s="9">
        <f t="shared" si="86"/>
        <v>0</v>
      </c>
      <c r="O4920" s="9"/>
      <c r="P4920"/>
    </row>
    <row r="4921" spans="1:16" x14ac:dyDescent="0.25">
      <c r="A4921" s="9">
        <v>2014</v>
      </c>
      <c r="B4921" t="s">
        <v>29</v>
      </c>
      <c r="C4921" t="s">
        <v>18</v>
      </c>
      <c r="D4921" s="9">
        <v>21</v>
      </c>
      <c r="E4921" s="9">
        <v>25</v>
      </c>
      <c r="F4921" s="9">
        <f>VLOOKUP(D4921,'Tablas auxiliares'!$H$1:$Q$28,Calculadora!$J$2+1,FALSE)*IF(VLOOKUP($A4921,'Tablas auxiliares'!$B$2:$C$6,2,FALSE)-Calculadora!$K$2=0,1,0)*IF($L$2=2,IFERROR(VLOOKUP(B4921,'Tablas auxiliares'!$AB$2:$AH$27,7,FALSE),0),1)</f>
        <v>0</v>
      </c>
      <c r="G4921" s="9">
        <f>VLOOKUP(E4921,'Tablas auxiliares'!$H$1:$Q$28,Calculadora!$J$2+1,FALSE)*IF(VLOOKUP($A4921,'Tablas auxiliares'!$B$2:$C$6,2,FALSE)-Calculadora!$K$2=0,1,0)*IF($L$2=2,IFERROR(VLOOKUP(B4921,'Tablas auxiliares'!$AB$2:$AH$27,7,FALSE),0),1)</f>
        <v>0</v>
      </c>
      <c r="H4921" s="9">
        <f t="shared" si="86"/>
        <v>0</v>
      </c>
      <c r="O4921" s="9"/>
      <c r="P4921"/>
    </row>
    <row r="4922" spans="1:16" x14ac:dyDescent="0.25">
      <c r="A4922" s="9">
        <v>2014</v>
      </c>
      <c r="B4922" t="s">
        <v>29</v>
      </c>
      <c r="C4922" t="s">
        <v>68</v>
      </c>
      <c r="D4922" s="9">
        <v>23</v>
      </c>
      <c r="E4922" s="9">
        <v>9</v>
      </c>
      <c r="F4922" s="9">
        <f>VLOOKUP(D4922,'Tablas auxiliares'!$H$1:$Q$28,Calculadora!$J$2+1,FALSE)*IF(VLOOKUP($A4922,'Tablas auxiliares'!$B$2:$C$6,2,FALSE)-Calculadora!$K$2=0,1,0)*IF($L$2=2,IFERROR(VLOOKUP(B4922,'Tablas auxiliares'!$AB$2:$AH$27,7,FALSE),0),1)</f>
        <v>0</v>
      </c>
      <c r="G4922" s="9">
        <f>VLOOKUP(E4922,'Tablas auxiliares'!$H$1:$Q$28,Calculadora!$J$2+1,FALSE)*IF(VLOOKUP($A4922,'Tablas auxiliares'!$B$2:$C$6,2,FALSE)-Calculadora!$K$2=0,1,0)*IF($L$2=2,IFERROR(VLOOKUP(B4922,'Tablas auxiliares'!$AB$2:$AH$27,7,FALSE),0),1)</f>
        <v>0</v>
      </c>
      <c r="H4922" s="9">
        <f t="shared" si="86"/>
        <v>0</v>
      </c>
      <c r="O4922" s="9"/>
      <c r="P4922"/>
    </row>
    <row r="4923" spans="1:16" x14ac:dyDescent="0.25">
      <c r="A4923" s="9">
        <v>2014</v>
      </c>
      <c r="B4923" t="s">
        <v>29</v>
      </c>
      <c r="C4923" t="s">
        <v>13</v>
      </c>
      <c r="D4923" s="9">
        <v>19</v>
      </c>
      <c r="E4923" s="9">
        <v>4</v>
      </c>
      <c r="F4923" s="9">
        <f>VLOOKUP(D4923,'Tablas auxiliares'!$H$1:$Q$28,Calculadora!$J$2+1,FALSE)*IF(VLOOKUP($A4923,'Tablas auxiliares'!$B$2:$C$6,2,FALSE)-Calculadora!$K$2=0,1,0)*IF($L$2=2,IFERROR(VLOOKUP(B4923,'Tablas auxiliares'!$AB$2:$AH$27,7,FALSE),0),1)</f>
        <v>0</v>
      </c>
      <c r="G4923" s="9">
        <f>VLOOKUP(E4923,'Tablas auxiliares'!$H$1:$Q$28,Calculadora!$J$2+1,FALSE)*IF(VLOOKUP($A4923,'Tablas auxiliares'!$B$2:$C$6,2,FALSE)-Calculadora!$K$2=0,1,0)*IF($L$2=2,IFERROR(VLOOKUP(B4923,'Tablas auxiliares'!$AB$2:$AH$27,7,FALSE),0),1)</f>
        <v>0</v>
      </c>
      <c r="H4923" s="9">
        <f t="shared" si="86"/>
        <v>0</v>
      </c>
      <c r="O4923" s="9"/>
      <c r="P4923"/>
    </row>
    <row r="4924" spans="1:16" x14ac:dyDescent="0.25">
      <c r="A4924" s="9">
        <v>2014</v>
      </c>
      <c r="B4924" t="s">
        <v>29</v>
      </c>
      <c r="C4924" t="s">
        <v>27</v>
      </c>
      <c r="D4924" s="9">
        <v>7</v>
      </c>
      <c r="E4924" s="9">
        <v>5</v>
      </c>
      <c r="F4924" s="9">
        <f>VLOOKUP(D4924,'Tablas auxiliares'!$H$1:$Q$28,Calculadora!$J$2+1,FALSE)*IF(VLOOKUP($A4924,'Tablas auxiliares'!$B$2:$C$6,2,FALSE)-Calculadora!$K$2=0,1,0)*IF($L$2=2,IFERROR(VLOOKUP(B4924,'Tablas auxiliares'!$AB$2:$AH$27,7,FALSE),0),1)</f>
        <v>0</v>
      </c>
      <c r="G4924" s="9">
        <f>VLOOKUP(E4924,'Tablas auxiliares'!$H$1:$Q$28,Calculadora!$J$2+1,FALSE)*IF(VLOOKUP($A4924,'Tablas auxiliares'!$B$2:$C$6,2,FALSE)-Calculadora!$K$2=0,1,0)*IF($L$2=2,IFERROR(VLOOKUP(B4924,'Tablas auxiliares'!$AB$2:$AH$27,7,FALSE),0),1)</f>
        <v>0</v>
      </c>
      <c r="H4924" s="9">
        <f t="shared" si="86"/>
        <v>0</v>
      </c>
      <c r="O4924" s="9"/>
      <c r="P4924"/>
    </row>
    <row r="4925" spans="1:16" x14ac:dyDescent="0.25">
      <c r="A4925" s="9">
        <v>2014</v>
      </c>
      <c r="B4925" t="s">
        <v>29</v>
      </c>
      <c r="C4925" t="s">
        <v>26</v>
      </c>
      <c r="D4925" s="9">
        <v>13</v>
      </c>
      <c r="E4925" s="9">
        <v>6</v>
      </c>
      <c r="F4925" s="9">
        <f>VLOOKUP(D4925,'Tablas auxiliares'!$H$1:$Q$28,Calculadora!$J$2+1,FALSE)*IF(VLOOKUP($A4925,'Tablas auxiliares'!$B$2:$C$6,2,FALSE)-Calculadora!$K$2=0,1,0)*IF($L$2=2,IFERROR(VLOOKUP(B4925,'Tablas auxiliares'!$AB$2:$AH$27,7,FALSE),0),1)</f>
        <v>0</v>
      </c>
      <c r="G4925" s="9">
        <f>VLOOKUP(E4925,'Tablas auxiliares'!$H$1:$Q$28,Calculadora!$J$2+1,FALSE)*IF(VLOOKUP($A4925,'Tablas auxiliares'!$B$2:$C$6,2,FALSE)-Calculadora!$K$2=0,1,0)*IF($L$2=2,IFERROR(VLOOKUP(B4925,'Tablas auxiliares'!$AB$2:$AH$27,7,FALSE),0),1)</f>
        <v>0</v>
      </c>
      <c r="H4925" s="9">
        <f t="shared" si="86"/>
        <v>0</v>
      </c>
      <c r="O4925" s="9"/>
      <c r="P4925"/>
    </row>
    <row r="4926" spans="1:16" x14ac:dyDescent="0.25">
      <c r="A4926" s="9">
        <v>2014</v>
      </c>
      <c r="B4926" t="s">
        <v>29</v>
      </c>
      <c r="C4926" t="s">
        <v>28</v>
      </c>
      <c r="D4926" s="9">
        <v>11</v>
      </c>
      <c r="E4926" s="9">
        <v>20</v>
      </c>
      <c r="F4926" s="9">
        <f>VLOOKUP(D4926,'Tablas auxiliares'!$H$1:$Q$28,Calculadora!$J$2+1,FALSE)*IF(VLOOKUP($A4926,'Tablas auxiliares'!$B$2:$C$6,2,FALSE)-Calculadora!$K$2=0,1,0)*IF($L$2=2,IFERROR(VLOOKUP(B4926,'Tablas auxiliares'!$AB$2:$AH$27,7,FALSE),0),1)</f>
        <v>0</v>
      </c>
      <c r="G4926" s="9">
        <f>VLOOKUP(E4926,'Tablas auxiliares'!$H$1:$Q$28,Calculadora!$J$2+1,FALSE)*IF(VLOOKUP($A4926,'Tablas auxiliares'!$B$2:$C$6,2,FALSE)-Calculadora!$K$2=0,1,0)*IF($L$2=2,IFERROR(VLOOKUP(B4926,'Tablas auxiliares'!$AB$2:$AH$27,7,FALSE),0),1)</f>
        <v>0</v>
      </c>
      <c r="H4926" s="9">
        <f t="shared" si="86"/>
        <v>0</v>
      </c>
      <c r="O4926" s="9"/>
      <c r="P4926"/>
    </row>
    <row r="4927" spans="1:16" x14ac:dyDescent="0.25">
      <c r="A4927" s="9">
        <v>2014</v>
      </c>
      <c r="B4927" t="s">
        <v>29</v>
      </c>
      <c r="C4927" t="s">
        <v>33</v>
      </c>
      <c r="D4927" s="9">
        <v>20</v>
      </c>
      <c r="E4927" s="9">
        <v>14</v>
      </c>
      <c r="F4927" s="9">
        <f>VLOOKUP(D4927,'Tablas auxiliares'!$H$1:$Q$28,Calculadora!$J$2+1,FALSE)*IF(VLOOKUP($A4927,'Tablas auxiliares'!$B$2:$C$6,2,FALSE)-Calculadora!$K$2=0,1,0)*IF($L$2=2,IFERROR(VLOOKUP(B4927,'Tablas auxiliares'!$AB$2:$AH$27,7,FALSE),0),1)</f>
        <v>0</v>
      </c>
      <c r="G4927" s="9">
        <f>VLOOKUP(E4927,'Tablas auxiliares'!$H$1:$Q$28,Calculadora!$J$2+1,FALSE)*IF(VLOOKUP($A4927,'Tablas auxiliares'!$B$2:$C$6,2,FALSE)-Calculadora!$K$2=0,1,0)*IF($L$2=2,IFERROR(VLOOKUP(B4927,'Tablas auxiliares'!$AB$2:$AH$27,7,FALSE),0),1)</f>
        <v>0</v>
      </c>
      <c r="H4927" s="9">
        <f t="shared" si="86"/>
        <v>0</v>
      </c>
      <c r="O4927" s="9"/>
      <c r="P4927"/>
    </row>
    <row r="4928" spans="1:16" x14ac:dyDescent="0.25">
      <c r="A4928" s="9">
        <v>2014</v>
      </c>
      <c r="B4928" t="s">
        <v>29</v>
      </c>
      <c r="C4928" t="s">
        <v>25</v>
      </c>
      <c r="D4928" s="9">
        <v>24</v>
      </c>
      <c r="E4928" s="9">
        <v>24</v>
      </c>
      <c r="F4928" s="9">
        <f>VLOOKUP(D4928,'Tablas auxiliares'!$H$1:$Q$28,Calculadora!$J$2+1,FALSE)*IF(VLOOKUP($A4928,'Tablas auxiliares'!$B$2:$C$6,2,FALSE)-Calculadora!$K$2=0,1,0)*IF($L$2=2,IFERROR(VLOOKUP(B4928,'Tablas auxiliares'!$AB$2:$AH$27,7,FALSE),0),1)</f>
        <v>0</v>
      </c>
      <c r="G4928" s="9">
        <f>VLOOKUP(E4928,'Tablas auxiliares'!$H$1:$Q$28,Calculadora!$J$2+1,FALSE)*IF(VLOOKUP($A4928,'Tablas auxiliares'!$B$2:$C$6,2,FALSE)-Calculadora!$K$2=0,1,0)*IF($L$2=2,IFERROR(VLOOKUP(B4928,'Tablas auxiliares'!$AB$2:$AH$27,7,FALSE),0),1)</f>
        <v>0</v>
      </c>
      <c r="H4928" s="9">
        <f t="shared" si="86"/>
        <v>0</v>
      </c>
      <c r="O4928" s="9"/>
      <c r="P4928"/>
    </row>
    <row r="4929" spans="1:16" x14ac:dyDescent="0.25">
      <c r="A4929" s="9">
        <v>2014</v>
      </c>
      <c r="B4929" t="s">
        <v>29</v>
      </c>
      <c r="C4929" t="s">
        <v>89</v>
      </c>
      <c r="D4929" s="9">
        <v>17</v>
      </c>
      <c r="E4929" s="9">
        <v>15</v>
      </c>
      <c r="F4929" s="9">
        <f>VLOOKUP(D4929,'Tablas auxiliares'!$H$1:$Q$28,Calculadora!$J$2+1,FALSE)*IF(VLOOKUP($A4929,'Tablas auxiliares'!$B$2:$C$6,2,FALSE)-Calculadora!$K$2=0,1,0)*IF($L$2=2,IFERROR(VLOOKUP(B4929,'Tablas auxiliares'!$AB$2:$AH$27,7,FALSE),0),1)</f>
        <v>0</v>
      </c>
      <c r="G4929" s="9">
        <f>VLOOKUP(E4929,'Tablas auxiliares'!$H$1:$Q$28,Calculadora!$J$2+1,FALSE)*IF(VLOOKUP($A4929,'Tablas auxiliares'!$B$2:$C$6,2,FALSE)-Calculadora!$K$2=0,1,0)*IF($L$2=2,IFERROR(VLOOKUP(B4929,'Tablas auxiliares'!$AB$2:$AH$27,7,FALSE),0),1)</f>
        <v>0</v>
      </c>
      <c r="H4929" s="9">
        <f t="shared" si="86"/>
        <v>0</v>
      </c>
      <c r="O4929" s="9"/>
      <c r="P4929"/>
    </row>
    <row r="4930" spans="1:16" x14ac:dyDescent="0.25">
      <c r="A4930" s="9">
        <v>2014</v>
      </c>
      <c r="B4930" t="s">
        <v>29</v>
      </c>
      <c r="C4930" t="s">
        <v>87</v>
      </c>
      <c r="D4930" s="9">
        <v>3</v>
      </c>
      <c r="E4930" s="9">
        <v>16</v>
      </c>
      <c r="F4930" s="9">
        <f>VLOOKUP(D4930,'Tablas auxiliares'!$H$1:$Q$28,Calculadora!$J$2+1,FALSE)*IF(VLOOKUP($A4930,'Tablas auxiliares'!$B$2:$C$6,2,FALSE)-Calculadora!$K$2=0,1,0)*IF($L$2=2,IFERROR(VLOOKUP(B4930,'Tablas auxiliares'!$AB$2:$AH$27,7,FALSE),0),1)</f>
        <v>0</v>
      </c>
      <c r="G4930" s="9">
        <f>VLOOKUP(E4930,'Tablas auxiliares'!$H$1:$Q$28,Calculadora!$J$2+1,FALSE)*IF(VLOOKUP($A4930,'Tablas auxiliares'!$B$2:$C$6,2,FALSE)-Calculadora!$K$2=0,1,0)*IF($L$2=2,IFERROR(VLOOKUP(B4930,'Tablas auxiliares'!$AB$2:$AH$27,7,FALSE),0),1)</f>
        <v>0</v>
      </c>
      <c r="H4930" s="9">
        <f t="shared" si="86"/>
        <v>0</v>
      </c>
      <c r="O4930" s="9"/>
      <c r="P4930"/>
    </row>
    <row r="4931" spans="1:16" x14ac:dyDescent="0.25">
      <c r="A4931" s="9">
        <v>2014</v>
      </c>
      <c r="B4931" t="s">
        <v>29</v>
      </c>
      <c r="C4931" t="s">
        <v>34</v>
      </c>
      <c r="D4931" s="9">
        <v>9</v>
      </c>
      <c r="E4931" s="9">
        <v>11</v>
      </c>
      <c r="F4931" s="9">
        <f>VLOOKUP(D4931,'Tablas auxiliares'!$H$1:$Q$28,Calculadora!$J$2+1,FALSE)*IF(VLOOKUP($A4931,'Tablas auxiliares'!$B$2:$C$6,2,FALSE)-Calculadora!$K$2=0,1,0)*IF($L$2=2,IFERROR(VLOOKUP(B4931,'Tablas auxiliares'!$AB$2:$AH$27,7,FALSE),0),1)</f>
        <v>0</v>
      </c>
      <c r="G4931" s="9">
        <f>VLOOKUP(E4931,'Tablas auxiliares'!$H$1:$Q$28,Calculadora!$J$2+1,FALSE)*IF(VLOOKUP($A4931,'Tablas auxiliares'!$B$2:$C$6,2,FALSE)-Calculadora!$K$2=0,1,0)*IF($L$2=2,IFERROR(VLOOKUP(B4931,'Tablas auxiliares'!$AB$2:$AH$27,7,FALSE),0),1)</f>
        <v>0</v>
      </c>
      <c r="H4931" s="9">
        <f t="shared" ref="H4931:H4994" si="87">IF($M$2=2,0,F4931)+IF($M$2=3,0,G4931)</f>
        <v>0</v>
      </c>
      <c r="O4931" s="9"/>
      <c r="P4931"/>
    </row>
    <row r="4932" spans="1:16" x14ac:dyDescent="0.25">
      <c r="A4932" s="9">
        <v>2014</v>
      </c>
      <c r="B4932" t="s">
        <v>29</v>
      </c>
      <c r="C4932" t="s">
        <v>91</v>
      </c>
      <c r="D4932" s="9">
        <v>4</v>
      </c>
      <c r="E4932" s="9">
        <v>1</v>
      </c>
      <c r="F4932" s="9">
        <f>VLOOKUP(D4932,'Tablas auxiliares'!$H$1:$Q$28,Calculadora!$J$2+1,FALSE)*IF(VLOOKUP($A4932,'Tablas auxiliares'!$B$2:$C$6,2,FALSE)-Calculadora!$K$2=0,1,0)*IF($L$2=2,IFERROR(VLOOKUP(B4932,'Tablas auxiliares'!$AB$2:$AH$27,7,FALSE),0),1)</f>
        <v>0</v>
      </c>
      <c r="G4932" s="9">
        <f>VLOOKUP(E4932,'Tablas auxiliares'!$H$1:$Q$28,Calculadora!$J$2+1,FALSE)*IF(VLOOKUP($A4932,'Tablas auxiliares'!$B$2:$C$6,2,FALSE)-Calculadora!$K$2=0,1,0)*IF($L$2=2,IFERROR(VLOOKUP(B4932,'Tablas auxiliares'!$AB$2:$AH$27,7,FALSE),0),1)</f>
        <v>0</v>
      </c>
      <c r="H4932" s="9">
        <f t="shared" si="87"/>
        <v>0</v>
      </c>
      <c r="O4932" s="9"/>
      <c r="P4932"/>
    </row>
    <row r="4933" spans="1:16" x14ac:dyDescent="0.25">
      <c r="A4933" s="9">
        <v>2014</v>
      </c>
      <c r="B4933" t="s">
        <v>29</v>
      </c>
      <c r="C4933" t="s">
        <v>24</v>
      </c>
      <c r="D4933" s="9">
        <v>6</v>
      </c>
      <c r="E4933" s="9">
        <v>19</v>
      </c>
      <c r="F4933" s="9">
        <f>VLOOKUP(D4933,'Tablas auxiliares'!$H$1:$Q$28,Calculadora!$J$2+1,FALSE)*IF(VLOOKUP($A4933,'Tablas auxiliares'!$B$2:$C$6,2,FALSE)-Calculadora!$K$2=0,1,0)*IF($L$2=2,IFERROR(VLOOKUP(B4933,'Tablas auxiliares'!$AB$2:$AH$27,7,FALSE),0),1)</f>
        <v>0</v>
      </c>
      <c r="G4933" s="9">
        <f>VLOOKUP(E4933,'Tablas auxiliares'!$H$1:$Q$28,Calculadora!$J$2+1,FALSE)*IF(VLOOKUP($A4933,'Tablas auxiliares'!$B$2:$C$6,2,FALSE)-Calculadora!$K$2=0,1,0)*IF($L$2=2,IFERROR(VLOOKUP(B4933,'Tablas auxiliares'!$AB$2:$AH$27,7,FALSE),0),1)</f>
        <v>0</v>
      </c>
      <c r="H4933" s="9">
        <f t="shared" si="87"/>
        <v>0</v>
      </c>
      <c r="O4933" s="9"/>
      <c r="P4933"/>
    </row>
    <row r="4934" spans="1:16" x14ac:dyDescent="0.25">
      <c r="A4934" s="9">
        <v>2014</v>
      </c>
      <c r="B4934" t="s">
        <v>29</v>
      </c>
      <c r="C4934" t="s">
        <v>11</v>
      </c>
      <c r="D4934" s="9">
        <v>2</v>
      </c>
      <c r="E4934" s="9">
        <v>22</v>
      </c>
      <c r="F4934" s="9">
        <f>VLOOKUP(D4934,'Tablas auxiliares'!$H$1:$Q$28,Calculadora!$J$2+1,FALSE)*IF(VLOOKUP($A4934,'Tablas auxiliares'!$B$2:$C$6,2,FALSE)-Calculadora!$K$2=0,1,0)*IF($L$2=2,IFERROR(VLOOKUP(B4934,'Tablas auxiliares'!$AB$2:$AH$27,7,FALSE),0),1)</f>
        <v>0</v>
      </c>
      <c r="G4934" s="9">
        <f>VLOOKUP(E4934,'Tablas auxiliares'!$H$1:$Q$28,Calculadora!$J$2+1,FALSE)*IF(VLOOKUP($A4934,'Tablas auxiliares'!$B$2:$C$6,2,FALSE)-Calculadora!$K$2=0,1,0)*IF($L$2=2,IFERROR(VLOOKUP(B4934,'Tablas auxiliares'!$AB$2:$AH$27,7,FALSE),0),1)</f>
        <v>0</v>
      </c>
      <c r="H4934" s="9">
        <f t="shared" si="87"/>
        <v>0</v>
      </c>
      <c r="O4934" s="9"/>
      <c r="P4934"/>
    </row>
    <row r="4935" spans="1:16" x14ac:dyDescent="0.25">
      <c r="A4935" s="9">
        <v>2014</v>
      </c>
      <c r="B4935" t="s">
        <v>29</v>
      </c>
      <c r="C4935" t="s">
        <v>67</v>
      </c>
      <c r="D4935" s="9">
        <v>8</v>
      </c>
      <c r="E4935" s="9">
        <v>10</v>
      </c>
      <c r="F4935" s="9">
        <f>VLOOKUP(D4935,'Tablas auxiliares'!$H$1:$Q$28,Calculadora!$J$2+1,FALSE)*IF(VLOOKUP($A4935,'Tablas auxiliares'!$B$2:$C$6,2,FALSE)-Calculadora!$K$2=0,1,0)*IF($L$2=2,IFERROR(VLOOKUP(B4935,'Tablas auxiliares'!$AB$2:$AH$27,7,FALSE),0),1)</f>
        <v>0</v>
      </c>
      <c r="G4935" s="9">
        <f>VLOOKUP(E4935,'Tablas auxiliares'!$H$1:$Q$28,Calculadora!$J$2+1,FALSE)*IF(VLOOKUP($A4935,'Tablas auxiliares'!$B$2:$C$6,2,FALSE)-Calculadora!$K$2=0,1,0)*IF($L$2=2,IFERROR(VLOOKUP(B4935,'Tablas auxiliares'!$AB$2:$AH$27,7,FALSE),0),1)</f>
        <v>0</v>
      </c>
      <c r="H4935" s="9">
        <f t="shared" si="87"/>
        <v>0</v>
      </c>
      <c r="O4935" s="9"/>
      <c r="P4935"/>
    </row>
    <row r="4936" spans="1:16" x14ac:dyDescent="0.25">
      <c r="A4936" s="9">
        <v>2014</v>
      </c>
      <c r="B4936" t="s">
        <v>29</v>
      </c>
      <c r="C4936" t="s">
        <v>22</v>
      </c>
      <c r="D4936" s="9">
        <v>1</v>
      </c>
      <c r="E4936" s="9">
        <v>2</v>
      </c>
      <c r="F4936" s="9">
        <f>VLOOKUP(D4936,'Tablas auxiliares'!$H$1:$Q$28,Calculadora!$J$2+1,FALSE)*IF(VLOOKUP($A4936,'Tablas auxiliares'!$B$2:$C$6,2,FALSE)-Calculadora!$K$2=0,1,0)*IF($L$2=2,IFERROR(VLOOKUP(B4936,'Tablas auxiliares'!$AB$2:$AH$27,7,FALSE),0),1)</f>
        <v>0</v>
      </c>
      <c r="G4936" s="9">
        <f>VLOOKUP(E4936,'Tablas auxiliares'!$H$1:$Q$28,Calculadora!$J$2+1,FALSE)*IF(VLOOKUP($A4936,'Tablas auxiliares'!$B$2:$C$6,2,FALSE)-Calculadora!$K$2=0,1,0)*IF($L$2=2,IFERROR(VLOOKUP(B4936,'Tablas auxiliares'!$AB$2:$AH$27,7,FALSE),0),1)</f>
        <v>0</v>
      </c>
      <c r="H4936" s="9">
        <f t="shared" si="87"/>
        <v>0</v>
      </c>
      <c r="O4936" s="9"/>
      <c r="P4936"/>
    </row>
    <row r="4937" spans="1:16" x14ac:dyDescent="0.25">
      <c r="A4937" s="9">
        <v>2014</v>
      </c>
      <c r="B4937" t="s">
        <v>29</v>
      </c>
      <c r="C4937" t="s">
        <v>19</v>
      </c>
      <c r="D4937" s="9">
        <v>25</v>
      </c>
      <c r="E4937" s="9">
        <v>13</v>
      </c>
      <c r="F4937" s="9">
        <f>VLOOKUP(D4937,'Tablas auxiliares'!$H$1:$Q$28,Calculadora!$J$2+1,FALSE)*IF(VLOOKUP($A4937,'Tablas auxiliares'!$B$2:$C$6,2,FALSE)-Calculadora!$K$2=0,1,0)*IF($L$2=2,IFERROR(VLOOKUP(B4937,'Tablas auxiliares'!$AB$2:$AH$27,7,FALSE),0),1)</f>
        <v>0</v>
      </c>
      <c r="G4937" s="9">
        <f>VLOOKUP(E4937,'Tablas auxiliares'!$H$1:$Q$28,Calculadora!$J$2+1,FALSE)*IF(VLOOKUP($A4937,'Tablas auxiliares'!$B$2:$C$6,2,FALSE)-Calculadora!$K$2=0,1,0)*IF($L$2=2,IFERROR(VLOOKUP(B4937,'Tablas auxiliares'!$AB$2:$AH$27,7,FALSE),0),1)</f>
        <v>0</v>
      </c>
      <c r="H4937" s="9">
        <f t="shared" si="87"/>
        <v>0</v>
      </c>
      <c r="O4937" s="9"/>
      <c r="P4937"/>
    </row>
    <row r="4938" spans="1:16" x14ac:dyDescent="0.25">
      <c r="A4938" s="9">
        <v>2014</v>
      </c>
      <c r="B4938" t="s">
        <v>29</v>
      </c>
      <c r="C4938" t="s">
        <v>37</v>
      </c>
      <c r="D4938" s="9">
        <v>14</v>
      </c>
      <c r="E4938" s="9">
        <v>21</v>
      </c>
      <c r="F4938" s="9">
        <f>VLOOKUP(D4938,'Tablas auxiliares'!$H$1:$Q$28,Calculadora!$J$2+1,FALSE)*IF(VLOOKUP($A4938,'Tablas auxiliares'!$B$2:$C$6,2,FALSE)-Calculadora!$K$2=0,1,0)*IF($L$2=2,IFERROR(VLOOKUP(B4938,'Tablas auxiliares'!$AB$2:$AH$27,7,FALSE),0),1)</f>
        <v>0</v>
      </c>
      <c r="G4938" s="9">
        <f>VLOOKUP(E4938,'Tablas auxiliares'!$H$1:$Q$28,Calculadora!$J$2+1,FALSE)*IF(VLOOKUP($A4938,'Tablas auxiliares'!$B$2:$C$6,2,FALSE)-Calculadora!$K$2=0,1,0)*IF($L$2=2,IFERROR(VLOOKUP(B4938,'Tablas auxiliares'!$AB$2:$AH$27,7,FALSE),0),1)</f>
        <v>0</v>
      </c>
      <c r="H4938" s="9">
        <f t="shared" si="87"/>
        <v>0</v>
      </c>
      <c r="O4938" s="9"/>
      <c r="P4938"/>
    </row>
    <row r="4939" spans="1:16" x14ac:dyDescent="0.25">
      <c r="A4939" s="9">
        <v>2014</v>
      </c>
      <c r="B4939" t="s">
        <v>61</v>
      </c>
      <c r="C4939" t="s">
        <v>36</v>
      </c>
      <c r="D4939" s="9">
        <v>20</v>
      </c>
      <c r="E4939" s="9">
        <v>4</v>
      </c>
      <c r="F4939" s="9">
        <f>VLOOKUP(D4939,'Tablas auxiliares'!$H$1:$Q$28,Calculadora!$J$2+1,FALSE)*IF(VLOOKUP($A4939,'Tablas auxiliares'!$B$2:$C$6,2,FALSE)-Calculadora!$K$2=0,1,0)*IF($L$2=2,IFERROR(VLOOKUP(B4939,'Tablas auxiliares'!$AB$2:$AH$27,7,FALSE),0),1)</f>
        <v>0</v>
      </c>
      <c r="G4939" s="9">
        <f>VLOOKUP(E4939,'Tablas auxiliares'!$H$1:$Q$28,Calculadora!$J$2+1,FALSE)*IF(VLOOKUP($A4939,'Tablas auxiliares'!$B$2:$C$6,2,FALSE)-Calculadora!$K$2=0,1,0)*IF($L$2=2,IFERROR(VLOOKUP(B4939,'Tablas auxiliares'!$AB$2:$AH$27,7,FALSE),0),1)</f>
        <v>0</v>
      </c>
      <c r="H4939" s="9">
        <f t="shared" si="87"/>
        <v>0</v>
      </c>
      <c r="O4939" s="9"/>
      <c r="P4939"/>
    </row>
    <row r="4940" spans="1:16" x14ac:dyDescent="0.25">
      <c r="A4940" s="9">
        <v>2014</v>
      </c>
      <c r="B4940" t="s">
        <v>61</v>
      </c>
      <c r="C4940" t="s">
        <v>65</v>
      </c>
      <c r="D4940" s="9">
        <v>16</v>
      </c>
      <c r="E4940" s="9">
        <v>23</v>
      </c>
      <c r="F4940" s="9">
        <f>VLOOKUP(D4940,'Tablas auxiliares'!$H$1:$Q$28,Calculadora!$J$2+1,FALSE)*IF(VLOOKUP($A4940,'Tablas auxiliares'!$B$2:$C$6,2,FALSE)-Calculadora!$K$2=0,1,0)*IF($L$2=2,IFERROR(VLOOKUP(B4940,'Tablas auxiliares'!$AB$2:$AH$27,7,FALSE),0),1)</f>
        <v>0</v>
      </c>
      <c r="G4940" s="9">
        <f>VLOOKUP(E4940,'Tablas auxiliares'!$H$1:$Q$28,Calculadora!$J$2+1,FALSE)*IF(VLOOKUP($A4940,'Tablas auxiliares'!$B$2:$C$6,2,FALSE)-Calculadora!$K$2=0,1,0)*IF($L$2=2,IFERROR(VLOOKUP(B4940,'Tablas auxiliares'!$AB$2:$AH$27,7,FALSE),0),1)</f>
        <v>0</v>
      </c>
      <c r="H4940" s="9">
        <f t="shared" si="87"/>
        <v>0</v>
      </c>
      <c r="O4940" s="9"/>
      <c r="P4940"/>
    </row>
    <row r="4941" spans="1:16" x14ac:dyDescent="0.25">
      <c r="A4941" s="9">
        <v>2014</v>
      </c>
      <c r="B4941" t="s">
        <v>61</v>
      </c>
      <c r="C4941" t="s">
        <v>23</v>
      </c>
      <c r="D4941" s="9">
        <v>7</v>
      </c>
      <c r="E4941" s="9">
        <v>26</v>
      </c>
      <c r="F4941" s="9">
        <f>VLOOKUP(D4941,'Tablas auxiliares'!$H$1:$Q$28,Calculadora!$J$2+1,FALSE)*IF(VLOOKUP($A4941,'Tablas auxiliares'!$B$2:$C$6,2,FALSE)-Calculadora!$K$2=0,1,0)*IF($L$2=2,IFERROR(VLOOKUP(B4941,'Tablas auxiliares'!$AB$2:$AH$27,7,FALSE),0),1)</f>
        <v>0</v>
      </c>
      <c r="G4941" s="9">
        <f>VLOOKUP(E4941,'Tablas auxiliares'!$H$1:$Q$28,Calculadora!$J$2+1,FALSE)*IF(VLOOKUP($A4941,'Tablas auxiliares'!$B$2:$C$6,2,FALSE)-Calculadora!$K$2=0,1,0)*IF($L$2=2,IFERROR(VLOOKUP(B4941,'Tablas auxiliares'!$AB$2:$AH$27,7,FALSE),0),1)</f>
        <v>0</v>
      </c>
      <c r="H4941" s="9">
        <f t="shared" si="87"/>
        <v>0</v>
      </c>
      <c r="O4941" s="9"/>
      <c r="P4941"/>
    </row>
    <row r="4942" spans="1:16" x14ac:dyDescent="0.25">
      <c r="A4942" s="9">
        <v>2014</v>
      </c>
      <c r="B4942" t="s">
        <v>61</v>
      </c>
      <c r="C4942" t="s">
        <v>90</v>
      </c>
      <c r="D4942" s="9">
        <v>19</v>
      </c>
      <c r="E4942" s="9">
        <v>22</v>
      </c>
      <c r="F4942" s="9">
        <f>VLOOKUP(D4942,'Tablas auxiliares'!$H$1:$Q$28,Calculadora!$J$2+1,FALSE)*IF(VLOOKUP($A4942,'Tablas auxiliares'!$B$2:$C$6,2,FALSE)-Calculadora!$K$2=0,1,0)*IF($L$2=2,IFERROR(VLOOKUP(B4942,'Tablas auxiliares'!$AB$2:$AH$27,7,FALSE),0),1)</f>
        <v>0</v>
      </c>
      <c r="G4942" s="9">
        <f>VLOOKUP(E4942,'Tablas auxiliares'!$H$1:$Q$28,Calculadora!$J$2+1,FALSE)*IF(VLOOKUP($A4942,'Tablas auxiliares'!$B$2:$C$6,2,FALSE)-Calculadora!$K$2=0,1,0)*IF($L$2=2,IFERROR(VLOOKUP(B4942,'Tablas auxiliares'!$AB$2:$AH$27,7,FALSE),0),1)</f>
        <v>0</v>
      </c>
      <c r="H4942" s="9">
        <f t="shared" si="87"/>
        <v>0</v>
      </c>
      <c r="O4942" s="9"/>
      <c r="P4942"/>
    </row>
    <row r="4943" spans="1:16" x14ac:dyDescent="0.25">
      <c r="A4943" s="9">
        <v>2014</v>
      </c>
      <c r="B4943" t="s">
        <v>61</v>
      </c>
      <c r="C4943" t="s">
        <v>69</v>
      </c>
      <c r="D4943" s="9">
        <v>8</v>
      </c>
      <c r="E4943" s="9">
        <v>13</v>
      </c>
      <c r="F4943" s="9">
        <f>VLOOKUP(D4943,'Tablas auxiliares'!$H$1:$Q$28,Calculadora!$J$2+1,FALSE)*IF(VLOOKUP($A4943,'Tablas auxiliares'!$B$2:$C$6,2,FALSE)-Calculadora!$K$2=0,1,0)*IF($L$2=2,IFERROR(VLOOKUP(B4943,'Tablas auxiliares'!$AB$2:$AH$27,7,FALSE),0),1)</f>
        <v>0</v>
      </c>
      <c r="G4943" s="9">
        <f>VLOOKUP(E4943,'Tablas auxiliares'!$H$1:$Q$28,Calculadora!$J$2+1,FALSE)*IF(VLOOKUP($A4943,'Tablas auxiliares'!$B$2:$C$6,2,FALSE)-Calculadora!$K$2=0,1,0)*IF($L$2=2,IFERROR(VLOOKUP(B4943,'Tablas auxiliares'!$AB$2:$AH$27,7,FALSE),0),1)</f>
        <v>0</v>
      </c>
      <c r="H4943" s="9">
        <f t="shared" si="87"/>
        <v>0</v>
      </c>
      <c r="O4943" s="9"/>
      <c r="P4943"/>
    </row>
    <row r="4944" spans="1:16" x14ac:dyDescent="0.25">
      <c r="A4944" s="9">
        <v>2014</v>
      </c>
      <c r="B4944" t="s">
        <v>61</v>
      </c>
      <c r="C4944" t="s">
        <v>70</v>
      </c>
      <c r="D4944" s="9">
        <v>22</v>
      </c>
      <c r="E4944" s="9">
        <v>2</v>
      </c>
      <c r="F4944" s="9">
        <f>VLOOKUP(D4944,'Tablas auxiliares'!$H$1:$Q$28,Calculadora!$J$2+1,FALSE)*IF(VLOOKUP($A4944,'Tablas auxiliares'!$B$2:$C$6,2,FALSE)-Calculadora!$K$2=0,1,0)*IF($L$2=2,IFERROR(VLOOKUP(B4944,'Tablas auxiliares'!$AB$2:$AH$27,7,FALSE),0),1)</f>
        <v>0</v>
      </c>
      <c r="G4944" s="9">
        <f>VLOOKUP(E4944,'Tablas auxiliares'!$H$1:$Q$28,Calculadora!$J$2+1,FALSE)*IF(VLOOKUP($A4944,'Tablas auxiliares'!$B$2:$C$6,2,FALSE)-Calculadora!$K$2=0,1,0)*IF($L$2=2,IFERROR(VLOOKUP(B4944,'Tablas auxiliares'!$AB$2:$AH$27,7,FALSE),0),1)</f>
        <v>0</v>
      </c>
      <c r="H4944" s="9">
        <f t="shared" si="87"/>
        <v>0</v>
      </c>
      <c r="O4944" s="9"/>
      <c r="P4944"/>
    </row>
    <row r="4945" spans="1:16" x14ac:dyDescent="0.25">
      <c r="A4945" s="9">
        <v>2014</v>
      </c>
      <c r="B4945" t="s">
        <v>61</v>
      </c>
      <c r="C4945" t="s">
        <v>14</v>
      </c>
      <c r="D4945" s="9">
        <v>5</v>
      </c>
      <c r="E4945" s="9">
        <v>14</v>
      </c>
      <c r="F4945" s="9">
        <f>VLOOKUP(D4945,'Tablas auxiliares'!$H$1:$Q$28,Calculadora!$J$2+1,FALSE)*IF(VLOOKUP($A4945,'Tablas auxiliares'!$B$2:$C$6,2,FALSE)-Calculadora!$K$2=0,1,0)*IF($L$2=2,IFERROR(VLOOKUP(B4945,'Tablas auxiliares'!$AB$2:$AH$27,7,FALSE),0),1)</f>
        <v>0</v>
      </c>
      <c r="G4945" s="9">
        <f>VLOOKUP(E4945,'Tablas auxiliares'!$H$1:$Q$28,Calculadora!$J$2+1,FALSE)*IF(VLOOKUP($A4945,'Tablas auxiliares'!$B$2:$C$6,2,FALSE)-Calculadora!$K$2=0,1,0)*IF($L$2=2,IFERROR(VLOOKUP(B4945,'Tablas auxiliares'!$AB$2:$AH$27,7,FALSE),0),1)</f>
        <v>0</v>
      </c>
      <c r="H4945" s="9">
        <f t="shared" si="87"/>
        <v>0</v>
      </c>
      <c r="O4945" s="9"/>
      <c r="P4945"/>
    </row>
    <row r="4946" spans="1:16" x14ac:dyDescent="0.25">
      <c r="A4946" s="9">
        <v>2014</v>
      </c>
      <c r="B4946" t="s">
        <v>61</v>
      </c>
      <c r="C4946" t="s">
        <v>18</v>
      </c>
      <c r="D4946" s="9">
        <v>10</v>
      </c>
      <c r="E4946" s="9">
        <v>18</v>
      </c>
      <c r="F4946" s="9">
        <f>VLOOKUP(D4946,'Tablas auxiliares'!$H$1:$Q$28,Calculadora!$J$2+1,FALSE)*IF(VLOOKUP($A4946,'Tablas auxiliares'!$B$2:$C$6,2,FALSE)-Calculadora!$K$2=0,1,0)*IF($L$2=2,IFERROR(VLOOKUP(B4946,'Tablas auxiliares'!$AB$2:$AH$27,7,FALSE),0),1)</f>
        <v>0</v>
      </c>
      <c r="G4946" s="9">
        <f>VLOOKUP(E4946,'Tablas auxiliares'!$H$1:$Q$28,Calculadora!$J$2+1,FALSE)*IF(VLOOKUP($A4946,'Tablas auxiliares'!$B$2:$C$6,2,FALSE)-Calculadora!$K$2=0,1,0)*IF($L$2=2,IFERROR(VLOOKUP(B4946,'Tablas auxiliares'!$AB$2:$AH$27,7,FALSE),0),1)</f>
        <v>0</v>
      </c>
      <c r="H4946" s="9">
        <f t="shared" si="87"/>
        <v>0</v>
      </c>
      <c r="O4946" s="9"/>
      <c r="P4946"/>
    </row>
    <row r="4947" spans="1:16" x14ac:dyDescent="0.25">
      <c r="A4947" s="9">
        <v>2014</v>
      </c>
      <c r="B4947" t="s">
        <v>61</v>
      </c>
      <c r="C4947" t="s">
        <v>29</v>
      </c>
      <c r="D4947" s="9">
        <v>23</v>
      </c>
      <c r="E4947" s="9">
        <v>16</v>
      </c>
      <c r="F4947" s="9">
        <f>VLOOKUP(D4947,'Tablas auxiliares'!$H$1:$Q$28,Calculadora!$J$2+1,FALSE)*IF(VLOOKUP($A4947,'Tablas auxiliares'!$B$2:$C$6,2,FALSE)-Calculadora!$K$2=0,1,0)*IF($L$2=2,IFERROR(VLOOKUP(B4947,'Tablas auxiliares'!$AB$2:$AH$27,7,FALSE),0),1)</f>
        <v>0</v>
      </c>
      <c r="G4947" s="9">
        <f>VLOOKUP(E4947,'Tablas auxiliares'!$H$1:$Q$28,Calculadora!$J$2+1,FALSE)*IF(VLOOKUP($A4947,'Tablas auxiliares'!$B$2:$C$6,2,FALSE)-Calculadora!$K$2=0,1,0)*IF($L$2=2,IFERROR(VLOOKUP(B4947,'Tablas auxiliares'!$AB$2:$AH$27,7,FALSE),0),1)</f>
        <v>0</v>
      </c>
      <c r="H4947" s="9">
        <f t="shared" si="87"/>
        <v>0</v>
      </c>
      <c r="O4947" s="9"/>
      <c r="P4947"/>
    </row>
    <row r="4948" spans="1:16" x14ac:dyDescent="0.25">
      <c r="A4948" s="9">
        <v>2014</v>
      </c>
      <c r="B4948" t="s">
        <v>61</v>
      </c>
      <c r="C4948" t="s">
        <v>68</v>
      </c>
      <c r="D4948" s="9">
        <v>24</v>
      </c>
      <c r="E4948" s="9">
        <v>19</v>
      </c>
      <c r="F4948" s="9">
        <f>VLOOKUP(D4948,'Tablas auxiliares'!$H$1:$Q$28,Calculadora!$J$2+1,FALSE)*IF(VLOOKUP($A4948,'Tablas auxiliares'!$B$2:$C$6,2,FALSE)-Calculadora!$K$2=0,1,0)*IF($L$2=2,IFERROR(VLOOKUP(B4948,'Tablas auxiliares'!$AB$2:$AH$27,7,FALSE),0),1)</f>
        <v>0</v>
      </c>
      <c r="G4948" s="9">
        <f>VLOOKUP(E4948,'Tablas auxiliares'!$H$1:$Q$28,Calculadora!$J$2+1,FALSE)*IF(VLOOKUP($A4948,'Tablas auxiliares'!$B$2:$C$6,2,FALSE)-Calculadora!$K$2=0,1,0)*IF($L$2=2,IFERROR(VLOOKUP(B4948,'Tablas auxiliares'!$AB$2:$AH$27,7,FALSE),0),1)</f>
        <v>0</v>
      </c>
      <c r="H4948" s="9">
        <f t="shared" si="87"/>
        <v>0</v>
      </c>
      <c r="O4948" s="9"/>
      <c r="P4948"/>
    </row>
    <row r="4949" spans="1:16" x14ac:dyDescent="0.25">
      <c r="A4949" s="9">
        <v>2014</v>
      </c>
      <c r="B4949" t="s">
        <v>61</v>
      </c>
      <c r="C4949" t="s">
        <v>13</v>
      </c>
      <c r="D4949" s="9">
        <v>6</v>
      </c>
      <c r="E4949" s="9">
        <v>1</v>
      </c>
      <c r="F4949" s="9">
        <f>VLOOKUP(D4949,'Tablas auxiliares'!$H$1:$Q$28,Calculadora!$J$2+1,FALSE)*IF(VLOOKUP($A4949,'Tablas auxiliares'!$B$2:$C$6,2,FALSE)-Calculadora!$K$2=0,1,0)*IF($L$2=2,IFERROR(VLOOKUP(B4949,'Tablas auxiliares'!$AB$2:$AH$27,7,FALSE),0),1)</f>
        <v>0</v>
      </c>
      <c r="G4949" s="9">
        <f>VLOOKUP(E4949,'Tablas auxiliares'!$H$1:$Q$28,Calculadora!$J$2+1,FALSE)*IF(VLOOKUP($A4949,'Tablas auxiliares'!$B$2:$C$6,2,FALSE)-Calculadora!$K$2=0,1,0)*IF($L$2=2,IFERROR(VLOOKUP(B4949,'Tablas auxiliares'!$AB$2:$AH$27,7,FALSE),0),1)</f>
        <v>0</v>
      </c>
      <c r="H4949" s="9">
        <f t="shared" si="87"/>
        <v>0</v>
      </c>
      <c r="O4949" s="9"/>
      <c r="P4949"/>
    </row>
    <row r="4950" spans="1:16" x14ac:dyDescent="0.25">
      <c r="A4950" s="9">
        <v>2014</v>
      </c>
      <c r="B4950" t="s">
        <v>61</v>
      </c>
      <c r="C4950" t="s">
        <v>27</v>
      </c>
      <c r="D4950" s="9">
        <v>11</v>
      </c>
      <c r="E4950" s="9">
        <v>20</v>
      </c>
      <c r="F4950" s="9">
        <f>VLOOKUP(D4950,'Tablas auxiliares'!$H$1:$Q$28,Calculadora!$J$2+1,FALSE)*IF(VLOOKUP($A4950,'Tablas auxiliares'!$B$2:$C$6,2,FALSE)-Calculadora!$K$2=0,1,0)*IF($L$2=2,IFERROR(VLOOKUP(B4950,'Tablas auxiliares'!$AB$2:$AH$27,7,FALSE),0),1)</f>
        <v>0</v>
      </c>
      <c r="G4950" s="9">
        <f>VLOOKUP(E4950,'Tablas auxiliares'!$H$1:$Q$28,Calculadora!$J$2+1,FALSE)*IF(VLOOKUP($A4950,'Tablas auxiliares'!$B$2:$C$6,2,FALSE)-Calculadora!$K$2=0,1,0)*IF($L$2=2,IFERROR(VLOOKUP(B4950,'Tablas auxiliares'!$AB$2:$AH$27,7,FALSE),0),1)</f>
        <v>0</v>
      </c>
      <c r="H4950" s="9">
        <f t="shared" si="87"/>
        <v>0</v>
      </c>
      <c r="O4950" s="9"/>
      <c r="P4950"/>
    </row>
    <row r="4951" spans="1:16" x14ac:dyDescent="0.25">
      <c r="A4951" s="9">
        <v>2014</v>
      </c>
      <c r="B4951" t="s">
        <v>61</v>
      </c>
      <c r="C4951" t="s">
        <v>26</v>
      </c>
      <c r="D4951" s="9">
        <v>3</v>
      </c>
      <c r="E4951" s="9">
        <v>6</v>
      </c>
      <c r="F4951" s="9">
        <f>VLOOKUP(D4951,'Tablas auxiliares'!$H$1:$Q$28,Calculadora!$J$2+1,FALSE)*IF(VLOOKUP($A4951,'Tablas auxiliares'!$B$2:$C$6,2,FALSE)-Calculadora!$K$2=0,1,0)*IF($L$2=2,IFERROR(VLOOKUP(B4951,'Tablas auxiliares'!$AB$2:$AH$27,7,FALSE),0),1)</f>
        <v>0</v>
      </c>
      <c r="G4951" s="9">
        <f>VLOOKUP(E4951,'Tablas auxiliares'!$H$1:$Q$28,Calculadora!$J$2+1,FALSE)*IF(VLOOKUP($A4951,'Tablas auxiliares'!$B$2:$C$6,2,FALSE)-Calculadora!$K$2=0,1,0)*IF($L$2=2,IFERROR(VLOOKUP(B4951,'Tablas auxiliares'!$AB$2:$AH$27,7,FALSE),0),1)</f>
        <v>0</v>
      </c>
      <c r="H4951" s="9">
        <f t="shared" si="87"/>
        <v>0</v>
      </c>
      <c r="O4951" s="9"/>
      <c r="P4951"/>
    </row>
    <row r="4952" spans="1:16" x14ac:dyDescent="0.25">
      <c r="A4952" s="9">
        <v>2014</v>
      </c>
      <c r="B4952" t="s">
        <v>61</v>
      </c>
      <c r="C4952" t="s">
        <v>28</v>
      </c>
      <c r="D4952" s="9">
        <v>26</v>
      </c>
      <c r="E4952" s="9">
        <v>24</v>
      </c>
      <c r="F4952" s="9">
        <f>VLOOKUP(D4952,'Tablas auxiliares'!$H$1:$Q$28,Calculadora!$J$2+1,FALSE)*IF(VLOOKUP($A4952,'Tablas auxiliares'!$B$2:$C$6,2,FALSE)-Calculadora!$K$2=0,1,0)*IF($L$2=2,IFERROR(VLOOKUP(B4952,'Tablas auxiliares'!$AB$2:$AH$27,7,FALSE),0),1)</f>
        <v>0</v>
      </c>
      <c r="G4952" s="9">
        <f>VLOOKUP(E4952,'Tablas auxiliares'!$H$1:$Q$28,Calculadora!$J$2+1,FALSE)*IF(VLOOKUP($A4952,'Tablas auxiliares'!$B$2:$C$6,2,FALSE)-Calculadora!$K$2=0,1,0)*IF($L$2=2,IFERROR(VLOOKUP(B4952,'Tablas auxiliares'!$AB$2:$AH$27,7,FALSE),0),1)</f>
        <v>0</v>
      </c>
      <c r="H4952" s="9">
        <f t="shared" si="87"/>
        <v>0</v>
      </c>
      <c r="O4952" s="9"/>
      <c r="P4952"/>
    </row>
    <row r="4953" spans="1:16" x14ac:dyDescent="0.25">
      <c r="A4953" s="9">
        <v>2014</v>
      </c>
      <c r="B4953" t="s">
        <v>61</v>
      </c>
      <c r="C4953" t="s">
        <v>33</v>
      </c>
      <c r="D4953" s="9">
        <v>15</v>
      </c>
      <c r="E4953" s="9">
        <v>7</v>
      </c>
      <c r="F4953" s="9">
        <f>VLOOKUP(D4953,'Tablas auxiliares'!$H$1:$Q$28,Calculadora!$J$2+1,FALSE)*IF(VLOOKUP($A4953,'Tablas auxiliares'!$B$2:$C$6,2,FALSE)-Calculadora!$K$2=0,1,0)*IF($L$2=2,IFERROR(VLOOKUP(B4953,'Tablas auxiliares'!$AB$2:$AH$27,7,FALSE),0),1)</f>
        <v>0</v>
      </c>
      <c r="G4953" s="9">
        <f>VLOOKUP(E4953,'Tablas auxiliares'!$H$1:$Q$28,Calculadora!$J$2+1,FALSE)*IF(VLOOKUP($A4953,'Tablas auxiliares'!$B$2:$C$6,2,FALSE)-Calculadora!$K$2=0,1,0)*IF($L$2=2,IFERROR(VLOOKUP(B4953,'Tablas auxiliares'!$AB$2:$AH$27,7,FALSE),0),1)</f>
        <v>0</v>
      </c>
      <c r="H4953" s="9">
        <f t="shared" si="87"/>
        <v>0</v>
      </c>
      <c r="O4953" s="9"/>
      <c r="P4953"/>
    </row>
    <row r="4954" spans="1:16" x14ac:dyDescent="0.25">
      <c r="A4954" s="9">
        <v>2014</v>
      </c>
      <c r="B4954" t="s">
        <v>61</v>
      </c>
      <c r="C4954" t="s">
        <v>25</v>
      </c>
      <c r="D4954" s="9">
        <v>18</v>
      </c>
      <c r="E4954" s="9">
        <v>17</v>
      </c>
      <c r="F4954" s="9">
        <f>VLOOKUP(D4954,'Tablas auxiliares'!$H$1:$Q$28,Calculadora!$J$2+1,FALSE)*IF(VLOOKUP($A4954,'Tablas auxiliares'!$B$2:$C$6,2,FALSE)-Calculadora!$K$2=0,1,0)*IF($L$2=2,IFERROR(VLOOKUP(B4954,'Tablas auxiliares'!$AB$2:$AH$27,7,FALSE),0),1)</f>
        <v>0</v>
      </c>
      <c r="G4954" s="9">
        <f>VLOOKUP(E4954,'Tablas auxiliares'!$H$1:$Q$28,Calculadora!$J$2+1,FALSE)*IF(VLOOKUP($A4954,'Tablas auxiliares'!$B$2:$C$6,2,FALSE)-Calculadora!$K$2=0,1,0)*IF($L$2=2,IFERROR(VLOOKUP(B4954,'Tablas auxiliares'!$AB$2:$AH$27,7,FALSE),0),1)</f>
        <v>0</v>
      </c>
      <c r="H4954" s="9">
        <f t="shared" si="87"/>
        <v>0</v>
      </c>
      <c r="O4954" s="9"/>
      <c r="P4954"/>
    </row>
    <row r="4955" spans="1:16" x14ac:dyDescent="0.25">
      <c r="A4955" s="9">
        <v>2014</v>
      </c>
      <c r="B4955" t="s">
        <v>61</v>
      </c>
      <c r="C4955" t="s">
        <v>89</v>
      </c>
      <c r="D4955" s="9">
        <v>12</v>
      </c>
      <c r="E4955" s="9">
        <v>25</v>
      </c>
      <c r="F4955" s="9">
        <f>VLOOKUP(D4955,'Tablas auxiliares'!$H$1:$Q$28,Calculadora!$J$2+1,FALSE)*IF(VLOOKUP($A4955,'Tablas auxiliares'!$B$2:$C$6,2,FALSE)-Calculadora!$K$2=0,1,0)*IF($L$2=2,IFERROR(VLOOKUP(B4955,'Tablas auxiliares'!$AB$2:$AH$27,7,FALSE),0),1)</f>
        <v>0</v>
      </c>
      <c r="G4955" s="9">
        <f>VLOOKUP(E4955,'Tablas auxiliares'!$H$1:$Q$28,Calculadora!$J$2+1,FALSE)*IF(VLOOKUP($A4955,'Tablas auxiliares'!$B$2:$C$6,2,FALSE)-Calculadora!$K$2=0,1,0)*IF($L$2=2,IFERROR(VLOOKUP(B4955,'Tablas auxiliares'!$AB$2:$AH$27,7,FALSE),0),1)</f>
        <v>0</v>
      </c>
      <c r="H4955" s="9">
        <f t="shared" si="87"/>
        <v>0</v>
      </c>
      <c r="O4955" s="9"/>
      <c r="P4955"/>
    </row>
    <row r="4956" spans="1:16" x14ac:dyDescent="0.25">
      <c r="A4956" s="9">
        <v>2014</v>
      </c>
      <c r="B4956" t="s">
        <v>61</v>
      </c>
      <c r="C4956" t="s">
        <v>87</v>
      </c>
      <c r="D4956" s="9">
        <v>17</v>
      </c>
      <c r="E4956" s="9">
        <v>15</v>
      </c>
      <c r="F4956" s="9">
        <f>VLOOKUP(D4956,'Tablas auxiliares'!$H$1:$Q$28,Calculadora!$J$2+1,FALSE)*IF(VLOOKUP($A4956,'Tablas auxiliares'!$B$2:$C$6,2,FALSE)-Calculadora!$K$2=0,1,0)*IF($L$2=2,IFERROR(VLOOKUP(B4956,'Tablas auxiliares'!$AB$2:$AH$27,7,FALSE),0),1)</f>
        <v>0</v>
      </c>
      <c r="G4956" s="9">
        <f>VLOOKUP(E4956,'Tablas auxiliares'!$H$1:$Q$28,Calculadora!$J$2+1,FALSE)*IF(VLOOKUP($A4956,'Tablas auxiliares'!$B$2:$C$6,2,FALSE)-Calculadora!$K$2=0,1,0)*IF($L$2=2,IFERROR(VLOOKUP(B4956,'Tablas auxiliares'!$AB$2:$AH$27,7,FALSE),0),1)</f>
        <v>0</v>
      </c>
      <c r="H4956" s="9">
        <f t="shared" si="87"/>
        <v>0</v>
      </c>
      <c r="O4956" s="9"/>
      <c r="P4956"/>
    </row>
    <row r="4957" spans="1:16" x14ac:dyDescent="0.25">
      <c r="A4957" s="9">
        <v>2014</v>
      </c>
      <c r="B4957" t="s">
        <v>61</v>
      </c>
      <c r="C4957" t="s">
        <v>34</v>
      </c>
      <c r="D4957" s="9">
        <v>21</v>
      </c>
      <c r="E4957" s="9">
        <v>3</v>
      </c>
      <c r="F4957" s="9">
        <f>VLOOKUP(D4957,'Tablas auxiliares'!$H$1:$Q$28,Calculadora!$J$2+1,FALSE)*IF(VLOOKUP($A4957,'Tablas auxiliares'!$B$2:$C$6,2,FALSE)-Calculadora!$K$2=0,1,0)*IF($L$2=2,IFERROR(VLOOKUP(B4957,'Tablas auxiliares'!$AB$2:$AH$27,7,FALSE),0),1)</f>
        <v>0</v>
      </c>
      <c r="G4957" s="9">
        <f>VLOOKUP(E4957,'Tablas auxiliares'!$H$1:$Q$28,Calculadora!$J$2+1,FALSE)*IF(VLOOKUP($A4957,'Tablas auxiliares'!$B$2:$C$6,2,FALSE)-Calculadora!$K$2=0,1,0)*IF($L$2=2,IFERROR(VLOOKUP(B4957,'Tablas auxiliares'!$AB$2:$AH$27,7,FALSE),0),1)</f>
        <v>0</v>
      </c>
      <c r="H4957" s="9">
        <f t="shared" si="87"/>
        <v>0</v>
      </c>
      <c r="O4957" s="9"/>
      <c r="P4957"/>
    </row>
    <row r="4958" spans="1:16" x14ac:dyDescent="0.25">
      <c r="A4958" s="9">
        <v>2014</v>
      </c>
      <c r="B4958" t="s">
        <v>61</v>
      </c>
      <c r="C4958" t="s">
        <v>91</v>
      </c>
      <c r="D4958" s="9">
        <v>4</v>
      </c>
      <c r="E4958" s="9">
        <v>8</v>
      </c>
      <c r="F4958" s="9">
        <f>VLOOKUP(D4958,'Tablas auxiliares'!$H$1:$Q$28,Calculadora!$J$2+1,FALSE)*IF(VLOOKUP($A4958,'Tablas auxiliares'!$B$2:$C$6,2,FALSE)-Calculadora!$K$2=0,1,0)*IF($L$2=2,IFERROR(VLOOKUP(B4958,'Tablas auxiliares'!$AB$2:$AH$27,7,FALSE),0),1)</f>
        <v>0</v>
      </c>
      <c r="G4958" s="9">
        <f>VLOOKUP(E4958,'Tablas auxiliares'!$H$1:$Q$28,Calculadora!$J$2+1,FALSE)*IF(VLOOKUP($A4958,'Tablas auxiliares'!$B$2:$C$6,2,FALSE)-Calculadora!$K$2=0,1,0)*IF($L$2=2,IFERROR(VLOOKUP(B4958,'Tablas auxiliares'!$AB$2:$AH$27,7,FALSE),0),1)</f>
        <v>0</v>
      </c>
      <c r="H4958" s="9">
        <f t="shared" si="87"/>
        <v>0</v>
      </c>
      <c r="O4958" s="9"/>
      <c r="P4958"/>
    </row>
    <row r="4959" spans="1:16" x14ac:dyDescent="0.25">
      <c r="A4959" s="9">
        <v>2014</v>
      </c>
      <c r="B4959" t="s">
        <v>61</v>
      </c>
      <c r="C4959" t="s">
        <v>24</v>
      </c>
      <c r="D4959" s="9">
        <v>1</v>
      </c>
      <c r="E4959" s="9">
        <v>12</v>
      </c>
      <c r="F4959" s="9">
        <f>VLOOKUP(D4959,'Tablas auxiliares'!$H$1:$Q$28,Calculadora!$J$2+1,FALSE)*IF(VLOOKUP($A4959,'Tablas auxiliares'!$B$2:$C$6,2,FALSE)-Calculadora!$K$2=0,1,0)*IF($L$2=2,IFERROR(VLOOKUP(B4959,'Tablas auxiliares'!$AB$2:$AH$27,7,FALSE),0),1)</f>
        <v>0</v>
      </c>
      <c r="G4959" s="9">
        <f>VLOOKUP(E4959,'Tablas auxiliares'!$H$1:$Q$28,Calculadora!$J$2+1,FALSE)*IF(VLOOKUP($A4959,'Tablas auxiliares'!$B$2:$C$6,2,FALSE)-Calculadora!$K$2=0,1,0)*IF($L$2=2,IFERROR(VLOOKUP(B4959,'Tablas auxiliares'!$AB$2:$AH$27,7,FALSE),0),1)</f>
        <v>0</v>
      </c>
      <c r="H4959" s="9">
        <f t="shared" si="87"/>
        <v>0</v>
      </c>
      <c r="O4959" s="9"/>
      <c r="P4959"/>
    </row>
    <row r="4960" spans="1:16" x14ac:dyDescent="0.25">
      <c r="A4960" s="9">
        <v>2014</v>
      </c>
      <c r="B4960" t="s">
        <v>61</v>
      </c>
      <c r="C4960" t="s">
        <v>11</v>
      </c>
      <c r="D4960" s="9">
        <v>13</v>
      </c>
      <c r="E4960" s="9">
        <v>21</v>
      </c>
      <c r="F4960" s="9">
        <f>VLOOKUP(D4960,'Tablas auxiliares'!$H$1:$Q$28,Calculadora!$J$2+1,FALSE)*IF(VLOOKUP($A4960,'Tablas auxiliares'!$B$2:$C$6,2,FALSE)-Calculadora!$K$2=0,1,0)*IF($L$2=2,IFERROR(VLOOKUP(B4960,'Tablas auxiliares'!$AB$2:$AH$27,7,FALSE),0),1)</f>
        <v>0</v>
      </c>
      <c r="G4960" s="9">
        <f>VLOOKUP(E4960,'Tablas auxiliares'!$H$1:$Q$28,Calculadora!$J$2+1,FALSE)*IF(VLOOKUP($A4960,'Tablas auxiliares'!$B$2:$C$6,2,FALSE)-Calculadora!$K$2=0,1,0)*IF($L$2=2,IFERROR(VLOOKUP(B4960,'Tablas auxiliares'!$AB$2:$AH$27,7,FALSE),0),1)</f>
        <v>0</v>
      </c>
      <c r="H4960" s="9">
        <f t="shared" si="87"/>
        <v>0</v>
      </c>
      <c r="O4960" s="9"/>
      <c r="P4960"/>
    </row>
    <row r="4961" spans="1:16" x14ac:dyDescent="0.25">
      <c r="A4961" s="9">
        <v>2014</v>
      </c>
      <c r="B4961" t="s">
        <v>61</v>
      </c>
      <c r="C4961" t="s">
        <v>67</v>
      </c>
      <c r="D4961" s="9">
        <v>9</v>
      </c>
      <c r="E4961" s="9">
        <v>9</v>
      </c>
      <c r="F4961" s="9">
        <f>VLOOKUP(D4961,'Tablas auxiliares'!$H$1:$Q$28,Calculadora!$J$2+1,FALSE)*IF(VLOOKUP($A4961,'Tablas auxiliares'!$B$2:$C$6,2,FALSE)-Calculadora!$K$2=0,1,0)*IF($L$2=2,IFERROR(VLOOKUP(B4961,'Tablas auxiliares'!$AB$2:$AH$27,7,FALSE),0),1)</f>
        <v>0</v>
      </c>
      <c r="G4961" s="9">
        <f>VLOOKUP(E4961,'Tablas auxiliares'!$H$1:$Q$28,Calculadora!$J$2+1,FALSE)*IF(VLOOKUP($A4961,'Tablas auxiliares'!$B$2:$C$6,2,FALSE)-Calculadora!$K$2=0,1,0)*IF($L$2=2,IFERROR(VLOOKUP(B4961,'Tablas auxiliares'!$AB$2:$AH$27,7,FALSE),0),1)</f>
        <v>0</v>
      </c>
      <c r="H4961" s="9">
        <f t="shared" si="87"/>
        <v>0</v>
      </c>
      <c r="O4961" s="9"/>
      <c r="P4961"/>
    </row>
    <row r="4962" spans="1:16" x14ac:dyDescent="0.25">
      <c r="A4962" s="9">
        <v>2014</v>
      </c>
      <c r="B4962" t="s">
        <v>61</v>
      </c>
      <c r="C4962" t="s">
        <v>22</v>
      </c>
      <c r="D4962" s="9">
        <v>2</v>
      </c>
      <c r="E4962" s="9">
        <v>5</v>
      </c>
      <c r="F4962" s="9">
        <f>VLOOKUP(D4962,'Tablas auxiliares'!$H$1:$Q$28,Calculadora!$J$2+1,FALSE)*IF(VLOOKUP($A4962,'Tablas auxiliares'!$B$2:$C$6,2,FALSE)-Calculadora!$K$2=0,1,0)*IF($L$2=2,IFERROR(VLOOKUP(B4962,'Tablas auxiliares'!$AB$2:$AH$27,7,FALSE),0),1)</f>
        <v>0</v>
      </c>
      <c r="G4962" s="9">
        <f>VLOOKUP(E4962,'Tablas auxiliares'!$H$1:$Q$28,Calculadora!$J$2+1,FALSE)*IF(VLOOKUP($A4962,'Tablas auxiliares'!$B$2:$C$6,2,FALSE)-Calculadora!$K$2=0,1,0)*IF($L$2=2,IFERROR(VLOOKUP(B4962,'Tablas auxiliares'!$AB$2:$AH$27,7,FALSE),0),1)</f>
        <v>0</v>
      </c>
      <c r="H4962" s="9">
        <f t="shared" si="87"/>
        <v>0</v>
      </c>
      <c r="O4962" s="9"/>
      <c r="P4962"/>
    </row>
    <row r="4963" spans="1:16" x14ac:dyDescent="0.25">
      <c r="A4963" s="9">
        <v>2014</v>
      </c>
      <c r="B4963" t="s">
        <v>61</v>
      </c>
      <c r="C4963" t="s">
        <v>19</v>
      </c>
      <c r="D4963" s="9">
        <v>25</v>
      </c>
      <c r="E4963" s="9">
        <v>10</v>
      </c>
      <c r="F4963" s="9">
        <f>VLOOKUP(D4963,'Tablas auxiliares'!$H$1:$Q$28,Calculadora!$J$2+1,FALSE)*IF(VLOOKUP($A4963,'Tablas auxiliares'!$B$2:$C$6,2,FALSE)-Calculadora!$K$2=0,1,0)*IF($L$2=2,IFERROR(VLOOKUP(B4963,'Tablas auxiliares'!$AB$2:$AH$27,7,FALSE),0),1)</f>
        <v>0</v>
      </c>
      <c r="G4963" s="9">
        <f>VLOOKUP(E4963,'Tablas auxiliares'!$H$1:$Q$28,Calculadora!$J$2+1,FALSE)*IF(VLOOKUP($A4963,'Tablas auxiliares'!$B$2:$C$6,2,FALSE)-Calculadora!$K$2=0,1,0)*IF($L$2=2,IFERROR(VLOOKUP(B4963,'Tablas auxiliares'!$AB$2:$AH$27,7,FALSE),0),1)</f>
        <v>0</v>
      </c>
      <c r="H4963" s="9">
        <f t="shared" si="87"/>
        <v>0</v>
      </c>
      <c r="O4963" s="9"/>
      <c r="P4963"/>
    </row>
    <row r="4964" spans="1:16" x14ac:dyDescent="0.25">
      <c r="A4964" s="9">
        <v>2014</v>
      </c>
      <c r="B4964" t="s">
        <v>61</v>
      </c>
      <c r="C4964" t="s">
        <v>37</v>
      </c>
      <c r="D4964" s="9">
        <v>14</v>
      </c>
      <c r="E4964" s="9">
        <v>11</v>
      </c>
      <c r="F4964" s="9">
        <f>VLOOKUP(D4964,'Tablas auxiliares'!$H$1:$Q$28,Calculadora!$J$2+1,FALSE)*IF(VLOOKUP($A4964,'Tablas auxiliares'!$B$2:$C$6,2,FALSE)-Calculadora!$K$2=0,1,0)*IF($L$2=2,IFERROR(VLOOKUP(B4964,'Tablas auxiliares'!$AB$2:$AH$27,7,FALSE),0),1)</f>
        <v>0</v>
      </c>
      <c r="G4964" s="9">
        <f>VLOOKUP(E4964,'Tablas auxiliares'!$H$1:$Q$28,Calculadora!$J$2+1,FALSE)*IF(VLOOKUP($A4964,'Tablas auxiliares'!$B$2:$C$6,2,FALSE)-Calculadora!$K$2=0,1,0)*IF($L$2=2,IFERROR(VLOOKUP(B4964,'Tablas auxiliares'!$AB$2:$AH$27,7,FALSE),0),1)</f>
        <v>0</v>
      </c>
      <c r="H4964" s="9">
        <f t="shared" si="87"/>
        <v>0</v>
      </c>
      <c r="O4964" s="9"/>
      <c r="P4964"/>
    </row>
    <row r="4965" spans="1:16" x14ac:dyDescent="0.25">
      <c r="A4965" s="9">
        <v>2014</v>
      </c>
      <c r="B4965" t="s">
        <v>70</v>
      </c>
      <c r="C4965" t="s">
        <v>36</v>
      </c>
      <c r="D4965" s="9">
        <v>14</v>
      </c>
      <c r="E4965" s="9">
        <v>10</v>
      </c>
      <c r="F4965" s="9">
        <f>VLOOKUP(D4965,'Tablas auxiliares'!$H$1:$Q$28,Calculadora!$J$2+1,FALSE)*IF(VLOOKUP($A4965,'Tablas auxiliares'!$B$2:$C$6,2,FALSE)-Calculadora!$K$2=0,1,0)*IF($L$2=2,IFERROR(VLOOKUP(B4965,'Tablas auxiliares'!$AB$2:$AH$27,7,FALSE),0),1)</f>
        <v>0</v>
      </c>
      <c r="G4965" s="9">
        <f>VLOOKUP(E4965,'Tablas auxiliares'!$H$1:$Q$28,Calculadora!$J$2+1,FALSE)*IF(VLOOKUP($A4965,'Tablas auxiliares'!$B$2:$C$6,2,FALSE)-Calculadora!$K$2=0,1,0)*IF($L$2=2,IFERROR(VLOOKUP(B4965,'Tablas auxiliares'!$AB$2:$AH$27,7,FALSE),0),1)</f>
        <v>0</v>
      </c>
      <c r="H4965" s="9">
        <f t="shared" si="87"/>
        <v>0</v>
      </c>
      <c r="O4965" s="9"/>
      <c r="P4965"/>
    </row>
    <row r="4966" spans="1:16" x14ac:dyDescent="0.25">
      <c r="A4966" s="9">
        <v>2014</v>
      </c>
      <c r="B4966" t="s">
        <v>70</v>
      </c>
      <c r="C4966" t="s">
        <v>65</v>
      </c>
      <c r="D4966" s="9">
        <v>10</v>
      </c>
      <c r="E4966" s="9">
        <v>15</v>
      </c>
      <c r="F4966" s="9">
        <f>VLOOKUP(D4966,'Tablas auxiliares'!$H$1:$Q$28,Calculadora!$J$2+1,FALSE)*IF(VLOOKUP($A4966,'Tablas auxiliares'!$B$2:$C$6,2,FALSE)-Calculadora!$K$2=0,1,0)*IF($L$2=2,IFERROR(VLOOKUP(B4966,'Tablas auxiliares'!$AB$2:$AH$27,7,FALSE),0),1)</f>
        <v>0</v>
      </c>
      <c r="G4966" s="9">
        <f>VLOOKUP(E4966,'Tablas auxiliares'!$H$1:$Q$28,Calculadora!$J$2+1,FALSE)*IF(VLOOKUP($A4966,'Tablas auxiliares'!$B$2:$C$6,2,FALSE)-Calculadora!$K$2=0,1,0)*IF($L$2=2,IFERROR(VLOOKUP(B4966,'Tablas auxiliares'!$AB$2:$AH$27,7,FALSE),0),1)</f>
        <v>0</v>
      </c>
      <c r="H4966" s="9">
        <f t="shared" si="87"/>
        <v>0</v>
      </c>
      <c r="O4966" s="9"/>
      <c r="P4966"/>
    </row>
    <row r="4967" spans="1:16" x14ac:dyDescent="0.25">
      <c r="A4967" s="9">
        <v>2014</v>
      </c>
      <c r="B4967" t="s">
        <v>70</v>
      </c>
      <c r="C4967" t="s">
        <v>23</v>
      </c>
      <c r="D4967" s="9">
        <v>18</v>
      </c>
      <c r="E4967" s="9">
        <v>25</v>
      </c>
      <c r="F4967" s="9">
        <f>VLOOKUP(D4967,'Tablas auxiliares'!$H$1:$Q$28,Calculadora!$J$2+1,FALSE)*IF(VLOOKUP($A4967,'Tablas auxiliares'!$B$2:$C$6,2,FALSE)-Calculadora!$K$2=0,1,0)*IF($L$2=2,IFERROR(VLOOKUP(B4967,'Tablas auxiliares'!$AB$2:$AH$27,7,FALSE),0),1)</f>
        <v>0</v>
      </c>
      <c r="G4967" s="9">
        <f>VLOOKUP(E4967,'Tablas auxiliares'!$H$1:$Q$28,Calculadora!$J$2+1,FALSE)*IF(VLOOKUP($A4967,'Tablas auxiliares'!$B$2:$C$6,2,FALSE)-Calculadora!$K$2=0,1,0)*IF($L$2=2,IFERROR(VLOOKUP(B4967,'Tablas auxiliares'!$AB$2:$AH$27,7,FALSE),0),1)</f>
        <v>0</v>
      </c>
      <c r="H4967" s="9">
        <f t="shared" si="87"/>
        <v>0</v>
      </c>
      <c r="O4967" s="9"/>
      <c r="P4967"/>
    </row>
    <row r="4968" spans="1:16" x14ac:dyDescent="0.25">
      <c r="A4968" s="9">
        <v>2014</v>
      </c>
      <c r="B4968" t="s">
        <v>70</v>
      </c>
      <c r="C4968" t="s">
        <v>90</v>
      </c>
      <c r="D4968" s="9">
        <v>21</v>
      </c>
      <c r="E4968" s="9">
        <v>23</v>
      </c>
      <c r="F4968" s="9">
        <f>VLOOKUP(D4968,'Tablas auxiliares'!$H$1:$Q$28,Calculadora!$J$2+1,FALSE)*IF(VLOOKUP($A4968,'Tablas auxiliares'!$B$2:$C$6,2,FALSE)-Calculadora!$K$2=0,1,0)*IF($L$2=2,IFERROR(VLOOKUP(B4968,'Tablas auxiliares'!$AB$2:$AH$27,7,FALSE),0),1)</f>
        <v>0</v>
      </c>
      <c r="G4968" s="9">
        <f>VLOOKUP(E4968,'Tablas auxiliares'!$H$1:$Q$28,Calculadora!$J$2+1,FALSE)*IF(VLOOKUP($A4968,'Tablas auxiliares'!$B$2:$C$6,2,FALSE)-Calculadora!$K$2=0,1,0)*IF($L$2=2,IFERROR(VLOOKUP(B4968,'Tablas auxiliares'!$AB$2:$AH$27,7,FALSE),0),1)</f>
        <v>0</v>
      </c>
      <c r="H4968" s="9">
        <f t="shared" si="87"/>
        <v>0</v>
      </c>
      <c r="O4968" s="9"/>
      <c r="P4968"/>
    </row>
    <row r="4969" spans="1:16" x14ac:dyDescent="0.25">
      <c r="A4969" s="9">
        <v>2014</v>
      </c>
      <c r="B4969" t="s">
        <v>70</v>
      </c>
      <c r="C4969" t="s">
        <v>69</v>
      </c>
      <c r="D4969" s="9">
        <v>9</v>
      </c>
      <c r="E4969" s="9">
        <v>9</v>
      </c>
      <c r="F4969" s="9">
        <f>VLOOKUP(D4969,'Tablas auxiliares'!$H$1:$Q$28,Calculadora!$J$2+1,FALSE)*IF(VLOOKUP($A4969,'Tablas auxiliares'!$B$2:$C$6,2,FALSE)-Calculadora!$K$2=0,1,0)*IF($L$2=2,IFERROR(VLOOKUP(B4969,'Tablas auxiliares'!$AB$2:$AH$27,7,FALSE),0),1)</f>
        <v>0</v>
      </c>
      <c r="G4969" s="9">
        <f>VLOOKUP(E4969,'Tablas auxiliares'!$H$1:$Q$28,Calculadora!$J$2+1,FALSE)*IF(VLOOKUP($A4969,'Tablas auxiliares'!$B$2:$C$6,2,FALSE)-Calculadora!$K$2=0,1,0)*IF($L$2=2,IFERROR(VLOOKUP(B4969,'Tablas auxiliares'!$AB$2:$AH$27,7,FALSE),0),1)</f>
        <v>0</v>
      </c>
      <c r="H4969" s="9">
        <f t="shared" si="87"/>
        <v>0</v>
      </c>
      <c r="O4969" s="9"/>
      <c r="P4969"/>
    </row>
    <row r="4970" spans="1:16" x14ac:dyDescent="0.25">
      <c r="A4970" s="9">
        <v>2014</v>
      </c>
      <c r="B4970" t="s">
        <v>70</v>
      </c>
      <c r="C4970" t="s">
        <v>14</v>
      </c>
      <c r="D4970" s="9">
        <v>6</v>
      </c>
      <c r="E4970" s="9">
        <v>4</v>
      </c>
      <c r="F4970" s="9">
        <f>VLOOKUP(D4970,'Tablas auxiliares'!$H$1:$Q$28,Calculadora!$J$2+1,FALSE)*IF(VLOOKUP($A4970,'Tablas auxiliares'!$B$2:$C$6,2,FALSE)-Calculadora!$K$2=0,1,0)*IF($L$2=2,IFERROR(VLOOKUP(B4970,'Tablas auxiliares'!$AB$2:$AH$27,7,FALSE),0),1)</f>
        <v>0</v>
      </c>
      <c r="G4970" s="9">
        <f>VLOOKUP(E4970,'Tablas auxiliares'!$H$1:$Q$28,Calculadora!$J$2+1,FALSE)*IF(VLOOKUP($A4970,'Tablas auxiliares'!$B$2:$C$6,2,FALSE)-Calculadora!$K$2=0,1,0)*IF($L$2=2,IFERROR(VLOOKUP(B4970,'Tablas auxiliares'!$AB$2:$AH$27,7,FALSE),0),1)</f>
        <v>0</v>
      </c>
      <c r="H4970" s="9">
        <f t="shared" si="87"/>
        <v>0</v>
      </c>
      <c r="O4970" s="9"/>
      <c r="P4970"/>
    </row>
    <row r="4971" spans="1:16" x14ac:dyDescent="0.25">
      <c r="A4971" s="9">
        <v>2014</v>
      </c>
      <c r="B4971" t="s">
        <v>70</v>
      </c>
      <c r="C4971" t="s">
        <v>18</v>
      </c>
      <c r="D4971" s="9">
        <v>19</v>
      </c>
      <c r="E4971" s="9">
        <v>22</v>
      </c>
      <c r="F4971" s="9">
        <f>VLOOKUP(D4971,'Tablas auxiliares'!$H$1:$Q$28,Calculadora!$J$2+1,FALSE)*IF(VLOOKUP($A4971,'Tablas auxiliares'!$B$2:$C$6,2,FALSE)-Calculadora!$K$2=0,1,0)*IF($L$2=2,IFERROR(VLOOKUP(B4971,'Tablas auxiliares'!$AB$2:$AH$27,7,FALSE),0),1)</f>
        <v>0</v>
      </c>
      <c r="G4971" s="9">
        <f>VLOOKUP(E4971,'Tablas auxiliares'!$H$1:$Q$28,Calculadora!$J$2+1,FALSE)*IF(VLOOKUP($A4971,'Tablas auxiliares'!$B$2:$C$6,2,FALSE)-Calculadora!$K$2=0,1,0)*IF($L$2=2,IFERROR(VLOOKUP(B4971,'Tablas auxiliares'!$AB$2:$AH$27,7,FALSE),0),1)</f>
        <v>0</v>
      </c>
      <c r="H4971" s="9">
        <f t="shared" si="87"/>
        <v>0</v>
      </c>
      <c r="O4971" s="9"/>
      <c r="P4971"/>
    </row>
    <row r="4972" spans="1:16" x14ac:dyDescent="0.25">
      <c r="A4972" s="9">
        <v>2014</v>
      </c>
      <c r="B4972" t="s">
        <v>70</v>
      </c>
      <c r="C4972" t="s">
        <v>29</v>
      </c>
      <c r="D4972" s="9">
        <v>23</v>
      </c>
      <c r="E4972" s="9">
        <v>21</v>
      </c>
      <c r="F4972" s="9">
        <f>VLOOKUP(D4972,'Tablas auxiliares'!$H$1:$Q$28,Calculadora!$J$2+1,FALSE)*IF(VLOOKUP($A4972,'Tablas auxiliares'!$B$2:$C$6,2,FALSE)-Calculadora!$K$2=0,1,0)*IF($L$2=2,IFERROR(VLOOKUP(B4972,'Tablas auxiliares'!$AB$2:$AH$27,7,FALSE),0),1)</f>
        <v>0</v>
      </c>
      <c r="G4972" s="9">
        <f>VLOOKUP(E4972,'Tablas auxiliares'!$H$1:$Q$28,Calculadora!$J$2+1,FALSE)*IF(VLOOKUP($A4972,'Tablas auxiliares'!$B$2:$C$6,2,FALSE)-Calculadora!$K$2=0,1,0)*IF($L$2=2,IFERROR(VLOOKUP(B4972,'Tablas auxiliares'!$AB$2:$AH$27,7,FALSE),0),1)</f>
        <v>0</v>
      </c>
      <c r="H4972" s="9">
        <f t="shared" si="87"/>
        <v>0</v>
      </c>
      <c r="O4972" s="9"/>
      <c r="P4972"/>
    </row>
    <row r="4973" spans="1:16" x14ac:dyDescent="0.25">
      <c r="A4973" s="9">
        <v>2014</v>
      </c>
      <c r="B4973" t="s">
        <v>70</v>
      </c>
      <c r="C4973" t="s">
        <v>68</v>
      </c>
      <c r="D4973" s="9">
        <v>20</v>
      </c>
      <c r="E4973" s="9">
        <v>5</v>
      </c>
      <c r="F4973" s="9">
        <f>VLOOKUP(D4973,'Tablas auxiliares'!$H$1:$Q$28,Calculadora!$J$2+1,FALSE)*IF(VLOOKUP($A4973,'Tablas auxiliares'!$B$2:$C$6,2,FALSE)-Calculadora!$K$2=0,1,0)*IF($L$2=2,IFERROR(VLOOKUP(B4973,'Tablas auxiliares'!$AB$2:$AH$27,7,FALSE),0),1)</f>
        <v>0</v>
      </c>
      <c r="G4973" s="9">
        <f>VLOOKUP(E4973,'Tablas auxiliares'!$H$1:$Q$28,Calculadora!$J$2+1,FALSE)*IF(VLOOKUP($A4973,'Tablas auxiliares'!$B$2:$C$6,2,FALSE)-Calculadora!$K$2=0,1,0)*IF($L$2=2,IFERROR(VLOOKUP(B4973,'Tablas auxiliares'!$AB$2:$AH$27,7,FALSE),0),1)</f>
        <v>0</v>
      </c>
      <c r="H4973" s="9">
        <f t="shared" si="87"/>
        <v>0</v>
      </c>
      <c r="O4973" s="9"/>
      <c r="P4973"/>
    </row>
    <row r="4974" spans="1:16" x14ac:dyDescent="0.25">
      <c r="A4974" s="9">
        <v>2014</v>
      </c>
      <c r="B4974" t="s">
        <v>70</v>
      </c>
      <c r="C4974" t="s">
        <v>13</v>
      </c>
      <c r="D4974" s="9">
        <v>7</v>
      </c>
      <c r="E4974" s="9">
        <v>2</v>
      </c>
      <c r="F4974" s="9">
        <f>VLOOKUP(D4974,'Tablas auxiliares'!$H$1:$Q$28,Calculadora!$J$2+1,FALSE)*IF(VLOOKUP($A4974,'Tablas auxiliares'!$B$2:$C$6,2,FALSE)-Calculadora!$K$2=0,1,0)*IF($L$2=2,IFERROR(VLOOKUP(B4974,'Tablas auxiliares'!$AB$2:$AH$27,7,FALSE),0),1)</f>
        <v>0</v>
      </c>
      <c r="G4974" s="9">
        <f>VLOOKUP(E4974,'Tablas auxiliares'!$H$1:$Q$28,Calculadora!$J$2+1,FALSE)*IF(VLOOKUP($A4974,'Tablas auxiliares'!$B$2:$C$6,2,FALSE)-Calculadora!$K$2=0,1,0)*IF($L$2=2,IFERROR(VLOOKUP(B4974,'Tablas auxiliares'!$AB$2:$AH$27,7,FALSE),0),1)</f>
        <v>0</v>
      </c>
      <c r="H4974" s="9">
        <f t="shared" si="87"/>
        <v>0</v>
      </c>
      <c r="O4974" s="9"/>
      <c r="P4974"/>
    </row>
    <row r="4975" spans="1:16" x14ac:dyDescent="0.25">
      <c r="A4975" s="9">
        <v>2014</v>
      </c>
      <c r="B4975" t="s">
        <v>70</v>
      </c>
      <c r="C4975" t="s">
        <v>27</v>
      </c>
      <c r="D4975" s="9">
        <v>3</v>
      </c>
      <c r="E4975" s="9">
        <v>11</v>
      </c>
      <c r="F4975" s="9">
        <f>VLOOKUP(D4975,'Tablas auxiliares'!$H$1:$Q$28,Calculadora!$J$2+1,FALSE)*IF(VLOOKUP($A4975,'Tablas auxiliares'!$B$2:$C$6,2,FALSE)-Calculadora!$K$2=0,1,0)*IF($L$2=2,IFERROR(VLOOKUP(B4975,'Tablas auxiliares'!$AB$2:$AH$27,7,FALSE),0),1)</f>
        <v>0</v>
      </c>
      <c r="G4975" s="9">
        <f>VLOOKUP(E4975,'Tablas auxiliares'!$H$1:$Q$28,Calculadora!$J$2+1,FALSE)*IF(VLOOKUP($A4975,'Tablas auxiliares'!$B$2:$C$6,2,FALSE)-Calculadora!$K$2=0,1,0)*IF($L$2=2,IFERROR(VLOOKUP(B4975,'Tablas auxiliares'!$AB$2:$AH$27,7,FALSE),0),1)</f>
        <v>0</v>
      </c>
      <c r="H4975" s="9">
        <f t="shared" si="87"/>
        <v>0</v>
      </c>
      <c r="O4975" s="9"/>
      <c r="P4975"/>
    </row>
    <row r="4976" spans="1:16" x14ac:dyDescent="0.25">
      <c r="A4976" s="9">
        <v>2014</v>
      </c>
      <c r="B4976" t="s">
        <v>70</v>
      </c>
      <c r="C4976" t="s">
        <v>26</v>
      </c>
      <c r="D4976" s="9">
        <v>2</v>
      </c>
      <c r="E4976" s="9">
        <v>6</v>
      </c>
      <c r="F4976" s="9">
        <f>VLOOKUP(D4976,'Tablas auxiliares'!$H$1:$Q$28,Calculadora!$J$2+1,FALSE)*IF(VLOOKUP($A4976,'Tablas auxiliares'!$B$2:$C$6,2,FALSE)-Calculadora!$K$2=0,1,0)*IF($L$2=2,IFERROR(VLOOKUP(B4976,'Tablas auxiliares'!$AB$2:$AH$27,7,FALSE),0),1)</f>
        <v>0</v>
      </c>
      <c r="G4976" s="9">
        <f>VLOOKUP(E4976,'Tablas auxiliares'!$H$1:$Q$28,Calculadora!$J$2+1,FALSE)*IF(VLOOKUP($A4976,'Tablas auxiliares'!$B$2:$C$6,2,FALSE)-Calculadora!$K$2=0,1,0)*IF($L$2=2,IFERROR(VLOOKUP(B4976,'Tablas auxiliares'!$AB$2:$AH$27,7,FALSE),0),1)</f>
        <v>0</v>
      </c>
      <c r="H4976" s="9">
        <f t="shared" si="87"/>
        <v>0</v>
      </c>
      <c r="O4976" s="9"/>
      <c r="P4976"/>
    </row>
    <row r="4977" spans="1:16" x14ac:dyDescent="0.25">
      <c r="A4977" s="9">
        <v>2014</v>
      </c>
      <c r="B4977" t="s">
        <v>70</v>
      </c>
      <c r="C4977" t="s">
        <v>28</v>
      </c>
      <c r="D4977" s="9">
        <v>25</v>
      </c>
      <c r="E4977" s="9">
        <v>24</v>
      </c>
      <c r="F4977" s="9">
        <f>VLOOKUP(D4977,'Tablas auxiliares'!$H$1:$Q$28,Calculadora!$J$2+1,FALSE)*IF(VLOOKUP($A4977,'Tablas auxiliares'!$B$2:$C$6,2,FALSE)-Calculadora!$K$2=0,1,0)*IF($L$2=2,IFERROR(VLOOKUP(B4977,'Tablas auxiliares'!$AB$2:$AH$27,7,FALSE),0),1)</f>
        <v>0</v>
      </c>
      <c r="G4977" s="9">
        <f>VLOOKUP(E4977,'Tablas auxiliares'!$H$1:$Q$28,Calculadora!$J$2+1,FALSE)*IF(VLOOKUP($A4977,'Tablas auxiliares'!$B$2:$C$6,2,FALSE)-Calculadora!$K$2=0,1,0)*IF($L$2=2,IFERROR(VLOOKUP(B4977,'Tablas auxiliares'!$AB$2:$AH$27,7,FALSE),0),1)</f>
        <v>0</v>
      </c>
      <c r="H4977" s="9">
        <f t="shared" si="87"/>
        <v>0</v>
      </c>
      <c r="O4977" s="9"/>
      <c r="P4977"/>
    </row>
    <row r="4978" spans="1:16" x14ac:dyDescent="0.25">
      <c r="A4978" s="9">
        <v>2014</v>
      </c>
      <c r="B4978" t="s">
        <v>70</v>
      </c>
      <c r="C4978" t="s">
        <v>33</v>
      </c>
      <c r="D4978" s="9">
        <v>24</v>
      </c>
      <c r="E4978" s="9">
        <v>16</v>
      </c>
      <c r="F4978" s="9">
        <f>VLOOKUP(D4978,'Tablas auxiliares'!$H$1:$Q$28,Calculadora!$J$2+1,FALSE)*IF(VLOOKUP($A4978,'Tablas auxiliares'!$B$2:$C$6,2,FALSE)-Calculadora!$K$2=0,1,0)*IF($L$2=2,IFERROR(VLOOKUP(B4978,'Tablas auxiliares'!$AB$2:$AH$27,7,FALSE),0),1)</f>
        <v>0</v>
      </c>
      <c r="G4978" s="9">
        <f>VLOOKUP(E4978,'Tablas auxiliares'!$H$1:$Q$28,Calculadora!$J$2+1,FALSE)*IF(VLOOKUP($A4978,'Tablas auxiliares'!$B$2:$C$6,2,FALSE)-Calculadora!$K$2=0,1,0)*IF($L$2=2,IFERROR(VLOOKUP(B4978,'Tablas auxiliares'!$AB$2:$AH$27,7,FALSE),0),1)</f>
        <v>0</v>
      </c>
      <c r="H4978" s="9">
        <f t="shared" si="87"/>
        <v>0</v>
      </c>
      <c r="O4978" s="9"/>
      <c r="P4978"/>
    </row>
    <row r="4979" spans="1:16" x14ac:dyDescent="0.25">
      <c r="A4979" s="9">
        <v>2014</v>
      </c>
      <c r="B4979" t="s">
        <v>70</v>
      </c>
      <c r="C4979" t="s">
        <v>25</v>
      </c>
      <c r="D4979" s="9">
        <v>15</v>
      </c>
      <c r="E4979" s="9">
        <v>19</v>
      </c>
      <c r="F4979" s="9">
        <f>VLOOKUP(D4979,'Tablas auxiliares'!$H$1:$Q$28,Calculadora!$J$2+1,FALSE)*IF(VLOOKUP($A4979,'Tablas auxiliares'!$B$2:$C$6,2,FALSE)-Calculadora!$K$2=0,1,0)*IF($L$2=2,IFERROR(VLOOKUP(B4979,'Tablas auxiliares'!$AB$2:$AH$27,7,FALSE),0),1)</f>
        <v>0</v>
      </c>
      <c r="G4979" s="9">
        <f>VLOOKUP(E4979,'Tablas auxiliares'!$H$1:$Q$28,Calculadora!$J$2+1,FALSE)*IF(VLOOKUP($A4979,'Tablas auxiliares'!$B$2:$C$6,2,FALSE)-Calculadora!$K$2=0,1,0)*IF($L$2=2,IFERROR(VLOOKUP(B4979,'Tablas auxiliares'!$AB$2:$AH$27,7,FALSE),0),1)</f>
        <v>0</v>
      </c>
      <c r="H4979" s="9">
        <f t="shared" si="87"/>
        <v>0</v>
      </c>
      <c r="O4979" s="9"/>
      <c r="P4979"/>
    </row>
    <row r="4980" spans="1:16" x14ac:dyDescent="0.25">
      <c r="A4980" s="9">
        <v>2014</v>
      </c>
      <c r="B4980" t="s">
        <v>70</v>
      </c>
      <c r="C4980" t="s">
        <v>89</v>
      </c>
      <c r="D4980" s="9">
        <v>13</v>
      </c>
      <c r="E4980" s="9">
        <v>13</v>
      </c>
      <c r="F4980" s="9">
        <f>VLOOKUP(D4980,'Tablas auxiliares'!$H$1:$Q$28,Calculadora!$J$2+1,FALSE)*IF(VLOOKUP($A4980,'Tablas auxiliares'!$B$2:$C$6,2,FALSE)-Calculadora!$K$2=0,1,0)*IF($L$2=2,IFERROR(VLOOKUP(B4980,'Tablas auxiliares'!$AB$2:$AH$27,7,FALSE),0),1)</f>
        <v>0</v>
      </c>
      <c r="G4980" s="9">
        <f>VLOOKUP(E4980,'Tablas auxiliares'!$H$1:$Q$28,Calculadora!$J$2+1,FALSE)*IF(VLOOKUP($A4980,'Tablas auxiliares'!$B$2:$C$6,2,FALSE)-Calculadora!$K$2=0,1,0)*IF($L$2=2,IFERROR(VLOOKUP(B4980,'Tablas auxiliares'!$AB$2:$AH$27,7,FALSE),0),1)</f>
        <v>0</v>
      </c>
      <c r="H4980" s="9">
        <f t="shared" si="87"/>
        <v>0</v>
      </c>
      <c r="O4980" s="9"/>
      <c r="P4980"/>
    </row>
    <row r="4981" spans="1:16" x14ac:dyDescent="0.25">
      <c r="A4981" s="9">
        <v>2014</v>
      </c>
      <c r="B4981" t="s">
        <v>70</v>
      </c>
      <c r="C4981" t="s">
        <v>87</v>
      </c>
      <c r="D4981" s="9">
        <v>12</v>
      </c>
      <c r="E4981" s="9">
        <v>18</v>
      </c>
      <c r="F4981" s="9">
        <f>VLOOKUP(D4981,'Tablas auxiliares'!$H$1:$Q$28,Calculadora!$J$2+1,FALSE)*IF(VLOOKUP($A4981,'Tablas auxiliares'!$B$2:$C$6,2,FALSE)-Calculadora!$K$2=0,1,0)*IF($L$2=2,IFERROR(VLOOKUP(B4981,'Tablas auxiliares'!$AB$2:$AH$27,7,FALSE),0),1)</f>
        <v>0</v>
      </c>
      <c r="G4981" s="9">
        <f>VLOOKUP(E4981,'Tablas auxiliares'!$H$1:$Q$28,Calculadora!$J$2+1,FALSE)*IF(VLOOKUP($A4981,'Tablas auxiliares'!$B$2:$C$6,2,FALSE)-Calculadora!$K$2=0,1,0)*IF($L$2=2,IFERROR(VLOOKUP(B4981,'Tablas auxiliares'!$AB$2:$AH$27,7,FALSE),0),1)</f>
        <v>0</v>
      </c>
      <c r="H4981" s="9">
        <f t="shared" si="87"/>
        <v>0</v>
      </c>
      <c r="O4981" s="9"/>
      <c r="P4981"/>
    </row>
    <row r="4982" spans="1:16" x14ac:dyDescent="0.25">
      <c r="A4982" s="9">
        <v>2014</v>
      </c>
      <c r="B4982" t="s">
        <v>70</v>
      </c>
      <c r="C4982" t="s">
        <v>34</v>
      </c>
      <c r="D4982" s="9">
        <v>5</v>
      </c>
      <c r="E4982" s="9">
        <v>8</v>
      </c>
      <c r="F4982" s="9">
        <f>VLOOKUP(D4982,'Tablas auxiliares'!$H$1:$Q$28,Calculadora!$J$2+1,FALSE)*IF(VLOOKUP($A4982,'Tablas auxiliares'!$B$2:$C$6,2,FALSE)-Calculadora!$K$2=0,1,0)*IF($L$2=2,IFERROR(VLOOKUP(B4982,'Tablas auxiliares'!$AB$2:$AH$27,7,FALSE),0),1)</f>
        <v>0</v>
      </c>
      <c r="G4982" s="9">
        <f>VLOOKUP(E4982,'Tablas auxiliares'!$H$1:$Q$28,Calculadora!$J$2+1,FALSE)*IF(VLOOKUP($A4982,'Tablas auxiliares'!$B$2:$C$6,2,FALSE)-Calculadora!$K$2=0,1,0)*IF($L$2=2,IFERROR(VLOOKUP(B4982,'Tablas auxiliares'!$AB$2:$AH$27,7,FALSE),0),1)</f>
        <v>0</v>
      </c>
      <c r="H4982" s="9">
        <f t="shared" si="87"/>
        <v>0</v>
      </c>
      <c r="O4982" s="9"/>
      <c r="P4982"/>
    </row>
    <row r="4983" spans="1:16" x14ac:dyDescent="0.25">
      <c r="A4983" s="9">
        <v>2014</v>
      </c>
      <c r="B4983" t="s">
        <v>70</v>
      </c>
      <c r="C4983" t="s">
        <v>91</v>
      </c>
      <c r="D4983" s="9">
        <v>4</v>
      </c>
      <c r="E4983" s="9">
        <v>7</v>
      </c>
      <c r="F4983" s="9">
        <f>VLOOKUP(D4983,'Tablas auxiliares'!$H$1:$Q$28,Calculadora!$J$2+1,FALSE)*IF(VLOOKUP($A4983,'Tablas auxiliares'!$B$2:$C$6,2,FALSE)-Calculadora!$K$2=0,1,0)*IF($L$2=2,IFERROR(VLOOKUP(B4983,'Tablas auxiliares'!$AB$2:$AH$27,7,FALSE),0),1)</f>
        <v>0</v>
      </c>
      <c r="G4983" s="9">
        <f>VLOOKUP(E4983,'Tablas auxiliares'!$H$1:$Q$28,Calculadora!$J$2+1,FALSE)*IF(VLOOKUP($A4983,'Tablas auxiliares'!$B$2:$C$6,2,FALSE)-Calculadora!$K$2=0,1,0)*IF($L$2=2,IFERROR(VLOOKUP(B4983,'Tablas auxiliares'!$AB$2:$AH$27,7,FALSE),0),1)</f>
        <v>0</v>
      </c>
      <c r="H4983" s="9">
        <f t="shared" si="87"/>
        <v>0</v>
      </c>
      <c r="O4983" s="9"/>
      <c r="P4983"/>
    </row>
    <row r="4984" spans="1:16" x14ac:dyDescent="0.25">
      <c r="A4984" s="9">
        <v>2014</v>
      </c>
      <c r="B4984" t="s">
        <v>70</v>
      </c>
      <c r="C4984" t="s">
        <v>24</v>
      </c>
      <c r="D4984" s="9">
        <v>8</v>
      </c>
      <c r="E4984" s="9">
        <v>1</v>
      </c>
      <c r="F4984" s="9">
        <f>VLOOKUP(D4984,'Tablas auxiliares'!$H$1:$Q$28,Calculadora!$J$2+1,FALSE)*IF(VLOOKUP($A4984,'Tablas auxiliares'!$B$2:$C$6,2,FALSE)-Calculadora!$K$2=0,1,0)*IF($L$2=2,IFERROR(VLOOKUP(B4984,'Tablas auxiliares'!$AB$2:$AH$27,7,FALSE),0),1)</f>
        <v>0</v>
      </c>
      <c r="G4984" s="9">
        <f>VLOOKUP(E4984,'Tablas auxiliares'!$H$1:$Q$28,Calculadora!$J$2+1,FALSE)*IF(VLOOKUP($A4984,'Tablas auxiliares'!$B$2:$C$6,2,FALSE)-Calculadora!$K$2=0,1,0)*IF($L$2=2,IFERROR(VLOOKUP(B4984,'Tablas auxiliares'!$AB$2:$AH$27,7,FALSE),0),1)</f>
        <v>0</v>
      </c>
      <c r="H4984" s="9">
        <f t="shared" si="87"/>
        <v>0</v>
      </c>
      <c r="O4984" s="9"/>
      <c r="P4984"/>
    </row>
    <row r="4985" spans="1:16" x14ac:dyDescent="0.25">
      <c r="A4985" s="9">
        <v>2014</v>
      </c>
      <c r="B4985" t="s">
        <v>70</v>
      </c>
      <c r="C4985" t="s">
        <v>11</v>
      </c>
      <c r="D4985" s="9">
        <v>17</v>
      </c>
      <c r="E4985" s="9">
        <v>20</v>
      </c>
      <c r="F4985" s="9">
        <f>VLOOKUP(D4985,'Tablas auxiliares'!$H$1:$Q$28,Calculadora!$J$2+1,FALSE)*IF(VLOOKUP($A4985,'Tablas auxiliares'!$B$2:$C$6,2,FALSE)-Calculadora!$K$2=0,1,0)*IF($L$2=2,IFERROR(VLOOKUP(B4985,'Tablas auxiliares'!$AB$2:$AH$27,7,FALSE),0),1)</f>
        <v>0</v>
      </c>
      <c r="G4985" s="9">
        <f>VLOOKUP(E4985,'Tablas auxiliares'!$H$1:$Q$28,Calculadora!$J$2+1,FALSE)*IF(VLOOKUP($A4985,'Tablas auxiliares'!$B$2:$C$6,2,FALSE)-Calculadora!$K$2=0,1,0)*IF($L$2=2,IFERROR(VLOOKUP(B4985,'Tablas auxiliares'!$AB$2:$AH$27,7,FALSE),0),1)</f>
        <v>0</v>
      </c>
      <c r="H4985" s="9">
        <f t="shared" si="87"/>
        <v>0</v>
      </c>
      <c r="O4985" s="9"/>
      <c r="P4985"/>
    </row>
    <row r="4986" spans="1:16" x14ac:dyDescent="0.25">
      <c r="A4986" s="9">
        <v>2014</v>
      </c>
      <c r="B4986" t="s">
        <v>70</v>
      </c>
      <c r="C4986" t="s">
        <v>67</v>
      </c>
      <c r="D4986" s="9">
        <v>1</v>
      </c>
      <c r="E4986" s="9">
        <v>12</v>
      </c>
      <c r="F4986" s="9">
        <f>VLOOKUP(D4986,'Tablas auxiliares'!$H$1:$Q$28,Calculadora!$J$2+1,FALSE)*IF(VLOOKUP($A4986,'Tablas auxiliares'!$B$2:$C$6,2,FALSE)-Calculadora!$K$2=0,1,0)*IF($L$2=2,IFERROR(VLOOKUP(B4986,'Tablas auxiliares'!$AB$2:$AH$27,7,FALSE),0),1)</f>
        <v>0</v>
      </c>
      <c r="G4986" s="9">
        <f>VLOOKUP(E4986,'Tablas auxiliares'!$H$1:$Q$28,Calculadora!$J$2+1,FALSE)*IF(VLOOKUP($A4986,'Tablas auxiliares'!$B$2:$C$6,2,FALSE)-Calculadora!$K$2=0,1,0)*IF($L$2=2,IFERROR(VLOOKUP(B4986,'Tablas auxiliares'!$AB$2:$AH$27,7,FALSE),0),1)</f>
        <v>0</v>
      </c>
      <c r="H4986" s="9">
        <f t="shared" si="87"/>
        <v>0</v>
      </c>
      <c r="O4986" s="9"/>
      <c r="P4986"/>
    </row>
    <row r="4987" spans="1:16" x14ac:dyDescent="0.25">
      <c r="A4987" s="9">
        <v>2014</v>
      </c>
      <c r="B4987" t="s">
        <v>70</v>
      </c>
      <c r="C4987" t="s">
        <v>22</v>
      </c>
      <c r="D4987" s="9">
        <v>11</v>
      </c>
      <c r="E4987" s="9">
        <v>3</v>
      </c>
      <c r="F4987" s="9">
        <f>VLOOKUP(D4987,'Tablas auxiliares'!$H$1:$Q$28,Calculadora!$J$2+1,FALSE)*IF(VLOOKUP($A4987,'Tablas auxiliares'!$B$2:$C$6,2,FALSE)-Calculadora!$K$2=0,1,0)*IF($L$2=2,IFERROR(VLOOKUP(B4987,'Tablas auxiliares'!$AB$2:$AH$27,7,FALSE),0),1)</f>
        <v>0</v>
      </c>
      <c r="G4987" s="9">
        <f>VLOOKUP(E4987,'Tablas auxiliares'!$H$1:$Q$28,Calculadora!$J$2+1,FALSE)*IF(VLOOKUP($A4987,'Tablas auxiliares'!$B$2:$C$6,2,FALSE)-Calculadora!$K$2=0,1,0)*IF($L$2=2,IFERROR(VLOOKUP(B4987,'Tablas auxiliares'!$AB$2:$AH$27,7,FALSE),0),1)</f>
        <v>0</v>
      </c>
      <c r="H4987" s="9">
        <f t="shared" si="87"/>
        <v>0</v>
      </c>
      <c r="O4987" s="9"/>
      <c r="P4987"/>
    </row>
    <row r="4988" spans="1:16" x14ac:dyDescent="0.25">
      <c r="A4988" s="9">
        <v>2014</v>
      </c>
      <c r="B4988" t="s">
        <v>70</v>
      </c>
      <c r="C4988" t="s">
        <v>19</v>
      </c>
      <c r="D4988" s="9">
        <v>22</v>
      </c>
      <c r="E4988" s="9">
        <v>17</v>
      </c>
      <c r="F4988" s="9">
        <f>VLOOKUP(D4988,'Tablas auxiliares'!$H$1:$Q$28,Calculadora!$J$2+1,FALSE)*IF(VLOOKUP($A4988,'Tablas auxiliares'!$B$2:$C$6,2,FALSE)-Calculadora!$K$2=0,1,0)*IF($L$2=2,IFERROR(VLOOKUP(B4988,'Tablas auxiliares'!$AB$2:$AH$27,7,FALSE),0),1)</f>
        <v>0</v>
      </c>
      <c r="G4988" s="9">
        <f>VLOOKUP(E4988,'Tablas auxiliares'!$H$1:$Q$28,Calculadora!$J$2+1,FALSE)*IF(VLOOKUP($A4988,'Tablas auxiliares'!$B$2:$C$6,2,FALSE)-Calculadora!$K$2=0,1,0)*IF($L$2=2,IFERROR(VLOOKUP(B4988,'Tablas auxiliares'!$AB$2:$AH$27,7,FALSE),0),1)</f>
        <v>0</v>
      </c>
      <c r="H4988" s="9">
        <f t="shared" si="87"/>
        <v>0</v>
      </c>
      <c r="O4988" s="9"/>
      <c r="P4988"/>
    </row>
    <row r="4989" spans="1:16" x14ac:dyDescent="0.25">
      <c r="A4989" s="9">
        <v>2014</v>
      </c>
      <c r="B4989" t="s">
        <v>70</v>
      </c>
      <c r="C4989" t="s">
        <v>37</v>
      </c>
      <c r="D4989" s="9">
        <v>16</v>
      </c>
      <c r="E4989" s="9">
        <v>14</v>
      </c>
      <c r="F4989" s="9">
        <f>VLOOKUP(D4989,'Tablas auxiliares'!$H$1:$Q$28,Calculadora!$J$2+1,FALSE)*IF(VLOOKUP($A4989,'Tablas auxiliares'!$B$2:$C$6,2,FALSE)-Calculadora!$K$2=0,1,0)*IF($L$2=2,IFERROR(VLOOKUP(B4989,'Tablas auxiliares'!$AB$2:$AH$27,7,FALSE),0),1)</f>
        <v>0</v>
      </c>
      <c r="G4989" s="9">
        <f>VLOOKUP(E4989,'Tablas auxiliares'!$H$1:$Q$28,Calculadora!$J$2+1,FALSE)*IF(VLOOKUP($A4989,'Tablas auxiliares'!$B$2:$C$6,2,FALSE)-Calculadora!$K$2=0,1,0)*IF($L$2=2,IFERROR(VLOOKUP(B4989,'Tablas auxiliares'!$AB$2:$AH$27,7,FALSE),0),1)</f>
        <v>0</v>
      </c>
      <c r="H4989" s="9">
        <f t="shared" si="87"/>
        <v>0</v>
      </c>
      <c r="O4989" s="9"/>
      <c r="P4989"/>
    </row>
    <row r="4990" spans="1:16" x14ac:dyDescent="0.25">
      <c r="A4990" s="9">
        <v>2014</v>
      </c>
      <c r="B4990" t="s">
        <v>33</v>
      </c>
      <c r="C4990" t="s">
        <v>36</v>
      </c>
      <c r="D4990" s="9">
        <v>6</v>
      </c>
      <c r="E4990" s="9">
        <v>4</v>
      </c>
      <c r="F4990" s="9">
        <f>VLOOKUP(D4990,'Tablas auxiliares'!$H$1:$Q$28,Calculadora!$J$2+1,FALSE)*IF(VLOOKUP($A4990,'Tablas auxiliares'!$B$2:$C$6,2,FALSE)-Calculadora!$K$2=0,1,0)*IF($L$2=2,IFERROR(VLOOKUP(B4990,'Tablas auxiliares'!$AB$2:$AH$27,7,FALSE),0),1)</f>
        <v>0</v>
      </c>
      <c r="G4990" s="9">
        <f>VLOOKUP(E4990,'Tablas auxiliares'!$H$1:$Q$28,Calculadora!$J$2+1,FALSE)*IF(VLOOKUP($A4990,'Tablas auxiliares'!$B$2:$C$6,2,FALSE)-Calculadora!$K$2=0,1,0)*IF($L$2=2,IFERROR(VLOOKUP(B4990,'Tablas auxiliares'!$AB$2:$AH$27,7,FALSE),0),1)</f>
        <v>0</v>
      </c>
      <c r="H4990" s="9">
        <f t="shared" si="87"/>
        <v>0</v>
      </c>
      <c r="O4990" s="9"/>
      <c r="P4990"/>
    </row>
    <row r="4991" spans="1:16" x14ac:dyDescent="0.25">
      <c r="A4991" s="9">
        <v>2014</v>
      </c>
      <c r="B4991" t="s">
        <v>33</v>
      </c>
      <c r="C4991" t="s">
        <v>65</v>
      </c>
      <c r="D4991" s="9">
        <v>1</v>
      </c>
      <c r="E4991" s="9">
        <v>2</v>
      </c>
      <c r="F4991" s="9">
        <f>VLOOKUP(D4991,'Tablas auxiliares'!$H$1:$Q$28,Calculadora!$J$2+1,FALSE)*IF(VLOOKUP($A4991,'Tablas auxiliares'!$B$2:$C$6,2,FALSE)-Calculadora!$K$2=0,1,0)*IF($L$2=2,IFERROR(VLOOKUP(B4991,'Tablas auxiliares'!$AB$2:$AH$27,7,FALSE),0),1)</f>
        <v>0</v>
      </c>
      <c r="G4991" s="9">
        <f>VLOOKUP(E4991,'Tablas auxiliares'!$H$1:$Q$28,Calculadora!$J$2+1,FALSE)*IF(VLOOKUP($A4991,'Tablas auxiliares'!$B$2:$C$6,2,FALSE)-Calculadora!$K$2=0,1,0)*IF($L$2=2,IFERROR(VLOOKUP(B4991,'Tablas auxiliares'!$AB$2:$AH$27,7,FALSE),0),1)</f>
        <v>0</v>
      </c>
      <c r="H4991" s="9">
        <f t="shared" si="87"/>
        <v>0</v>
      </c>
      <c r="O4991" s="9"/>
      <c r="P4991"/>
    </row>
    <row r="4992" spans="1:16" x14ac:dyDescent="0.25">
      <c r="A4992" s="9">
        <v>2014</v>
      </c>
      <c r="B4992" t="s">
        <v>33</v>
      </c>
      <c r="C4992" t="s">
        <v>23</v>
      </c>
      <c r="D4992" s="9">
        <v>2</v>
      </c>
      <c r="E4992" s="9">
        <v>5</v>
      </c>
      <c r="F4992" s="9">
        <f>VLOOKUP(D4992,'Tablas auxiliares'!$H$1:$Q$28,Calculadora!$J$2+1,FALSE)*IF(VLOOKUP($A4992,'Tablas auxiliares'!$B$2:$C$6,2,FALSE)-Calculadora!$K$2=0,1,0)*IF($L$2=2,IFERROR(VLOOKUP(B4992,'Tablas auxiliares'!$AB$2:$AH$27,7,FALSE),0),1)</f>
        <v>0</v>
      </c>
      <c r="G4992" s="9">
        <f>VLOOKUP(E4992,'Tablas auxiliares'!$H$1:$Q$28,Calculadora!$J$2+1,FALSE)*IF(VLOOKUP($A4992,'Tablas auxiliares'!$B$2:$C$6,2,FALSE)-Calculadora!$K$2=0,1,0)*IF($L$2=2,IFERROR(VLOOKUP(B4992,'Tablas auxiliares'!$AB$2:$AH$27,7,FALSE),0),1)</f>
        <v>0</v>
      </c>
      <c r="H4992" s="9">
        <f t="shared" si="87"/>
        <v>0</v>
      </c>
      <c r="O4992" s="9"/>
      <c r="P4992"/>
    </row>
    <row r="4993" spans="1:16" x14ac:dyDescent="0.25">
      <c r="A4993" s="9">
        <v>2014</v>
      </c>
      <c r="B4993" t="s">
        <v>33</v>
      </c>
      <c r="C4993" t="s">
        <v>90</v>
      </c>
      <c r="D4993" s="9">
        <v>13</v>
      </c>
      <c r="E4993" s="9">
        <v>11</v>
      </c>
      <c r="F4993" s="9">
        <f>VLOOKUP(D4993,'Tablas auxiliares'!$H$1:$Q$28,Calculadora!$J$2+1,FALSE)*IF(VLOOKUP($A4993,'Tablas auxiliares'!$B$2:$C$6,2,FALSE)-Calculadora!$K$2=0,1,0)*IF($L$2=2,IFERROR(VLOOKUP(B4993,'Tablas auxiliares'!$AB$2:$AH$27,7,FALSE),0),1)</f>
        <v>0</v>
      </c>
      <c r="G4993" s="9">
        <f>VLOOKUP(E4993,'Tablas auxiliares'!$H$1:$Q$28,Calculadora!$J$2+1,FALSE)*IF(VLOOKUP($A4993,'Tablas auxiliares'!$B$2:$C$6,2,FALSE)-Calculadora!$K$2=0,1,0)*IF($L$2=2,IFERROR(VLOOKUP(B4993,'Tablas auxiliares'!$AB$2:$AH$27,7,FALSE),0),1)</f>
        <v>0</v>
      </c>
      <c r="H4993" s="9">
        <f t="shared" si="87"/>
        <v>0</v>
      </c>
      <c r="O4993" s="9"/>
      <c r="P4993"/>
    </row>
    <row r="4994" spans="1:16" x14ac:dyDescent="0.25">
      <c r="A4994" s="9">
        <v>2014</v>
      </c>
      <c r="B4994" t="s">
        <v>33</v>
      </c>
      <c r="C4994" t="s">
        <v>69</v>
      </c>
      <c r="D4994" s="9">
        <v>10</v>
      </c>
      <c r="E4994" s="9">
        <v>15</v>
      </c>
      <c r="F4994" s="9">
        <f>VLOOKUP(D4994,'Tablas auxiliares'!$H$1:$Q$28,Calculadora!$J$2+1,FALSE)*IF(VLOOKUP($A4994,'Tablas auxiliares'!$B$2:$C$6,2,FALSE)-Calculadora!$K$2=0,1,0)*IF($L$2=2,IFERROR(VLOOKUP(B4994,'Tablas auxiliares'!$AB$2:$AH$27,7,FALSE),0),1)</f>
        <v>0</v>
      </c>
      <c r="G4994" s="9">
        <f>VLOOKUP(E4994,'Tablas auxiliares'!$H$1:$Q$28,Calculadora!$J$2+1,FALSE)*IF(VLOOKUP($A4994,'Tablas auxiliares'!$B$2:$C$6,2,FALSE)-Calculadora!$K$2=0,1,0)*IF($L$2=2,IFERROR(VLOOKUP(B4994,'Tablas auxiliares'!$AB$2:$AH$27,7,FALSE),0),1)</f>
        <v>0</v>
      </c>
      <c r="H4994" s="9">
        <f t="shared" si="87"/>
        <v>0</v>
      </c>
      <c r="O4994" s="9"/>
      <c r="P4994"/>
    </row>
    <row r="4995" spans="1:16" x14ac:dyDescent="0.25">
      <c r="A4995" s="9">
        <v>2014</v>
      </c>
      <c r="B4995" t="s">
        <v>33</v>
      </c>
      <c r="C4995" t="s">
        <v>70</v>
      </c>
      <c r="D4995" s="9">
        <v>22</v>
      </c>
      <c r="E4995" s="9">
        <v>21</v>
      </c>
      <c r="F4995" s="9">
        <f>VLOOKUP(D4995,'Tablas auxiliares'!$H$1:$Q$28,Calculadora!$J$2+1,FALSE)*IF(VLOOKUP($A4995,'Tablas auxiliares'!$B$2:$C$6,2,FALSE)-Calculadora!$K$2=0,1,0)*IF($L$2=2,IFERROR(VLOOKUP(B4995,'Tablas auxiliares'!$AB$2:$AH$27,7,FALSE),0),1)</f>
        <v>0</v>
      </c>
      <c r="G4995" s="9">
        <f>VLOOKUP(E4995,'Tablas auxiliares'!$H$1:$Q$28,Calculadora!$J$2+1,FALSE)*IF(VLOOKUP($A4995,'Tablas auxiliares'!$B$2:$C$6,2,FALSE)-Calculadora!$K$2=0,1,0)*IF($L$2=2,IFERROR(VLOOKUP(B4995,'Tablas auxiliares'!$AB$2:$AH$27,7,FALSE),0),1)</f>
        <v>0</v>
      </c>
      <c r="H4995" s="9">
        <f t="shared" ref="H4995:H5058" si="88">IF($M$2=2,0,F4995)+IF($M$2=3,0,G4995)</f>
        <v>0</v>
      </c>
      <c r="O4995" s="9"/>
      <c r="P4995"/>
    </row>
    <row r="4996" spans="1:16" x14ac:dyDescent="0.25">
      <c r="A4996" s="9">
        <v>2014</v>
      </c>
      <c r="B4996" t="s">
        <v>33</v>
      </c>
      <c r="C4996" t="s">
        <v>14</v>
      </c>
      <c r="D4996" s="9">
        <v>8</v>
      </c>
      <c r="E4996" s="9">
        <v>1</v>
      </c>
      <c r="F4996" s="9">
        <f>VLOOKUP(D4996,'Tablas auxiliares'!$H$1:$Q$28,Calculadora!$J$2+1,FALSE)*IF(VLOOKUP($A4996,'Tablas auxiliares'!$B$2:$C$6,2,FALSE)-Calculadora!$K$2=0,1,0)*IF($L$2=2,IFERROR(VLOOKUP(B4996,'Tablas auxiliares'!$AB$2:$AH$27,7,FALSE),0),1)</f>
        <v>0</v>
      </c>
      <c r="G4996" s="9">
        <f>VLOOKUP(E4996,'Tablas auxiliares'!$H$1:$Q$28,Calculadora!$J$2+1,FALSE)*IF(VLOOKUP($A4996,'Tablas auxiliares'!$B$2:$C$6,2,FALSE)-Calculadora!$K$2=0,1,0)*IF($L$2=2,IFERROR(VLOOKUP(B4996,'Tablas auxiliares'!$AB$2:$AH$27,7,FALSE),0),1)</f>
        <v>0</v>
      </c>
      <c r="H4996" s="9">
        <f t="shared" si="88"/>
        <v>0</v>
      </c>
      <c r="O4996" s="9"/>
      <c r="P4996"/>
    </row>
    <row r="4997" spans="1:16" x14ac:dyDescent="0.25">
      <c r="A4997" s="9">
        <v>2014</v>
      </c>
      <c r="B4997" t="s">
        <v>33</v>
      </c>
      <c r="C4997" t="s">
        <v>18</v>
      </c>
      <c r="D4997" s="9">
        <v>15</v>
      </c>
      <c r="E4997" s="9">
        <v>20</v>
      </c>
      <c r="F4997" s="9">
        <f>VLOOKUP(D4997,'Tablas auxiliares'!$H$1:$Q$28,Calculadora!$J$2+1,FALSE)*IF(VLOOKUP($A4997,'Tablas auxiliares'!$B$2:$C$6,2,FALSE)-Calculadora!$K$2=0,1,0)*IF($L$2=2,IFERROR(VLOOKUP(B4997,'Tablas auxiliares'!$AB$2:$AH$27,7,FALSE),0),1)</f>
        <v>0</v>
      </c>
      <c r="G4997" s="9">
        <f>VLOOKUP(E4997,'Tablas auxiliares'!$H$1:$Q$28,Calculadora!$J$2+1,FALSE)*IF(VLOOKUP($A4997,'Tablas auxiliares'!$B$2:$C$6,2,FALSE)-Calculadora!$K$2=0,1,0)*IF($L$2=2,IFERROR(VLOOKUP(B4997,'Tablas auxiliares'!$AB$2:$AH$27,7,FALSE),0),1)</f>
        <v>0</v>
      </c>
      <c r="H4997" s="9">
        <f t="shared" si="88"/>
        <v>0</v>
      </c>
      <c r="O4997" s="9"/>
      <c r="P4997"/>
    </row>
    <row r="4998" spans="1:16" x14ac:dyDescent="0.25">
      <c r="A4998" s="9">
        <v>2014</v>
      </c>
      <c r="B4998" t="s">
        <v>33</v>
      </c>
      <c r="C4998" t="s">
        <v>29</v>
      </c>
      <c r="D4998" s="9">
        <v>24</v>
      </c>
      <c r="E4998" s="9">
        <v>13</v>
      </c>
      <c r="F4998" s="9">
        <f>VLOOKUP(D4998,'Tablas auxiliares'!$H$1:$Q$28,Calculadora!$J$2+1,FALSE)*IF(VLOOKUP($A4998,'Tablas auxiliares'!$B$2:$C$6,2,FALSE)-Calculadora!$K$2=0,1,0)*IF($L$2=2,IFERROR(VLOOKUP(B4998,'Tablas auxiliares'!$AB$2:$AH$27,7,FALSE),0),1)</f>
        <v>0</v>
      </c>
      <c r="G4998" s="9">
        <f>VLOOKUP(E4998,'Tablas auxiliares'!$H$1:$Q$28,Calculadora!$J$2+1,FALSE)*IF(VLOOKUP($A4998,'Tablas auxiliares'!$B$2:$C$6,2,FALSE)-Calculadora!$K$2=0,1,0)*IF($L$2=2,IFERROR(VLOOKUP(B4998,'Tablas auxiliares'!$AB$2:$AH$27,7,FALSE),0),1)</f>
        <v>0</v>
      </c>
      <c r="H4998" s="9">
        <f t="shared" si="88"/>
        <v>0</v>
      </c>
      <c r="O4998" s="9"/>
      <c r="P4998"/>
    </row>
    <row r="4999" spans="1:16" x14ac:dyDescent="0.25">
      <c r="A4999" s="9">
        <v>2014</v>
      </c>
      <c r="B4999" t="s">
        <v>33</v>
      </c>
      <c r="C4999" t="s">
        <v>68</v>
      </c>
      <c r="D4999" s="9">
        <v>3</v>
      </c>
      <c r="E4999" s="9">
        <v>12</v>
      </c>
      <c r="F4999" s="9">
        <f>VLOOKUP(D4999,'Tablas auxiliares'!$H$1:$Q$28,Calculadora!$J$2+1,FALSE)*IF(VLOOKUP($A4999,'Tablas auxiliares'!$B$2:$C$6,2,FALSE)-Calculadora!$K$2=0,1,0)*IF($L$2=2,IFERROR(VLOOKUP(B4999,'Tablas auxiliares'!$AB$2:$AH$27,7,FALSE),0),1)</f>
        <v>0</v>
      </c>
      <c r="G4999" s="9">
        <f>VLOOKUP(E4999,'Tablas auxiliares'!$H$1:$Q$28,Calculadora!$J$2+1,FALSE)*IF(VLOOKUP($A4999,'Tablas auxiliares'!$B$2:$C$6,2,FALSE)-Calculadora!$K$2=0,1,0)*IF($L$2=2,IFERROR(VLOOKUP(B4999,'Tablas auxiliares'!$AB$2:$AH$27,7,FALSE),0),1)</f>
        <v>0</v>
      </c>
      <c r="H4999" s="9">
        <f t="shared" si="88"/>
        <v>0</v>
      </c>
      <c r="O4999" s="9"/>
      <c r="P4999"/>
    </row>
    <row r="5000" spans="1:16" x14ac:dyDescent="0.25">
      <c r="A5000" s="9">
        <v>2014</v>
      </c>
      <c r="B5000" t="s">
        <v>33</v>
      </c>
      <c r="C5000" t="s">
        <v>13</v>
      </c>
      <c r="D5000" s="9">
        <v>11</v>
      </c>
      <c r="E5000" s="9">
        <v>3</v>
      </c>
      <c r="F5000" s="9">
        <f>VLOOKUP(D5000,'Tablas auxiliares'!$H$1:$Q$28,Calculadora!$J$2+1,FALSE)*IF(VLOOKUP($A5000,'Tablas auxiliares'!$B$2:$C$6,2,FALSE)-Calculadora!$K$2=0,1,0)*IF($L$2=2,IFERROR(VLOOKUP(B5000,'Tablas auxiliares'!$AB$2:$AH$27,7,FALSE),0),1)</f>
        <v>0</v>
      </c>
      <c r="G5000" s="9">
        <f>VLOOKUP(E5000,'Tablas auxiliares'!$H$1:$Q$28,Calculadora!$J$2+1,FALSE)*IF(VLOOKUP($A5000,'Tablas auxiliares'!$B$2:$C$6,2,FALSE)-Calculadora!$K$2=0,1,0)*IF($L$2=2,IFERROR(VLOOKUP(B5000,'Tablas auxiliares'!$AB$2:$AH$27,7,FALSE),0),1)</f>
        <v>0</v>
      </c>
      <c r="H5000" s="9">
        <f t="shared" si="88"/>
        <v>0</v>
      </c>
      <c r="O5000" s="9"/>
      <c r="P5000"/>
    </row>
    <row r="5001" spans="1:16" x14ac:dyDescent="0.25">
      <c r="A5001" s="9">
        <v>2014</v>
      </c>
      <c r="B5001" t="s">
        <v>33</v>
      </c>
      <c r="C5001" t="s">
        <v>27</v>
      </c>
      <c r="D5001" s="9">
        <v>23</v>
      </c>
      <c r="E5001" s="9">
        <v>14</v>
      </c>
      <c r="F5001" s="9">
        <f>VLOOKUP(D5001,'Tablas auxiliares'!$H$1:$Q$28,Calculadora!$J$2+1,FALSE)*IF(VLOOKUP($A5001,'Tablas auxiliares'!$B$2:$C$6,2,FALSE)-Calculadora!$K$2=0,1,0)*IF($L$2=2,IFERROR(VLOOKUP(B5001,'Tablas auxiliares'!$AB$2:$AH$27,7,FALSE),0),1)</f>
        <v>0</v>
      </c>
      <c r="G5001" s="9">
        <f>VLOOKUP(E5001,'Tablas auxiliares'!$H$1:$Q$28,Calculadora!$J$2+1,FALSE)*IF(VLOOKUP($A5001,'Tablas auxiliares'!$B$2:$C$6,2,FALSE)-Calculadora!$K$2=0,1,0)*IF($L$2=2,IFERROR(VLOOKUP(B5001,'Tablas auxiliares'!$AB$2:$AH$27,7,FALSE),0),1)</f>
        <v>0</v>
      </c>
      <c r="H5001" s="9">
        <f t="shared" si="88"/>
        <v>0</v>
      </c>
      <c r="O5001" s="9"/>
      <c r="P5001"/>
    </row>
    <row r="5002" spans="1:16" x14ac:dyDescent="0.25">
      <c r="A5002" s="9">
        <v>2014</v>
      </c>
      <c r="B5002" t="s">
        <v>33</v>
      </c>
      <c r="C5002" t="s">
        <v>26</v>
      </c>
      <c r="D5002" s="9">
        <v>17</v>
      </c>
      <c r="E5002" s="9">
        <v>6</v>
      </c>
      <c r="F5002" s="9">
        <f>VLOOKUP(D5002,'Tablas auxiliares'!$H$1:$Q$28,Calculadora!$J$2+1,FALSE)*IF(VLOOKUP($A5002,'Tablas auxiliares'!$B$2:$C$6,2,FALSE)-Calculadora!$K$2=0,1,0)*IF($L$2=2,IFERROR(VLOOKUP(B5002,'Tablas auxiliares'!$AB$2:$AH$27,7,FALSE),0),1)</f>
        <v>0</v>
      </c>
      <c r="G5002" s="9">
        <f>VLOOKUP(E5002,'Tablas auxiliares'!$H$1:$Q$28,Calculadora!$J$2+1,FALSE)*IF(VLOOKUP($A5002,'Tablas auxiliares'!$B$2:$C$6,2,FALSE)-Calculadora!$K$2=0,1,0)*IF($L$2=2,IFERROR(VLOOKUP(B5002,'Tablas auxiliares'!$AB$2:$AH$27,7,FALSE),0),1)</f>
        <v>0</v>
      </c>
      <c r="H5002" s="9">
        <f t="shared" si="88"/>
        <v>0</v>
      </c>
      <c r="O5002" s="9"/>
      <c r="P5002"/>
    </row>
    <row r="5003" spans="1:16" x14ac:dyDescent="0.25">
      <c r="A5003" s="9">
        <v>2014</v>
      </c>
      <c r="B5003" t="s">
        <v>33</v>
      </c>
      <c r="C5003" t="s">
        <v>28</v>
      </c>
      <c r="D5003" s="9">
        <v>21</v>
      </c>
      <c r="E5003" s="9">
        <v>23</v>
      </c>
      <c r="F5003" s="9">
        <f>VLOOKUP(D5003,'Tablas auxiliares'!$H$1:$Q$28,Calculadora!$J$2+1,FALSE)*IF(VLOOKUP($A5003,'Tablas auxiliares'!$B$2:$C$6,2,FALSE)-Calculadora!$K$2=0,1,0)*IF($L$2=2,IFERROR(VLOOKUP(B5003,'Tablas auxiliares'!$AB$2:$AH$27,7,FALSE),0),1)</f>
        <v>0</v>
      </c>
      <c r="G5003" s="9">
        <f>VLOOKUP(E5003,'Tablas auxiliares'!$H$1:$Q$28,Calculadora!$J$2+1,FALSE)*IF(VLOOKUP($A5003,'Tablas auxiliares'!$B$2:$C$6,2,FALSE)-Calculadora!$K$2=0,1,0)*IF($L$2=2,IFERROR(VLOOKUP(B5003,'Tablas auxiliares'!$AB$2:$AH$27,7,FALSE),0),1)</f>
        <v>0</v>
      </c>
      <c r="H5003" s="9">
        <f t="shared" si="88"/>
        <v>0</v>
      </c>
      <c r="O5003" s="9"/>
      <c r="P5003"/>
    </row>
    <row r="5004" spans="1:16" x14ac:dyDescent="0.25">
      <c r="A5004" s="9">
        <v>2014</v>
      </c>
      <c r="B5004" t="s">
        <v>33</v>
      </c>
      <c r="C5004" t="s">
        <v>25</v>
      </c>
      <c r="D5004" s="9">
        <v>25</v>
      </c>
      <c r="E5004" s="9">
        <v>25</v>
      </c>
      <c r="F5004" s="9">
        <f>VLOOKUP(D5004,'Tablas auxiliares'!$H$1:$Q$28,Calculadora!$J$2+1,FALSE)*IF(VLOOKUP($A5004,'Tablas auxiliares'!$B$2:$C$6,2,FALSE)-Calculadora!$K$2=0,1,0)*IF($L$2=2,IFERROR(VLOOKUP(B5004,'Tablas auxiliares'!$AB$2:$AH$27,7,FALSE),0),1)</f>
        <v>0</v>
      </c>
      <c r="G5004" s="9">
        <f>VLOOKUP(E5004,'Tablas auxiliares'!$H$1:$Q$28,Calculadora!$J$2+1,FALSE)*IF(VLOOKUP($A5004,'Tablas auxiliares'!$B$2:$C$6,2,FALSE)-Calculadora!$K$2=0,1,0)*IF($L$2=2,IFERROR(VLOOKUP(B5004,'Tablas auxiliares'!$AB$2:$AH$27,7,FALSE),0),1)</f>
        <v>0</v>
      </c>
      <c r="H5004" s="9">
        <f t="shared" si="88"/>
        <v>0</v>
      </c>
      <c r="O5004" s="9"/>
      <c r="P5004"/>
    </row>
    <row r="5005" spans="1:16" x14ac:dyDescent="0.25">
      <c r="A5005" s="9">
        <v>2014</v>
      </c>
      <c r="B5005" t="s">
        <v>33</v>
      </c>
      <c r="C5005" t="s">
        <v>89</v>
      </c>
      <c r="D5005" s="9">
        <v>16</v>
      </c>
      <c r="E5005" s="9">
        <v>17</v>
      </c>
      <c r="F5005" s="9">
        <f>VLOOKUP(D5005,'Tablas auxiliares'!$H$1:$Q$28,Calculadora!$J$2+1,FALSE)*IF(VLOOKUP($A5005,'Tablas auxiliares'!$B$2:$C$6,2,FALSE)-Calculadora!$K$2=0,1,0)*IF($L$2=2,IFERROR(VLOOKUP(B5005,'Tablas auxiliares'!$AB$2:$AH$27,7,FALSE),0),1)</f>
        <v>0</v>
      </c>
      <c r="G5005" s="9">
        <f>VLOOKUP(E5005,'Tablas auxiliares'!$H$1:$Q$28,Calculadora!$J$2+1,FALSE)*IF(VLOOKUP($A5005,'Tablas auxiliares'!$B$2:$C$6,2,FALSE)-Calculadora!$K$2=0,1,0)*IF($L$2=2,IFERROR(VLOOKUP(B5005,'Tablas auxiliares'!$AB$2:$AH$27,7,FALSE),0),1)</f>
        <v>0</v>
      </c>
      <c r="H5005" s="9">
        <f t="shared" si="88"/>
        <v>0</v>
      </c>
      <c r="O5005" s="9"/>
      <c r="P5005"/>
    </row>
    <row r="5006" spans="1:16" x14ac:dyDescent="0.25">
      <c r="A5006" s="9">
        <v>2014</v>
      </c>
      <c r="B5006" t="s">
        <v>33</v>
      </c>
      <c r="C5006" t="s">
        <v>87</v>
      </c>
      <c r="D5006" s="9">
        <v>14</v>
      </c>
      <c r="E5006" s="9">
        <v>16</v>
      </c>
      <c r="F5006" s="9">
        <f>VLOOKUP(D5006,'Tablas auxiliares'!$H$1:$Q$28,Calculadora!$J$2+1,FALSE)*IF(VLOOKUP($A5006,'Tablas auxiliares'!$B$2:$C$6,2,FALSE)-Calculadora!$K$2=0,1,0)*IF($L$2=2,IFERROR(VLOOKUP(B5006,'Tablas auxiliares'!$AB$2:$AH$27,7,FALSE),0),1)</f>
        <v>0</v>
      </c>
      <c r="G5006" s="9">
        <f>VLOOKUP(E5006,'Tablas auxiliares'!$H$1:$Q$28,Calculadora!$J$2+1,FALSE)*IF(VLOOKUP($A5006,'Tablas auxiliares'!$B$2:$C$6,2,FALSE)-Calculadora!$K$2=0,1,0)*IF($L$2=2,IFERROR(VLOOKUP(B5006,'Tablas auxiliares'!$AB$2:$AH$27,7,FALSE),0),1)</f>
        <v>0</v>
      </c>
      <c r="H5006" s="9">
        <f t="shared" si="88"/>
        <v>0</v>
      </c>
      <c r="O5006" s="9"/>
      <c r="P5006"/>
    </row>
    <row r="5007" spans="1:16" x14ac:dyDescent="0.25">
      <c r="A5007" s="9">
        <v>2014</v>
      </c>
      <c r="B5007" t="s">
        <v>33</v>
      </c>
      <c r="C5007" t="s">
        <v>34</v>
      </c>
      <c r="D5007" s="9">
        <v>19</v>
      </c>
      <c r="E5007" s="9">
        <v>18</v>
      </c>
      <c r="F5007" s="9">
        <f>VLOOKUP(D5007,'Tablas auxiliares'!$H$1:$Q$28,Calculadora!$J$2+1,FALSE)*IF(VLOOKUP($A5007,'Tablas auxiliares'!$B$2:$C$6,2,FALSE)-Calculadora!$K$2=0,1,0)*IF($L$2=2,IFERROR(VLOOKUP(B5007,'Tablas auxiliares'!$AB$2:$AH$27,7,FALSE),0),1)</f>
        <v>0</v>
      </c>
      <c r="G5007" s="9">
        <f>VLOOKUP(E5007,'Tablas auxiliares'!$H$1:$Q$28,Calculadora!$J$2+1,FALSE)*IF(VLOOKUP($A5007,'Tablas auxiliares'!$B$2:$C$6,2,FALSE)-Calculadora!$K$2=0,1,0)*IF($L$2=2,IFERROR(VLOOKUP(B5007,'Tablas auxiliares'!$AB$2:$AH$27,7,FALSE),0),1)</f>
        <v>0</v>
      </c>
      <c r="H5007" s="9">
        <f t="shared" si="88"/>
        <v>0</v>
      </c>
      <c r="O5007" s="9"/>
      <c r="P5007"/>
    </row>
    <row r="5008" spans="1:16" x14ac:dyDescent="0.25">
      <c r="A5008" s="9">
        <v>2014</v>
      </c>
      <c r="B5008" t="s">
        <v>33</v>
      </c>
      <c r="C5008" t="s">
        <v>91</v>
      </c>
      <c r="D5008" s="9">
        <v>20</v>
      </c>
      <c r="E5008" s="9">
        <v>7</v>
      </c>
      <c r="F5008" s="9">
        <f>VLOOKUP(D5008,'Tablas auxiliares'!$H$1:$Q$28,Calculadora!$J$2+1,FALSE)*IF(VLOOKUP($A5008,'Tablas auxiliares'!$B$2:$C$6,2,FALSE)-Calculadora!$K$2=0,1,0)*IF($L$2=2,IFERROR(VLOOKUP(B5008,'Tablas auxiliares'!$AB$2:$AH$27,7,FALSE),0),1)</f>
        <v>0</v>
      </c>
      <c r="G5008" s="9">
        <f>VLOOKUP(E5008,'Tablas auxiliares'!$H$1:$Q$28,Calculadora!$J$2+1,FALSE)*IF(VLOOKUP($A5008,'Tablas auxiliares'!$B$2:$C$6,2,FALSE)-Calculadora!$K$2=0,1,0)*IF($L$2=2,IFERROR(VLOOKUP(B5008,'Tablas auxiliares'!$AB$2:$AH$27,7,FALSE),0),1)</f>
        <v>0</v>
      </c>
      <c r="H5008" s="9">
        <f t="shared" si="88"/>
        <v>0</v>
      </c>
      <c r="O5008" s="9"/>
      <c r="P5008"/>
    </row>
    <row r="5009" spans="1:16" x14ac:dyDescent="0.25">
      <c r="A5009" s="9">
        <v>2014</v>
      </c>
      <c r="B5009" t="s">
        <v>33</v>
      </c>
      <c r="C5009" t="s">
        <v>24</v>
      </c>
      <c r="D5009" s="9">
        <v>5</v>
      </c>
      <c r="E5009" s="9">
        <v>8</v>
      </c>
      <c r="F5009" s="9">
        <f>VLOOKUP(D5009,'Tablas auxiliares'!$H$1:$Q$28,Calculadora!$J$2+1,FALSE)*IF(VLOOKUP($A5009,'Tablas auxiliares'!$B$2:$C$6,2,FALSE)-Calculadora!$K$2=0,1,0)*IF($L$2=2,IFERROR(VLOOKUP(B5009,'Tablas auxiliares'!$AB$2:$AH$27,7,FALSE),0),1)</f>
        <v>0</v>
      </c>
      <c r="G5009" s="9">
        <f>VLOOKUP(E5009,'Tablas auxiliares'!$H$1:$Q$28,Calculadora!$J$2+1,FALSE)*IF(VLOOKUP($A5009,'Tablas auxiliares'!$B$2:$C$6,2,FALSE)-Calculadora!$K$2=0,1,0)*IF($L$2=2,IFERROR(VLOOKUP(B5009,'Tablas auxiliares'!$AB$2:$AH$27,7,FALSE),0),1)</f>
        <v>0</v>
      </c>
      <c r="H5009" s="9">
        <f t="shared" si="88"/>
        <v>0</v>
      </c>
      <c r="O5009" s="9"/>
      <c r="P5009"/>
    </row>
    <row r="5010" spans="1:16" x14ac:dyDescent="0.25">
      <c r="A5010" s="9">
        <v>2014</v>
      </c>
      <c r="B5010" t="s">
        <v>33</v>
      </c>
      <c r="C5010" t="s">
        <v>11</v>
      </c>
      <c r="D5010" s="9">
        <v>4</v>
      </c>
      <c r="E5010" s="9">
        <v>24</v>
      </c>
      <c r="F5010" s="9">
        <f>VLOOKUP(D5010,'Tablas auxiliares'!$H$1:$Q$28,Calculadora!$J$2+1,FALSE)*IF(VLOOKUP($A5010,'Tablas auxiliares'!$B$2:$C$6,2,FALSE)-Calculadora!$K$2=0,1,0)*IF($L$2=2,IFERROR(VLOOKUP(B5010,'Tablas auxiliares'!$AB$2:$AH$27,7,FALSE),0),1)</f>
        <v>0</v>
      </c>
      <c r="G5010" s="9">
        <f>VLOOKUP(E5010,'Tablas auxiliares'!$H$1:$Q$28,Calculadora!$J$2+1,FALSE)*IF(VLOOKUP($A5010,'Tablas auxiliares'!$B$2:$C$6,2,FALSE)-Calculadora!$K$2=0,1,0)*IF($L$2=2,IFERROR(VLOOKUP(B5010,'Tablas auxiliares'!$AB$2:$AH$27,7,FALSE),0),1)</f>
        <v>0</v>
      </c>
      <c r="H5010" s="9">
        <f t="shared" si="88"/>
        <v>0</v>
      </c>
      <c r="O5010" s="9"/>
      <c r="P5010"/>
    </row>
    <row r="5011" spans="1:16" x14ac:dyDescent="0.25">
      <c r="A5011" s="9">
        <v>2014</v>
      </c>
      <c r="B5011" t="s">
        <v>33</v>
      </c>
      <c r="C5011" t="s">
        <v>67</v>
      </c>
      <c r="D5011" s="9">
        <v>12</v>
      </c>
      <c r="E5011" s="9">
        <v>22</v>
      </c>
      <c r="F5011" s="9">
        <f>VLOOKUP(D5011,'Tablas auxiliares'!$H$1:$Q$28,Calculadora!$J$2+1,FALSE)*IF(VLOOKUP($A5011,'Tablas auxiliares'!$B$2:$C$6,2,FALSE)-Calculadora!$K$2=0,1,0)*IF($L$2=2,IFERROR(VLOOKUP(B5011,'Tablas auxiliares'!$AB$2:$AH$27,7,FALSE),0),1)</f>
        <v>0</v>
      </c>
      <c r="G5011" s="9">
        <f>VLOOKUP(E5011,'Tablas auxiliares'!$H$1:$Q$28,Calculadora!$J$2+1,FALSE)*IF(VLOOKUP($A5011,'Tablas auxiliares'!$B$2:$C$6,2,FALSE)-Calculadora!$K$2=0,1,0)*IF($L$2=2,IFERROR(VLOOKUP(B5011,'Tablas auxiliares'!$AB$2:$AH$27,7,FALSE),0),1)</f>
        <v>0</v>
      </c>
      <c r="H5011" s="9">
        <f t="shared" si="88"/>
        <v>0</v>
      </c>
      <c r="O5011" s="9"/>
      <c r="P5011"/>
    </row>
    <row r="5012" spans="1:16" x14ac:dyDescent="0.25">
      <c r="A5012" s="9">
        <v>2014</v>
      </c>
      <c r="B5012" t="s">
        <v>33</v>
      </c>
      <c r="C5012" t="s">
        <v>22</v>
      </c>
      <c r="D5012" s="9">
        <v>7</v>
      </c>
      <c r="E5012" s="9">
        <v>10</v>
      </c>
      <c r="F5012" s="9">
        <f>VLOOKUP(D5012,'Tablas auxiliares'!$H$1:$Q$28,Calculadora!$J$2+1,FALSE)*IF(VLOOKUP($A5012,'Tablas auxiliares'!$B$2:$C$6,2,FALSE)-Calculadora!$K$2=0,1,0)*IF($L$2=2,IFERROR(VLOOKUP(B5012,'Tablas auxiliares'!$AB$2:$AH$27,7,FALSE),0),1)</f>
        <v>0</v>
      </c>
      <c r="G5012" s="9">
        <f>VLOOKUP(E5012,'Tablas auxiliares'!$H$1:$Q$28,Calculadora!$J$2+1,FALSE)*IF(VLOOKUP($A5012,'Tablas auxiliares'!$B$2:$C$6,2,FALSE)-Calculadora!$K$2=0,1,0)*IF($L$2=2,IFERROR(VLOOKUP(B5012,'Tablas auxiliares'!$AB$2:$AH$27,7,FALSE),0),1)</f>
        <v>0</v>
      </c>
      <c r="H5012" s="9">
        <f t="shared" si="88"/>
        <v>0</v>
      </c>
      <c r="O5012" s="9"/>
      <c r="P5012"/>
    </row>
    <row r="5013" spans="1:16" x14ac:dyDescent="0.25">
      <c r="A5013" s="9">
        <v>2014</v>
      </c>
      <c r="B5013" t="s">
        <v>33</v>
      </c>
      <c r="C5013" t="s">
        <v>19</v>
      </c>
      <c r="D5013" s="9">
        <v>18</v>
      </c>
      <c r="E5013" s="9">
        <v>9</v>
      </c>
      <c r="F5013" s="9">
        <f>VLOOKUP(D5013,'Tablas auxiliares'!$H$1:$Q$28,Calculadora!$J$2+1,FALSE)*IF(VLOOKUP($A5013,'Tablas auxiliares'!$B$2:$C$6,2,FALSE)-Calculadora!$K$2=0,1,0)*IF($L$2=2,IFERROR(VLOOKUP(B5013,'Tablas auxiliares'!$AB$2:$AH$27,7,FALSE),0),1)</f>
        <v>0</v>
      </c>
      <c r="G5013" s="9">
        <f>VLOOKUP(E5013,'Tablas auxiliares'!$H$1:$Q$28,Calculadora!$J$2+1,FALSE)*IF(VLOOKUP($A5013,'Tablas auxiliares'!$B$2:$C$6,2,FALSE)-Calculadora!$K$2=0,1,0)*IF($L$2=2,IFERROR(VLOOKUP(B5013,'Tablas auxiliares'!$AB$2:$AH$27,7,FALSE),0),1)</f>
        <v>0</v>
      </c>
      <c r="H5013" s="9">
        <f t="shared" si="88"/>
        <v>0</v>
      </c>
      <c r="O5013" s="9"/>
      <c r="P5013"/>
    </row>
    <row r="5014" spans="1:16" x14ac:dyDescent="0.25">
      <c r="A5014" s="9">
        <v>2014</v>
      </c>
      <c r="B5014" t="s">
        <v>33</v>
      </c>
      <c r="C5014" t="s">
        <v>37</v>
      </c>
      <c r="D5014" s="9">
        <v>9</v>
      </c>
      <c r="E5014" s="9">
        <v>19</v>
      </c>
      <c r="F5014" s="9">
        <f>VLOOKUP(D5014,'Tablas auxiliares'!$H$1:$Q$28,Calculadora!$J$2+1,FALSE)*IF(VLOOKUP($A5014,'Tablas auxiliares'!$B$2:$C$6,2,FALSE)-Calculadora!$K$2=0,1,0)*IF($L$2=2,IFERROR(VLOOKUP(B5014,'Tablas auxiliares'!$AB$2:$AH$27,7,FALSE),0),1)</f>
        <v>0</v>
      </c>
      <c r="G5014" s="9">
        <f>VLOOKUP(E5014,'Tablas auxiliares'!$H$1:$Q$28,Calculadora!$J$2+1,FALSE)*IF(VLOOKUP($A5014,'Tablas auxiliares'!$B$2:$C$6,2,FALSE)-Calculadora!$K$2=0,1,0)*IF($L$2=2,IFERROR(VLOOKUP(B5014,'Tablas auxiliares'!$AB$2:$AH$27,7,FALSE),0),1)</f>
        <v>0</v>
      </c>
      <c r="H5014" s="9">
        <f t="shared" si="88"/>
        <v>0</v>
      </c>
      <c r="O5014" s="9"/>
      <c r="P5014"/>
    </row>
    <row r="5015" spans="1:16" x14ac:dyDescent="0.25">
      <c r="A5015" s="9">
        <v>2014</v>
      </c>
      <c r="B5015" t="s">
        <v>19</v>
      </c>
      <c r="C5015" t="s">
        <v>36</v>
      </c>
      <c r="D5015" s="9">
        <v>13</v>
      </c>
      <c r="E5015" s="100">
        <v>13</v>
      </c>
      <c r="F5015" s="9">
        <f>VLOOKUP(D5015,'Tablas auxiliares'!$H$1:$Q$28,Calculadora!$J$2+1,FALSE)*IF(VLOOKUP($A5015,'Tablas auxiliares'!$B$2:$C$6,2,FALSE)-Calculadora!$K$2=0,1,0)*IF($L$2=2,IFERROR(VLOOKUP(B5015,'Tablas auxiliares'!$AB$2:$AH$27,7,FALSE),0),1)</f>
        <v>0</v>
      </c>
      <c r="G5015" s="9">
        <f>VLOOKUP(E5015,'Tablas auxiliares'!$H$1:$Q$28,Calculadora!$J$2+1,FALSE)*IF(VLOOKUP($A5015,'Tablas auxiliares'!$B$2:$C$6,2,FALSE)-Calculadora!$K$2=0,1,0)*IF($L$2=2,IFERROR(VLOOKUP(B5015,'Tablas auxiliares'!$AB$2:$AH$27,7,FALSE),0),1)</f>
        <v>0</v>
      </c>
      <c r="H5015" s="9">
        <f t="shared" si="88"/>
        <v>0</v>
      </c>
      <c r="O5015" s="9"/>
      <c r="P5015"/>
    </row>
    <row r="5016" spans="1:16" x14ac:dyDescent="0.25">
      <c r="A5016" s="9">
        <v>2014</v>
      </c>
      <c r="B5016" t="s">
        <v>19</v>
      </c>
      <c r="C5016" t="s">
        <v>65</v>
      </c>
      <c r="D5016" s="9">
        <v>22</v>
      </c>
      <c r="E5016" s="100">
        <v>22</v>
      </c>
      <c r="F5016" s="9">
        <f>VLOOKUP(D5016,'Tablas auxiliares'!$H$1:$Q$28,Calculadora!$J$2+1,FALSE)*IF(VLOOKUP($A5016,'Tablas auxiliares'!$B$2:$C$6,2,FALSE)-Calculadora!$K$2=0,1,0)*IF($L$2=2,IFERROR(VLOOKUP(B5016,'Tablas auxiliares'!$AB$2:$AH$27,7,FALSE),0),1)</f>
        <v>0</v>
      </c>
      <c r="G5016" s="9">
        <f>VLOOKUP(E5016,'Tablas auxiliares'!$H$1:$Q$28,Calculadora!$J$2+1,FALSE)*IF(VLOOKUP($A5016,'Tablas auxiliares'!$B$2:$C$6,2,FALSE)-Calculadora!$K$2=0,1,0)*IF($L$2=2,IFERROR(VLOOKUP(B5016,'Tablas auxiliares'!$AB$2:$AH$27,7,FALSE),0),1)</f>
        <v>0</v>
      </c>
      <c r="H5016" s="9">
        <f t="shared" si="88"/>
        <v>0</v>
      </c>
      <c r="O5016" s="9"/>
      <c r="P5016"/>
    </row>
    <row r="5017" spans="1:16" x14ac:dyDescent="0.25">
      <c r="A5017" s="9">
        <v>2014</v>
      </c>
      <c r="B5017" t="s">
        <v>19</v>
      </c>
      <c r="C5017" t="s">
        <v>23</v>
      </c>
      <c r="D5017" s="9">
        <v>1</v>
      </c>
      <c r="E5017" s="100">
        <v>1</v>
      </c>
      <c r="F5017" s="9">
        <f>VLOOKUP(D5017,'Tablas auxiliares'!$H$1:$Q$28,Calculadora!$J$2+1,FALSE)*IF(VLOOKUP($A5017,'Tablas auxiliares'!$B$2:$C$6,2,FALSE)-Calculadora!$K$2=0,1,0)*IF($L$2=2,IFERROR(VLOOKUP(B5017,'Tablas auxiliares'!$AB$2:$AH$27,7,FALSE),0),1)</f>
        <v>0</v>
      </c>
      <c r="G5017" s="9">
        <f>VLOOKUP(E5017,'Tablas auxiliares'!$H$1:$Q$28,Calculadora!$J$2+1,FALSE)*IF(VLOOKUP($A5017,'Tablas auxiliares'!$B$2:$C$6,2,FALSE)-Calculadora!$K$2=0,1,0)*IF($L$2=2,IFERROR(VLOOKUP(B5017,'Tablas auxiliares'!$AB$2:$AH$27,7,FALSE),0),1)</f>
        <v>0</v>
      </c>
      <c r="H5017" s="9">
        <f t="shared" si="88"/>
        <v>0</v>
      </c>
      <c r="O5017" s="9"/>
      <c r="P5017"/>
    </row>
    <row r="5018" spans="1:16" x14ac:dyDescent="0.25">
      <c r="A5018" s="9">
        <v>2014</v>
      </c>
      <c r="B5018" t="s">
        <v>19</v>
      </c>
      <c r="C5018" t="s">
        <v>90</v>
      </c>
      <c r="D5018" s="9">
        <v>3</v>
      </c>
      <c r="E5018" s="100">
        <v>3</v>
      </c>
      <c r="F5018" s="9">
        <f>VLOOKUP(D5018,'Tablas auxiliares'!$H$1:$Q$28,Calculadora!$J$2+1,FALSE)*IF(VLOOKUP($A5018,'Tablas auxiliares'!$B$2:$C$6,2,FALSE)-Calculadora!$K$2=0,1,0)*IF($L$2=2,IFERROR(VLOOKUP(B5018,'Tablas auxiliares'!$AB$2:$AH$27,7,FALSE),0),1)</f>
        <v>0</v>
      </c>
      <c r="G5018" s="9">
        <f>VLOOKUP(E5018,'Tablas auxiliares'!$H$1:$Q$28,Calculadora!$J$2+1,FALSE)*IF(VLOOKUP($A5018,'Tablas auxiliares'!$B$2:$C$6,2,FALSE)-Calculadora!$K$2=0,1,0)*IF($L$2=2,IFERROR(VLOOKUP(B5018,'Tablas auxiliares'!$AB$2:$AH$27,7,FALSE),0),1)</f>
        <v>0</v>
      </c>
      <c r="H5018" s="9">
        <f t="shared" si="88"/>
        <v>0</v>
      </c>
      <c r="O5018" s="9"/>
      <c r="P5018"/>
    </row>
    <row r="5019" spans="1:16" x14ac:dyDescent="0.25">
      <c r="A5019" s="9">
        <v>2014</v>
      </c>
      <c r="B5019" t="s">
        <v>19</v>
      </c>
      <c r="C5019" t="s">
        <v>69</v>
      </c>
      <c r="D5019" s="9">
        <v>12</v>
      </c>
      <c r="E5019" s="100">
        <v>12</v>
      </c>
      <c r="F5019" s="9">
        <f>VLOOKUP(D5019,'Tablas auxiliares'!$H$1:$Q$28,Calculadora!$J$2+1,FALSE)*IF(VLOOKUP($A5019,'Tablas auxiliares'!$B$2:$C$6,2,FALSE)-Calculadora!$K$2=0,1,0)*IF($L$2=2,IFERROR(VLOOKUP(B5019,'Tablas auxiliares'!$AB$2:$AH$27,7,FALSE),0),1)</f>
        <v>0</v>
      </c>
      <c r="G5019" s="9">
        <f>VLOOKUP(E5019,'Tablas auxiliares'!$H$1:$Q$28,Calculadora!$J$2+1,FALSE)*IF(VLOOKUP($A5019,'Tablas auxiliares'!$B$2:$C$6,2,FALSE)-Calculadora!$K$2=0,1,0)*IF($L$2=2,IFERROR(VLOOKUP(B5019,'Tablas auxiliares'!$AB$2:$AH$27,7,FALSE),0),1)</f>
        <v>0</v>
      </c>
      <c r="H5019" s="9">
        <f t="shared" si="88"/>
        <v>0</v>
      </c>
      <c r="O5019" s="9"/>
      <c r="P5019"/>
    </row>
    <row r="5020" spans="1:16" x14ac:dyDescent="0.25">
      <c r="A5020" s="9">
        <v>2014</v>
      </c>
      <c r="B5020" t="s">
        <v>19</v>
      </c>
      <c r="C5020" t="s">
        <v>70</v>
      </c>
      <c r="D5020" s="9">
        <v>25</v>
      </c>
      <c r="E5020" s="100">
        <v>25</v>
      </c>
      <c r="F5020" s="9">
        <f>VLOOKUP(D5020,'Tablas auxiliares'!$H$1:$Q$28,Calculadora!$J$2+1,FALSE)*IF(VLOOKUP($A5020,'Tablas auxiliares'!$B$2:$C$6,2,FALSE)-Calculadora!$K$2=0,1,0)*IF($L$2=2,IFERROR(VLOOKUP(B5020,'Tablas auxiliares'!$AB$2:$AH$27,7,FALSE),0),1)</f>
        <v>0</v>
      </c>
      <c r="G5020" s="9">
        <f>VLOOKUP(E5020,'Tablas auxiliares'!$H$1:$Q$28,Calculadora!$J$2+1,FALSE)*IF(VLOOKUP($A5020,'Tablas auxiliares'!$B$2:$C$6,2,FALSE)-Calculadora!$K$2=0,1,0)*IF($L$2=2,IFERROR(VLOOKUP(B5020,'Tablas auxiliares'!$AB$2:$AH$27,7,FALSE),0),1)</f>
        <v>0</v>
      </c>
      <c r="H5020" s="9">
        <f t="shared" si="88"/>
        <v>0</v>
      </c>
      <c r="O5020" s="9"/>
      <c r="P5020"/>
    </row>
    <row r="5021" spans="1:16" x14ac:dyDescent="0.25">
      <c r="A5021" s="9">
        <v>2014</v>
      </c>
      <c r="B5021" t="s">
        <v>19</v>
      </c>
      <c r="C5021" t="s">
        <v>14</v>
      </c>
      <c r="D5021" s="9">
        <v>5</v>
      </c>
      <c r="E5021" s="100">
        <v>5</v>
      </c>
      <c r="F5021" s="9">
        <f>VLOOKUP(D5021,'Tablas auxiliares'!$H$1:$Q$28,Calculadora!$J$2+1,FALSE)*IF(VLOOKUP($A5021,'Tablas auxiliares'!$B$2:$C$6,2,FALSE)-Calculadora!$K$2=0,1,0)*IF($L$2=2,IFERROR(VLOOKUP(B5021,'Tablas auxiliares'!$AB$2:$AH$27,7,FALSE),0),1)</f>
        <v>0</v>
      </c>
      <c r="G5021" s="9">
        <f>VLOOKUP(E5021,'Tablas auxiliares'!$H$1:$Q$28,Calculadora!$J$2+1,FALSE)*IF(VLOOKUP($A5021,'Tablas auxiliares'!$B$2:$C$6,2,FALSE)-Calculadora!$K$2=0,1,0)*IF($L$2=2,IFERROR(VLOOKUP(B5021,'Tablas auxiliares'!$AB$2:$AH$27,7,FALSE),0),1)</f>
        <v>0</v>
      </c>
      <c r="H5021" s="9">
        <f t="shared" si="88"/>
        <v>0</v>
      </c>
      <c r="O5021" s="9"/>
      <c r="P5021"/>
    </row>
    <row r="5022" spans="1:16" x14ac:dyDescent="0.25">
      <c r="A5022" s="9">
        <v>2014</v>
      </c>
      <c r="B5022" t="s">
        <v>19</v>
      </c>
      <c r="C5022" t="s">
        <v>18</v>
      </c>
      <c r="D5022" s="9">
        <v>18</v>
      </c>
      <c r="E5022" s="100">
        <v>18</v>
      </c>
      <c r="F5022" s="9">
        <f>VLOOKUP(D5022,'Tablas auxiliares'!$H$1:$Q$28,Calculadora!$J$2+1,FALSE)*IF(VLOOKUP($A5022,'Tablas auxiliares'!$B$2:$C$6,2,FALSE)-Calculadora!$K$2=0,1,0)*IF($L$2=2,IFERROR(VLOOKUP(B5022,'Tablas auxiliares'!$AB$2:$AH$27,7,FALSE),0),1)</f>
        <v>0</v>
      </c>
      <c r="G5022" s="9">
        <f>VLOOKUP(E5022,'Tablas auxiliares'!$H$1:$Q$28,Calculadora!$J$2+1,FALSE)*IF(VLOOKUP($A5022,'Tablas auxiliares'!$B$2:$C$6,2,FALSE)-Calculadora!$K$2=0,1,0)*IF($L$2=2,IFERROR(VLOOKUP(B5022,'Tablas auxiliares'!$AB$2:$AH$27,7,FALSE),0),1)</f>
        <v>0</v>
      </c>
      <c r="H5022" s="9">
        <f t="shared" si="88"/>
        <v>0</v>
      </c>
      <c r="O5022" s="9"/>
      <c r="P5022"/>
    </row>
    <row r="5023" spans="1:16" x14ac:dyDescent="0.25">
      <c r="A5023" s="9">
        <v>2014</v>
      </c>
      <c r="B5023" t="s">
        <v>19</v>
      </c>
      <c r="C5023" t="s">
        <v>29</v>
      </c>
      <c r="D5023" s="9">
        <v>23</v>
      </c>
      <c r="E5023" s="100">
        <v>23</v>
      </c>
      <c r="F5023" s="9">
        <f>VLOOKUP(D5023,'Tablas auxiliares'!$H$1:$Q$28,Calculadora!$J$2+1,FALSE)*IF(VLOOKUP($A5023,'Tablas auxiliares'!$B$2:$C$6,2,FALSE)-Calculadora!$K$2=0,1,0)*IF($L$2=2,IFERROR(VLOOKUP(B5023,'Tablas auxiliares'!$AB$2:$AH$27,7,FALSE),0),1)</f>
        <v>0</v>
      </c>
      <c r="G5023" s="9">
        <f>VLOOKUP(E5023,'Tablas auxiliares'!$H$1:$Q$28,Calculadora!$J$2+1,FALSE)*IF(VLOOKUP($A5023,'Tablas auxiliares'!$B$2:$C$6,2,FALSE)-Calculadora!$K$2=0,1,0)*IF($L$2=2,IFERROR(VLOOKUP(B5023,'Tablas auxiliares'!$AB$2:$AH$27,7,FALSE),0),1)</f>
        <v>0</v>
      </c>
      <c r="H5023" s="9">
        <f t="shared" si="88"/>
        <v>0</v>
      </c>
      <c r="O5023" s="9"/>
      <c r="P5023"/>
    </row>
    <row r="5024" spans="1:16" x14ac:dyDescent="0.25">
      <c r="A5024" s="9">
        <v>2014</v>
      </c>
      <c r="B5024" t="s">
        <v>19</v>
      </c>
      <c r="C5024" t="s">
        <v>68</v>
      </c>
      <c r="D5024" s="9">
        <v>21</v>
      </c>
      <c r="E5024" s="100">
        <v>21</v>
      </c>
      <c r="F5024" s="9">
        <f>VLOOKUP(D5024,'Tablas auxiliares'!$H$1:$Q$28,Calculadora!$J$2+1,FALSE)*IF(VLOOKUP($A5024,'Tablas auxiliares'!$B$2:$C$6,2,FALSE)-Calculadora!$K$2=0,1,0)*IF($L$2=2,IFERROR(VLOOKUP(B5024,'Tablas auxiliares'!$AB$2:$AH$27,7,FALSE),0),1)</f>
        <v>0</v>
      </c>
      <c r="G5024" s="9">
        <f>VLOOKUP(E5024,'Tablas auxiliares'!$H$1:$Q$28,Calculadora!$J$2+1,FALSE)*IF(VLOOKUP($A5024,'Tablas auxiliares'!$B$2:$C$6,2,FALSE)-Calculadora!$K$2=0,1,0)*IF($L$2=2,IFERROR(VLOOKUP(B5024,'Tablas auxiliares'!$AB$2:$AH$27,7,FALSE),0),1)</f>
        <v>0</v>
      </c>
      <c r="H5024" s="9">
        <f t="shared" si="88"/>
        <v>0</v>
      </c>
      <c r="O5024" s="9"/>
      <c r="P5024"/>
    </row>
    <row r="5025" spans="1:16" x14ac:dyDescent="0.25">
      <c r="A5025" s="9">
        <v>2014</v>
      </c>
      <c r="B5025" t="s">
        <v>19</v>
      </c>
      <c r="C5025" t="s">
        <v>13</v>
      </c>
      <c r="D5025" s="9">
        <v>14</v>
      </c>
      <c r="E5025" s="100">
        <v>14</v>
      </c>
      <c r="F5025" s="9">
        <f>VLOOKUP(D5025,'Tablas auxiliares'!$H$1:$Q$28,Calculadora!$J$2+1,FALSE)*IF(VLOOKUP($A5025,'Tablas auxiliares'!$B$2:$C$6,2,FALSE)-Calculadora!$K$2=0,1,0)*IF($L$2=2,IFERROR(VLOOKUP(B5025,'Tablas auxiliares'!$AB$2:$AH$27,7,FALSE),0),1)</f>
        <v>0</v>
      </c>
      <c r="G5025" s="9">
        <f>VLOOKUP(E5025,'Tablas auxiliares'!$H$1:$Q$28,Calculadora!$J$2+1,FALSE)*IF(VLOOKUP($A5025,'Tablas auxiliares'!$B$2:$C$6,2,FALSE)-Calculadora!$K$2=0,1,0)*IF($L$2=2,IFERROR(VLOOKUP(B5025,'Tablas auxiliares'!$AB$2:$AH$27,7,FALSE),0),1)</f>
        <v>0</v>
      </c>
      <c r="H5025" s="9">
        <f t="shared" si="88"/>
        <v>0</v>
      </c>
      <c r="O5025" s="9"/>
      <c r="P5025"/>
    </row>
    <row r="5026" spans="1:16" x14ac:dyDescent="0.25">
      <c r="A5026" s="9">
        <v>2014</v>
      </c>
      <c r="B5026" t="s">
        <v>19</v>
      </c>
      <c r="C5026" t="s">
        <v>27</v>
      </c>
      <c r="D5026" s="9">
        <v>11</v>
      </c>
      <c r="E5026" s="100">
        <v>11</v>
      </c>
      <c r="F5026" s="9">
        <f>VLOOKUP(D5026,'Tablas auxiliares'!$H$1:$Q$28,Calculadora!$J$2+1,FALSE)*IF(VLOOKUP($A5026,'Tablas auxiliares'!$B$2:$C$6,2,FALSE)-Calculadora!$K$2=0,1,0)*IF($L$2=2,IFERROR(VLOOKUP(B5026,'Tablas auxiliares'!$AB$2:$AH$27,7,FALSE),0),1)</f>
        <v>0</v>
      </c>
      <c r="G5026" s="9">
        <f>VLOOKUP(E5026,'Tablas auxiliares'!$H$1:$Q$28,Calculadora!$J$2+1,FALSE)*IF(VLOOKUP($A5026,'Tablas auxiliares'!$B$2:$C$6,2,FALSE)-Calculadora!$K$2=0,1,0)*IF($L$2=2,IFERROR(VLOOKUP(B5026,'Tablas auxiliares'!$AB$2:$AH$27,7,FALSE),0),1)</f>
        <v>0</v>
      </c>
      <c r="H5026" s="9">
        <f t="shared" si="88"/>
        <v>0</v>
      </c>
      <c r="O5026" s="9"/>
      <c r="P5026"/>
    </row>
    <row r="5027" spans="1:16" x14ac:dyDescent="0.25">
      <c r="A5027" s="9">
        <v>2014</v>
      </c>
      <c r="B5027" t="s">
        <v>19</v>
      </c>
      <c r="C5027" t="s">
        <v>26</v>
      </c>
      <c r="D5027" s="9">
        <v>2</v>
      </c>
      <c r="E5027" s="100">
        <v>2</v>
      </c>
      <c r="F5027" s="9">
        <f>VLOOKUP(D5027,'Tablas auxiliares'!$H$1:$Q$28,Calculadora!$J$2+1,FALSE)*IF(VLOOKUP($A5027,'Tablas auxiliares'!$B$2:$C$6,2,FALSE)-Calculadora!$K$2=0,1,0)*IF($L$2=2,IFERROR(VLOOKUP(B5027,'Tablas auxiliares'!$AB$2:$AH$27,7,FALSE),0),1)</f>
        <v>0</v>
      </c>
      <c r="G5027" s="9">
        <f>VLOOKUP(E5027,'Tablas auxiliares'!$H$1:$Q$28,Calculadora!$J$2+1,FALSE)*IF(VLOOKUP($A5027,'Tablas auxiliares'!$B$2:$C$6,2,FALSE)-Calculadora!$K$2=0,1,0)*IF($L$2=2,IFERROR(VLOOKUP(B5027,'Tablas auxiliares'!$AB$2:$AH$27,7,FALSE),0),1)</f>
        <v>0</v>
      </c>
      <c r="H5027" s="9">
        <f t="shared" si="88"/>
        <v>0</v>
      </c>
      <c r="O5027" s="9"/>
      <c r="P5027"/>
    </row>
    <row r="5028" spans="1:16" x14ac:dyDescent="0.25">
      <c r="A5028" s="9">
        <v>2014</v>
      </c>
      <c r="B5028" t="s">
        <v>19</v>
      </c>
      <c r="C5028" t="s">
        <v>28</v>
      </c>
      <c r="D5028" s="9">
        <v>19</v>
      </c>
      <c r="E5028" s="100">
        <v>19</v>
      </c>
      <c r="F5028" s="9">
        <f>VLOOKUP(D5028,'Tablas auxiliares'!$H$1:$Q$28,Calculadora!$J$2+1,FALSE)*IF(VLOOKUP($A5028,'Tablas auxiliares'!$B$2:$C$6,2,FALSE)-Calculadora!$K$2=0,1,0)*IF($L$2=2,IFERROR(VLOOKUP(B5028,'Tablas auxiliares'!$AB$2:$AH$27,7,FALSE),0),1)</f>
        <v>0</v>
      </c>
      <c r="G5028" s="9">
        <f>VLOOKUP(E5028,'Tablas auxiliares'!$H$1:$Q$28,Calculadora!$J$2+1,FALSE)*IF(VLOOKUP($A5028,'Tablas auxiliares'!$B$2:$C$6,2,FALSE)-Calculadora!$K$2=0,1,0)*IF($L$2=2,IFERROR(VLOOKUP(B5028,'Tablas auxiliares'!$AB$2:$AH$27,7,FALSE),0),1)</f>
        <v>0</v>
      </c>
      <c r="H5028" s="9">
        <f t="shared" si="88"/>
        <v>0</v>
      </c>
      <c r="O5028" s="9"/>
      <c r="P5028"/>
    </row>
    <row r="5029" spans="1:16" x14ac:dyDescent="0.25">
      <c r="A5029" s="9">
        <v>2014</v>
      </c>
      <c r="B5029" t="s">
        <v>19</v>
      </c>
      <c r="C5029" t="s">
        <v>33</v>
      </c>
      <c r="D5029" s="9">
        <v>24</v>
      </c>
      <c r="E5029" s="100">
        <v>24</v>
      </c>
      <c r="F5029" s="9">
        <f>VLOOKUP(D5029,'Tablas auxiliares'!$H$1:$Q$28,Calculadora!$J$2+1,FALSE)*IF(VLOOKUP($A5029,'Tablas auxiliares'!$B$2:$C$6,2,FALSE)-Calculadora!$K$2=0,1,0)*IF($L$2=2,IFERROR(VLOOKUP(B5029,'Tablas auxiliares'!$AB$2:$AH$27,7,FALSE),0),1)</f>
        <v>0</v>
      </c>
      <c r="G5029" s="9">
        <f>VLOOKUP(E5029,'Tablas auxiliares'!$H$1:$Q$28,Calculadora!$J$2+1,FALSE)*IF(VLOOKUP($A5029,'Tablas auxiliares'!$B$2:$C$6,2,FALSE)-Calculadora!$K$2=0,1,0)*IF($L$2=2,IFERROR(VLOOKUP(B5029,'Tablas auxiliares'!$AB$2:$AH$27,7,FALSE),0),1)</f>
        <v>0</v>
      </c>
      <c r="H5029" s="9">
        <f t="shared" si="88"/>
        <v>0</v>
      </c>
      <c r="O5029" s="9"/>
      <c r="P5029"/>
    </row>
    <row r="5030" spans="1:16" x14ac:dyDescent="0.25">
      <c r="A5030" s="9">
        <v>2014</v>
      </c>
      <c r="B5030" t="s">
        <v>19</v>
      </c>
      <c r="C5030" t="s">
        <v>25</v>
      </c>
      <c r="D5030" s="9">
        <v>17</v>
      </c>
      <c r="E5030" s="100">
        <v>17</v>
      </c>
      <c r="F5030" s="9">
        <f>VLOOKUP(D5030,'Tablas auxiliares'!$H$1:$Q$28,Calculadora!$J$2+1,FALSE)*IF(VLOOKUP($A5030,'Tablas auxiliares'!$B$2:$C$6,2,FALSE)-Calculadora!$K$2=0,1,0)*IF($L$2=2,IFERROR(VLOOKUP(B5030,'Tablas auxiliares'!$AB$2:$AH$27,7,FALSE),0),1)</f>
        <v>0</v>
      </c>
      <c r="G5030" s="9">
        <f>VLOOKUP(E5030,'Tablas auxiliares'!$H$1:$Q$28,Calculadora!$J$2+1,FALSE)*IF(VLOOKUP($A5030,'Tablas auxiliares'!$B$2:$C$6,2,FALSE)-Calculadora!$K$2=0,1,0)*IF($L$2=2,IFERROR(VLOOKUP(B5030,'Tablas auxiliares'!$AB$2:$AH$27,7,FALSE),0),1)</f>
        <v>0</v>
      </c>
      <c r="H5030" s="9">
        <f t="shared" si="88"/>
        <v>0</v>
      </c>
      <c r="O5030" s="9"/>
      <c r="P5030"/>
    </row>
    <row r="5031" spans="1:16" x14ac:dyDescent="0.25">
      <c r="A5031" s="9">
        <v>2014</v>
      </c>
      <c r="B5031" t="s">
        <v>19</v>
      </c>
      <c r="C5031" t="s">
        <v>89</v>
      </c>
      <c r="D5031" s="9">
        <v>20</v>
      </c>
      <c r="E5031" s="100">
        <v>20</v>
      </c>
      <c r="F5031" s="9">
        <f>VLOOKUP(D5031,'Tablas auxiliares'!$H$1:$Q$28,Calculadora!$J$2+1,FALSE)*IF(VLOOKUP($A5031,'Tablas auxiliares'!$B$2:$C$6,2,FALSE)-Calculadora!$K$2=0,1,0)*IF($L$2=2,IFERROR(VLOOKUP(B5031,'Tablas auxiliares'!$AB$2:$AH$27,7,FALSE),0),1)</f>
        <v>0</v>
      </c>
      <c r="G5031" s="9">
        <f>VLOOKUP(E5031,'Tablas auxiliares'!$H$1:$Q$28,Calculadora!$J$2+1,FALSE)*IF(VLOOKUP($A5031,'Tablas auxiliares'!$B$2:$C$6,2,FALSE)-Calculadora!$K$2=0,1,0)*IF($L$2=2,IFERROR(VLOOKUP(B5031,'Tablas auxiliares'!$AB$2:$AH$27,7,FALSE),0),1)</f>
        <v>0</v>
      </c>
      <c r="H5031" s="9">
        <f t="shared" si="88"/>
        <v>0</v>
      </c>
      <c r="O5031" s="9"/>
      <c r="P5031"/>
    </row>
    <row r="5032" spans="1:16" x14ac:dyDescent="0.25">
      <c r="A5032" s="9">
        <v>2014</v>
      </c>
      <c r="B5032" t="s">
        <v>19</v>
      </c>
      <c r="C5032" t="s">
        <v>87</v>
      </c>
      <c r="D5032" s="9">
        <v>8</v>
      </c>
      <c r="E5032" s="100">
        <v>8</v>
      </c>
      <c r="F5032" s="9">
        <f>VLOOKUP(D5032,'Tablas auxiliares'!$H$1:$Q$28,Calculadora!$J$2+1,FALSE)*IF(VLOOKUP($A5032,'Tablas auxiliares'!$B$2:$C$6,2,FALSE)-Calculadora!$K$2=0,1,0)*IF($L$2=2,IFERROR(VLOOKUP(B5032,'Tablas auxiliares'!$AB$2:$AH$27,7,FALSE),0),1)</f>
        <v>0</v>
      </c>
      <c r="G5032" s="9">
        <f>VLOOKUP(E5032,'Tablas auxiliares'!$H$1:$Q$28,Calculadora!$J$2+1,FALSE)*IF(VLOOKUP($A5032,'Tablas auxiliares'!$B$2:$C$6,2,FALSE)-Calculadora!$K$2=0,1,0)*IF($L$2=2,IFERROR(VLOOKUP(B5032,'Tablas auxiliares'!$AB$2:$AH$27,7,FALSE),0),1)</f>
        <v>0</v>
      </c>
      <c r="H5032" s="9">
        <f t="shared" si="88"/>
        <v>0</v>
      </c>
      <c r="O5032" s="9"/>
      <c r="P5032"/>
    </row>
    <row r="5033" spans="1:16" x14ac:dyDescent="0.25">
      <c r="A5033" s="9">
        <v>2014</v>
      </c>
      <c r="B5033" t="s">
        <v>19</v>
      </c>
      <c r="C5033" t="s">
        <v>34</v>
      </c>
      <c r="D5033" s="9">
        <v>16</v>
      </c>
      <c r="E5033" s="100">
        <v>16</v>
      </c>
      <c r="F5033" s="9">
        <f>VLOOKUP(D5033,'Tablas auxiliares'!$H$1:$Q$28,Calculadora!$J$2+1,FALSE)*IF(VLOOKUP($A5033,'Tablas auxiliares'!$B$2:$C$6,2,FALSE)-Calculadora!$K$2=0,1,0)*IF($L$2=2,IFERROR(VLOOKUP(B5033,'Tablas auxiliares'!$AB$2:$AH$27,7,FALSE),0),1)</f>
        <v>0</v>
      </c>
      <c r="G5033" s="9">
        <f>VLOOKUP(E5033,'Tablas auxiliares'!$H$1:$Q$28,Calculadora!$J$2+1,FALSE)*IF(VLOOKUP($A5033,'Tablas auxiliares'!$B$2:$C$6,2,FALSE)-Calculadora!$K$2=0,1,0)*IF($L$2=2,IFERROR(VLOOKUP(B5033,'Tablas auxiliares'!$AB$2:$AH$27,7,FALSE),0),1)</f>
        <v>0</v>
      </c>
      <c r="H5033" s="9">
        <f t="shared" si="88"/>
        <v>0</v>
      </c>
      <c r="O5033" s="9"/>
      <c r="P5033"/>
    </row>
    <row r="5034" spans="1:16" x14ac:dyDescent="0.25">
      <c r="A5034" s="9">
        <v>2014</v>
      </c>
      <c r="B5034" t="s">
        <v>19</v>
      </c>
      <c r="C5034" t="s">
        <v>91</v>
      </c>
      <c r="D5034" s="9">
        <v>15</v>
      </c>
      <c r="E5034" s="100">
        <v>15</v>
      </c>
      <c r="F5034" s="9">
        <f>VLOOKUP(D5034,'Tablas auxiliares'!$H$1:$Q$28,Calculadora!$J$2+1,FALSE)*IF(VLOOKUP($A5034,'Tablas auxiliares'!$B$2:$C$6,2,FALSE)-Calculadora!$K$2=0,1,0)*IF($L$2=2,IFERROR(VLOOKUP(B5034,'Tablas auxiliares'!$AB$2:$AH$27,7,FALSE),0),1)</f>
        <v>0</v>
      </c>
      <c r="G5034" s="9">
        <f>VLOOKUP(E5034,'Tablas auxiliares'!$H$1:$Q$28,Calculadora!$J$2+1,FALSE)*IF(VLOOKUP($A5034,'Tablas auxiliares'!$B$2:$C$6,2,FALSE)-Calculadora!$K$2=0,1,0)*IF($L$2=2,IFERROR(VLOOKUP(B5034,'Tablas auxiliares'!$AB$2:$AH$27,7,FALSE),0),1)</f>
        <v>0</v>
      </c>
      <c r="H5034" s="9">
        <f t="shared" si="88"/>
        <v>0</v>
      </c>
      <c r="O5034" s="9"/>
      <c r="P5034"/>
    </row>
    <row r="5035" spans="1:16" x14ac:dyDescent="0.25">
      <c r="A5035" s="9">
        <v>2014</v>
      </c>
      <c r="B5035" t="s">
        <v>19</v>
      </c>
      <c r="C5035" t="s">
        <v>24</v>
      </c>
      <c r="D5035" s="9">
        <v>4</v>
      </c>
      <c r="E5035" s="100">
        <v>4</v>
      </c>
      <c r="F5035" s="9">
        <f>VLOOKUP(D5035,'Tablas auxiliares'!$H$1:$Q$28,Calculadora!$J$2+1,FALSE)*IF(VLOOKUP($A5035,'Tablas auxiliares'!$B$2:$C$6,2,FALSE)-Calculadora!$K$2=0,1,0)*IF($L$2=2,IFERROR(VLOOKUP(B5035,'Tablas auxiliares'!$AB$2:$AH$27,7,FALSE),0),1)</f>
        <v>0</v>
      </c>
      <c r="G5035" s="9">
        <f>VLOOKUP(E5035,'Tablas auxiliares'!$H$1:$Q$28,Calculadora!$J$2+1,FALSE)*IF(VLOOKUP($A5035,'Tablas auxiliares'!$B$2:$C$6,2,FALSE)-Calculadora!$K$2=0,1,0)*IF($L$2=2,IFERROR(VLOOKUP(B5035,'Tablas auxiliares'!$AB$2:$AH$27,7,FALSE),0),1)</f>
        <v>0</v>
      </c>
      <c r="H5035" s="9">
        <f t="shared" si="88"/>
        <v>0</v>
      </c>
      <c r="O5035" s="9"/>
      <c r="P5035"/>
    </row>
    <row r="5036" spans="1:16" x14ac:dyDescent="0.25">
      <c r="A5036" s="9">
        <v>2014</v>
      </c>
      <c r="B5036" t="s">
        <v>19</v>
      </c>
      <c r="C5036" t="s">
        <v>11</v>
      </c>
      <c r="D5036" s="9">
        <v>7</v>
      </c>
      <c r="E5036" s="100">
        <v>7</v>
      </c>
      <c r="F5036" s="9">
        <f>VLOOKUP(D5036,'Tablas auxiliares'!$H$1:$Q$28,Calculadora!$J$2+1,FALSE)*IF(VLOOKUP($A5036,'Tablas auxiliares'!$B$2:$C$6,2,FALSE)-Calculadora!$K$2=0,1,0)*IF($L$2=2,IFERROR(VLOOKUP(B5036,'Tablas auxiliares'!$AB$2:$AH$27,7,FALSE),0),1)</f>
        <v>0</v>
      </c>
      <c r="G5036" s="9">
        <f>VLOOKUP(E5036,'Tablas auxiliares'!$H$1:$Q$28,Calculadora!$J$2+1,FALSE)*IF(VLOOKUP($A5036,'Tablas auxiliares'!$B$2:$C$6,2,FALSE)-Calculadora!$K$2=0,1,0)*IF($L$2=2,IFERROR(VLOOKUP(B5036,'Tablas auxiliares'!$AB$2:$AH$27,7,FALSE),0),1)</f>
        <v>0</v>
      </c>
      <c r="H5036" s="9">
        <f t="shared" si="88"/>
        <v>0</v>
      </c>
      <c r="O5036" s="9"/>
      <c r="P5036"/>
    </row>
    <row r="5037" spans="1:16" x14ac:dyDescent="0.25">
      <c r="A5037" s="9">
        <v>2014</v>
      </c>
      <c r="B5037" t="s">
        <v>19</v>
      </c>
      <c r="C5037" t="s">
        <v>67</v>
      </c>
      <c r="D5037" s="9">
        <v>10</v>
      </c>
      <c r="E5037" s="100">
        <v>10</v>
      </c>
      <c r="F5037" s="9">
        <f>VLOOKUP(D5037,'Tablas auxiliares'!$H$1:$Q$28,Calculadora!$J$2+1,FALSE)*IF(VLOOKUP($A5037,'Tablas auxiliares'!$B$2:$C$6,2,FALSE)-Calculadora!$K$2=0,1,0)*IF($L$2=2,IFERROR(VLOOKUP(B5037,'Tablas auxiliares'!$AB$2:$AH$27,7,FALSE),0),1)</f>
        <v>0</v>
      </c>
      <c r="G5037" s="9">
        <f>VLOOKUP(E5037,'Tablas auxiliares'!$H$1:$Q$28,Calculadora!$J$2+1,FALSE)*IF(VLOOKUP($A5037,'Tablas auxiliares'!$B$2:$C$6,2,FALSE)-Calculadora!$K$2=0,1,0)*IF($L$2=2,IFERROR(VLOOKUP(B5037,'Tablas auxiliares'!$AB$2:$AH$27,7,FALSE),0),1)</f>
        <v>0</v>
      </c>
      <c r="H5037" s="9">
        <f t="shared" si="88"/>
        <v>0</v>
      </c>
      <c r="O5037" s="9"/>
      <c r="P5037"/>
    </row>
    <row r="5038" spans="1:16" x14ac:dyDescent="0.25">
      <c r="A5038" s="9">
        <v>2014</v>
      </c>
      <c r="B5038" t="s">
        <v>19</v>
      </c>
      <c r="C5038" t="s">
        <v>22</v>
      </c>
      <c r="D5038" s="9">
        <v>9</v>
      </c>
      <c r="E5038" s="100">
        <v>9</v>
      </c>
      <c r="F5038" s="9">
        <f>VLOOKUP(D5038,'Tablas auxiliares'!$H$1:$Q$28,Calculadora!$J$2+1,FALSE)*IF(VLOOKUP($A5038,'Tablas auxiliares'!$B$2:$C$6,2,FALSE)-Calculadora!$K$2=0,1,0)*IF($L$2=2,IFERROR(VLOOKUP(B5038,'Tablas auxiliares'!$AB$2:$AH$27,7,FALSE),0),1)</f>
        <v>0</v>
      </c>
      <c r="G5038" s="9">
        <f>VLOOKUP(E5038,'Tablas auxiliares'!$H$1:$Q$28,Calculadora!$J$2+1,FALSE)*IF(VLOOKUP($A5038,'Tablas auxiliares'!$B$2:$C$6,2,FALSE)-Calculadora!$K$2=0,1,0)*IF($L$2=2,IFERROR(VLOOKUP(B5038,'Tablas auxiliares'!$AB$2:$AH$27,7,FALSE),0),1)</f>
        <v>0</v>
      </c>
      <c r="H5038" s="9">
        <f t="shared" si="88"/>
        <v>0</v>
      </c>
      <c r="O5038" s="9"/>
      <c r="P5038"/>
    </row>
    <row r="5039" spans="1:16" x14ac:dyDescent="0.25">
      <c r="A5039" s="9">
        <v>2014</v>
      </c>
      <c r="B5039" t="s">
        <v>19</v>
      </c>
      <c r="C5039" t="s">
        <v>37</v>
      </c>
      <c r="D5039" s="9">
        <v>6</v>
      </c>
      <c r="E5039" s="100">
        <v>6</v>
      </c>
      <c r="F5039" s="9">
        <f>VLOOKUP(D5039,'Tablas auxiliares'!$H$1:$Q$28,Calculadora!$J$2+1,FALSE)*IF(VLOOKUP($A5039,'Tablas auxiliares'!$B$2:$C$6,2,FALSE)-Calculadora!$K$2=0,1,0)*IF($L$2=2,IFERROR(VLOOKUP(B5039,'Tablas auxiliares'!$AB$2:$AH$27,7,FALSE),0),1)</f>
        <v>0</v>
      </c>
      <c r="G5039" s="9">
        <f>VLOOKUP(E5039,'Tablas auxiliares'!$H$1:$Q$28,Calculadora!$J$2+1,FALSE)*IF(VLOOKUP($A5039,'Tablas auxiliares'!$B$2:$C$6,2,FALSE)-Calculadora!$K$2=0,1,0)*IF($L$2=2,IFERROR(VLOOKUP(B5039,'Tablas auxiliares'!$AB$2:$AH$27,7,FALSE),0),1)</f>
        <v>0</v>
      </c>
      <c r="H5039" s="9">
        <f t="shared" si="88"/>
        <v>0</v>
      </c>
      <c r="O5039" s="9"/>
      <c r="P5039"/>
    </row>
    <row r="5040" spans="1:16" x14ac:dyDescent="0.25">
      <c r="A5040" s="9">
        <v>2014</v>
      </c>
      <c r="B5040" t="s">
        <v>89</v>
      </c>
      <c r="C5040" t="s">
        <v>36</v>
      </c>
      <c r="D5040" s="9">
        <v>14</v>
      </c>
      <c r="E5040" s="9">
        <v>19</v>
      </c>
      <c r="F5040" s="9">
        <f>VLOOKUP(D5040,'Tablas auxiliares'!$H$1:$Q$28,Calculadora!$J$2+1,FALSE)*IF(VLOOKUP($A5040,'Tablas auxiliares'!$B$2:$C$6,2,FALSE)-Calculadora!$K$2=0,1,0)*IF($L$2=2,IFERROR(VLOOKUP(B5040,'Tablas auxiliares'!$AB$2:$AH$27,7,FALSE),0),1)</f>
        <v>0</v>
      </c>
      <c r="G5040" s="9">
        <f>VLOOKUP(E5040,'Tablas auxiliares'!$H$1:$Q$28,Calculadora!$J$2+1,FALSE)*IF(VLOOKUP($A5040,'Tablas auxiliares'!$B$2:$C$6,2,FALSE)-Calculadora!$K$2=0,1,0)*IF($L$2=2,IFERROR(VLOOKUP(B5040,'Tablas auxiliares'!$AB$2:$AH$27,7,FALSE),0),1)</f>
        <v>0</v>
      </c>
      <c r="H5040" s="9">
        <f t="shared" si="88"/>
        <v>0</v>
      </c>
      <c r="O5040" s="9"/>
      <c r="P5040"/>
    </row>
    <row r="5041" spans="1:16" x14ac:dyDescent="0.25">
      <c r="A5041" s="9">
        <v>2014</v>
      </c>
      <c r="B5041" t="s">
        <v>89</v>
      </c>
      <c r="C5041" t="s">
        <v>65</v>
      </c>
      <c r="D5041" s="9">
        <v>17</v>
      </c>
      <c r="E5041" s="9">
        <v>12</v>
      </c>
      <c r="F5041" s="9">
        <f>VLOOKUP(D5041,'Tablas auxiliares'!$H$1:$Q$28,Calculadora!$J$2+1,FALSE)*IF(VLOOKUP($A5041,'Tablas auxiliares'!$B$2:$C$6,2,FALSE)-Calculadora!$K$2=0,1,0)*IF($L$2=2,IFERROR(VLOOKUP(B5041,'Tablas auxiliares'!$AB$2:$AH$27,7,FALSE),0),1)</f>
        <v>0</v>
      </c>
      <c r="G5041" s="9">
        <f>VLOOKUP(E5041,'Tablas auxiliares'!$H$1:$Q$28,Calculadora!$J$2+1,FALSE)*IF(VLOOKUP($A5041,'Tablas auxiliares'!$B$2:$C$6,2,FALSE)-Calculadora!$K$2=0,1,0)*IF($L$2=2,IFERROR(VLOOKUP(B5041,'Tablas auxiliares'!$AB$2:$AH$27,7,FALSE),0),1)</f>
        <v>0</v>
      </c>
      <c r="H5041" s="9">
        <f t="shared" si="88"/>
        <v>0</v>
      </c>
      <c r="O5041" s="9"/>
      <c r="P5041"/>
    </row>
    <row r="5042" spans="1:16" x14ac:dyDescent="0.25">
      <c r="A5042" s="9">
        <v>2014</v>
      </c>
      <c r="B5042" t="s">
        <v>89</v>
      </c>
      <c r="C5042" t="s">
        <v>23</v>
      </c>
      <c r="D5042" s="9">
        <v>5</v>
      </c>
      <c r="E5042" s="9">
        <v>25</v>
      </c>
      <c r="F5042" s="9">
        <f>VLOOKUP(D5042,'Tablas auxiliares'!$H$1:$Q$28,Calculadora!$J$2+1,FALSE)*IF(VLOOKUP($A5042,'Tablas auxiliares'!$B$2:$C$6,2,FALSE)-Calculadora!$K$2=0,1,0)*IF($L$2=2,IFERROR(VLOOKUP(B5042,'Tablas auxiliares'!$AB$2:$AH$27,7,FALSE),0),1)</f>
        <v>0</v>
      </c>
      <c r="G5042" s="9">
        <f>VLOOKUP(E5042,'Tablas auxiliares'!$H$1:$Q$28,Calculadora!$J$2+1,FALSE)*IF(VLOOKUP($A5042,'Tablas auxiliares'!$B$2:$C$6,2,FALSE)-Calculadora!$K$2=0,1,0)*IF($L$2=2,IFERROR(VLOOKUP(B5042,'Tablas auxiliares'!$AB$2:$AH$27,7,FALSE),0),1)</f>
        <v>0</v>
      </c>
      <c r="H5042" s="9">
        <f t="shared" si="88"/>
        <v>0</v>
      </c>
      <c r="O5042" s="9"/>
      <c r="P5042"/>
    </row>
    <row r="5043" spans="1:16" x14ac:dyDescent="0.25">
      <c r="A5043" s="9">
        <v>2014</v>
      </c>
      <c r="B5043" t="s">
        <v>89</v>
      </c>
      <c r="C5043" t="s">
        <v>90</v>
      </c>
      <c r="D5043" s="9">
        <v>2</v>
      </c>
      <c r="E5043" s="9">
        <v>24</v>
      </c>
      <c r="F5043" s="9">
        <f>VLOOKUP(D5043,'Tablas auxiliares'!$H$1:$Q$28,Calculadora!$J$2+1,FALSE)*IF(VLOOKUP($A5043,'Tablas auxiliares'!$B$2:$C$6,2,FALSE)-Calculadora!$K$2=0,1,0)*IF($L$2=2,IFERROR(VLOOKUP(B5043,'Tablas auxiliares'!$AB$2:$AH$27,7,FALSE),0),1)</f>
        <v>0</v>
      </c>
      <c r="G5043" s="9">
        <f>VLOOKUP(E5043,'Tablas auxiliares'!$H$1:$Q$28,Calculadora!$J$2+1,FALSE)*IF(VLOOKUP($A5043,'Tablas auxiliares'!$B$2:$C$6,2,FALSE)-Calculadora!$K$2=0,1,0)*IF($L$2=2,IFERROR(VLOOKUP(B5043,'Tablas auxiliares'!$AB$2:$AH$27,7,FALSE),0),1)</f>
        <v>0</v>
      </c>
      <c r="H5043" s="9">
        <f t="shared" si="88"/>
        <v>0</v>
      </c>
      <c r="O5043" s="9"/>
      <c r="P5043"/>
    </row>
    <row r="5044" spans="1:16" x14ac:dyDescent="0.25">
      <c r="A5044" s="9">
        <v>2014</v>
      </c>
      <c r="B5044" t="s">
        <v>89</v>
      </c>
      <c r="C5044" t="s">
        <v>69</v>
      </c>
      <c r="D5044" s="9">
        <v>4</v>
      </c>
      <c r="E5044" s="9">
        <v>13</v>
      </c>
      <c r="F5044" s="9">
        <f>VLOOKUP(D5044,'Tablas auxiliares'!$H$1:$Q$28,Calculadora!$J$2+1,FALSE)*IF(VLOOKUP($A5044,'Tablas auxiliares'!$B$2:$C$6,2,FALSE)-Calculadora!$K$2=0,1,0)*IF($L$2=2,IFERROR(VLOOKUP(B5044,'Tablas auxiliares'!$AB$2:$AH$27,7,FALSE),0),1)</f>
        <v>0</v>
      </c>
      <c r="G5044" s="9">
        <f>VLOOKUP(E5044,'Tablas auxiliares'!$H$1:$Q$28,Calculadora!$J$2+1,FALSE)*IF(VLOOKUP($A5044,'Tablas auxiliares'!$B$2:$C$6,2,FALSE)-Calculadora!$K$2=0,1,0)*IF($L$2=2,IFERROR(VLOOKUP(B5044,'Tablas auxiliares'!$AB$2:$AH$27,7,FALSE),0),1)</f>
        <v>0</v>
      </c>
      <c r="H5044" s="9">
        <f t="shared" si="88"/>
        <v>0</v>
      </c>
      <c r="O5044" s="9"/>
      <c r="P5044"/>
    </row>
    <row r="5045" spans="1:16" x14ac:dyDescent="0.25">
      <c r="A5045" s="9">
        <v>2014</v>
      </c>
      <c r="B5045" t="s">
        <v>89</v>
      </c>
      <c r="C5045" t="s">
        <v>70</v>
      </c>
      <c r="D5045" s="9">
        <v>23</v>
      </c>
      <c r="E5045" s="9">
        <v>8</v>
      </c>
      <c r="F5045" s="9">
        <f>VLOOKUP(D5045,'Tablas auxiliares'!$H$1:$Q$28,Calculadora!$J$2+1,FALSE)*IF(VLOOKUP($A5045,'Tablas auxiliares'!$B$2:$C$6,2,FALSE)-Calculadora!$K$2=0,1,0)*IF($L$2=2,IFERROR(VLOOKUP(B5045,'Tablas auxiliares'!$AB$2:$AH$27,7,FALSE),0),1)</f>
        <v>0</v>
      </c>
      <c r="G5045" s="9">
        <f>VLOOKUP(E5045,'Tablas auxiliares'!$H$1:$Q$28,Calculadora!$J$2+1,FALSE)*IF(VLOOKUP($A5045,'Tablas auxiliares'!$B$2:$C$6,2,FALSE)-Calculadora!$K$2=0,1,0)*IF($L$2=2,IFERROR(VLOOKUP(B5045,'Tablas auxiliares'!$AB$2:$AH$27,7,FALSE),0),1)</f>
        <v>0</v>
      </c>
      <c r="H5045" s="9">
        <f t="shared" si="88"/>
        <v>0</v>
      </c>
      <c r="O5045" s="9"/>
      <c r="P5045"/>
    </row>
    <row r="5046" spans="1:16" x14ac:dyDescent="0.25">
      <c r="A5046" s="9">
        <v>2014</v>
      </c>
      <c r="B5046" t="s">
        <v>89</v>
      </c>
      <c r="C5046" t="s">
        <v>14</v>
      </c>
      <c r="D5046" s="9">
        <v>22</v>
      </c>
      <c r="E5046" s="9">
        <v>20</v>
      </c>
      <c r="F5046" s="9">
        <f>VLOOKUP(D5046,'Tablas auxiliares'!$H$1:$Q$28,Calculadora!$J$2+1,FALSE)*IF(VLOOKUP($A5046,'Tablas auxiliares'!$B$2:$C$6,2,FALSE)-Calculadora!$K$2=0,1,0)*IF($L$2=2,IFERROR(VLOOKUP(B5046,'Tablas auxiliares'!$AB$2:$AH$27,7,FALSE),0),1)</f>
        <v>0</v>
      </c>
      <c r="G5046" s="9">
        <f>VLOOKUP(E5046,'Tablas auxiliares'!$H$1:$Q$28,Calculadora!$J$2+1,FALSE)*IF(VLOOKUP($A5046,'Tablas auxiliares'!$B$2:$C$6,2,FALSE)-Calculadora!$K$2=0,1,0)*IF($L$2=2,IFERROR(VLOOKUP(B5046,'Tablas auxiliares'!$AB$2:$AH$27,7,FALSE),0),1)</f>
        <v>0</v>
      </c>
      <c r="H5046" s="9">
        <f t="shared" si="88"/>
        <v>0</v>
      </c>
      <c r="O5046" s="9"/>
      <c r="P5046"/>
    </row>
    <row r="5047" spans="1:16" x14ac:dyDescent="0.25">
      <c r="A5047" s="9">
        <v>2014</v>
      </c>
      <c r="B5047" t="s">
        <v>89</v>
      </c>
      <c r="C5047" t="s">
        <v>18</v>
      </c>
      <c r="D5047" s="9">
        <v>12</v>
      </c>
      <c r="E5047" s="9">
        <v>3</v>
      </c>
      <c r="F5047" s="9">
        <f>VLOOKUP(D5047,'Tablas auxiliares'!$H$1:$Q$28,Calculadora!$J$2+1,FALSE)*IF(VLOOKUP($A5047,'Tablas auxiliares'!$B$2:$C$6,2,FALSE)-Calculadora!$K$2=0,1,0)*IF($L$2=2,IFERROR(VLOOKUP(B5047,'Tablas auxiliares'!$AB$2:$AH$27,7,FALSE),0),1)</f>
        <v>0</v>
      </c>
      <c r="G5047" s="9">
        <f>VLOOKUP(E5047,'Tablas auxiliares'!$H$1:$Q$28,Calculadora!$J$2+1,FALSE)*IF(VLOOKUP($A5047,'Tablas auxiliares'!$B$2:$C$6,2,FALSE)-Calculadora!$K$2=0,1,0)*IF($L$2=2,IFERROR(VLOOKUP(B5047,'Tablas auxiliares'!$AB$2:$AH$27,7,FALSE),0),1)</f>
        <v>0</v>
      </c>
      <c r="H5047" s="9">
        <f t="shared" si="88"/>
        <v>0</v>
      </c>
      <c r="O5047" s="9"/>
      <c r="P5047"/>
    </row>
    <row r="5048" spans="1:16" x14ac:dyDescent="0.25">
      <c r="A5048" s="9">
        <v>2014</v>
      </c>
      <c r="B5048" t="s">
        <v>89</v>
      </c>
      <c r="C5048" t="s">
        <v>29</v>
      </c>
      <c r="D5048" s="9">
        <v>10</v>
      </c>
      <c r="E5048" s="9">
        <v>14</v>
      </c>
      <c r="F5048" s="9">
        <f>VLOOKUP(D5048,'Tablas auxiliares'!$H$1:$Q$28,Calculadora!$J$2+1,FALSE)*IF(VLOOKUP($A5048,'Tablas auxiliares'!$B$2:$C$6,2,FALSE)-Calculadora!$K$2=0,1,0)*IF($L$2=2,IFERROR(VLOOKUP(B5048,'Tablas auxiliares'!$AB$2:$AH$27,7,FALSE),0),1)</f>
        <v>0</v>
      </c>
      <c r="G5048" s="9">
        <f>VLOOKUP(E5048,'Tablas auxiliares'!$H$1:$Q$28,Calculadora!$J$2+1,FALSE)*IF(VLOOKUP($A5048,'Tablas auxiliares'!$B$2:$C$6,2,FALSE)-Calculadora!$K$2=0,1,0)*IF($L$2=2,IFERROR(VLOOKUP(B5048,'Tablas auxiliares'!$AB$2:$AH$27,7,FALSE),0),1)</f>
        <v>0</v>
      </c>
      <c r="H5048" s="9">
        <f t="shared" si="88"/>
        <v>0</v>
      </c>
      <c r="O5048" s="9"/>
      <c r="P5048"/>
    </row>
    <row r="5049" spans="1:16" x14ac:dyDescent="0.25">
      <c r="A5049" s="9">
        <v>2014</v>
      </c>
      <c r="B5049" t="s">
        <v>89</v>
      </c>
      <c r="C5049" t="s">
        <v>68</v>
      </c>
      <c r="D5049" s="9">
        <v>24</v>
      </c>
      <c r="E5049" s="9">
        <v>10</v>
      </c>
      <c r="F5049" s="9">
        <f>VLOOKUP(D5049,'Tablas auxiliares'!$H$1:$Q$28,Calculadora!$J$2+1,FALSE)*IF(VLOOKUP($A5049,'Tablas auxiliares'!$B$2:$C$6,2,FALSE)-Calculadora!$K$2=0,1,0)*IF($L$2=2,IFERROR(VLOOKUP(B5049,'Tablas auxiliares'!$AB$2:$AH$27,7,FALSE),0),1)</f>
        <v>0</v>
      </c>
      <c r="G5049" s="9">
        <f>VLOOKUP(E5049,'Tablas auxiliares'!$H$1:$Q$28,Calculadora!$J$2+1,FALSE)*IF(VLOOKUP($A5049,'Tablas auxiliares'!$B$2:$C$6,2,FALSE)-Calculadora!$K$2=0,1,0)*IF($L$2=2,IFERROR(VLOOKUP(B5049,'Tablas auxiliares'!$AB$2:$AH$27,7,FALSE),0),1)</f>
        <v>0</v>
      </c>
      <c r="H5049" s="9">
        <f t="shared" si="88"/>
        <v>0</v>
      </c>
      <c r="O5049" s="9"/>
      <c r="P5049"/>
    </row>
    <row r="5050" spans="1:16" x14ac:dyDescent="0.25">
      <c r="A5050" s="9">
        <v>2014</v>
      </c>
      <c r="B5050" t="s">
        <v>89</v>
      </c>
      <c r="C5050" t="s">
        <v>13</v>
      </c>
      <c r="D5050" s="9">
        <v>1</v>
      </c>
      <c r="E5050" s="9">
        <v>1</v>
      </c>
      <c r="F5050" s="9">
        <f>VLOOKUP(D5050,'Tablas auxiliares'!$H$1:$Q$28,Calculadora!$J$2+1,FALSE)*IF(VLOOKUP($A5050,'Tablas auxiliares'!$B$2:$C$6,2,FALSE)-Calculadora!$K$2=0,1,0)*IF($L$2=2,IFERROR(VLOOKUP(B5050,'Tablas auxiliares'!$AB$2:$AH$27,7,FALSE),0),1)</f>
        <v>0</v>
      </c>
      <c r="G5050" s="9">
        <f>VLOOKUP(E5050,'Tablas auxiliares'!$H$1:$Q$28,Calculadora!$J$2+1,FALSE)*IF(VLOOKUP($A5050,'Tablas auxiliares'!$B$2:$C$6,2,FALSE)-Calculadora!$K$2=0,1,0)*IF($L$2=2,IFERROR(VLOOKUP(B5050,'Tablas auxiliares'!$AB$2:$AH$27,7,FALSE),0),1)</f>
        <v>0</v>
      </c>
      <c r="H5050" s="9">
        <f t="shared" si="88"/>
        <v>0</v>
      </c>
      <c r="O5050" s="9"/>
      <c r="P5050"/>
    </row>
    <row r="5051" spans="1:16" x14ac:dyDescent="0.25">
      <c r="A5051" s="9">
        <v>2014</v>
      </c>
      <c r="B5051" t="s">
        <v>89</v>
      </c>
      <c r="C5051" t="s">
        <v>27</v>
      </c>
      <c r="D5051" s="9">
        <v>6</v>
      </c>
      <c r="E5051" s="9">
        <v>16</v>
      </c>
      <c r="F5051" s="9">
        <f>VLOOKUP(D5051,'Tablas auxiliares'!$H$1:$Q$28,Calculadora!$J$2+1,FALSE)*IF(VLOOKUP($A5051,'Tablas auxiliares'!$B$2:$C$6,2,FALSE)-Calculadora!$K$2=0,1,0)*IF($L$2=2,IFERROR(VLOOKUP(B5051,'Tablas auxiliares'!$AB$2:$AH$27,7,FALSE),0),1)</f>
        <v>0</v>
      </c>
      <c r="G5051" s="9">
        <f>VLOOKUP(E5051,'Tablas auxiliares'!$H$1:$Q$28,Calculadora!$J$2+1,FALSE)*IF(VLOOKUP($A5051,'Tablas auxiliares'!$B$2:$C$6,2,FALSE)-Calculadora!$K$2=0,1,0)*IF($L$2=2,IFERROR(VLOOKUP(B5051,'Tablas auxiliares'!$AB$2:$AH$27,7,FALSE),0),1)</f>
        <v>0</v>
      </c>
      <c r="H5051" s="9">
        <f t="shared" si="88"/>
        <v>0</v>
      </c>
      <c r="O5051" s="9"/>
      <c r="P5051"/>
    </row>
    <row r="5052" spans="1:16" x14ac:dyDescent="0.25">
      <c r="A5052" s="9">
        <v>2014</v>
      </c>
      <c r="B5052" t="s">
        <v>89</v>
      </c>
      <c r="C5052" t="s">
        <v>26</v>
      </c>
      <c r="D5052" s="9">
        <v>9</v>
      </c>
      <c r="E5052" s="9">
        <v>5</v>
      </c>
      <c r="F5052" s="9">
        <f>VLOOKUP(D5052,'Tablas auxiliares'!$H$1:$Q$28,Calculadora!$J$2+1,FALSE)*IF(VLOOKUP($A5052,'Tablas auxiliares'!$B$2:$C$6,2,FALSE)-Calculadora!$K$2=0,1,0)*IF($L$2=2,IFERROR(VLOOKUP(B5052,'Tablas auxiliares'!$AB$2:$AH$27,7,FALSE),0),1)</f>
        <v>0</v>
      </c>
      <c r="G5052" s="9">
        <f>VLOOKUP(E5052,'Tablas auxiliares'!$H$1:$Q$28,Calculadora!$J$2+1,FALSE)*IF(VLOOKUP($A5052,'Tablas auxiliares'!$B$2:$C$6,2,FALSE)-Calculadora!$K$2=0,1,0)*IF($L$2=2,IFERROR(VLOOKUP(B5052,'Tablas auxiliares'!$AB$2:$AH$27,7,FALSE),0),1)</f>
        <v>0</v>
      </c>
      <c r="H5052" s="9">
        <f t="shared" si="88"/>
        <v>0</v>
      </c>
      <c r="O5052" s="9"/>
      <c r="P5052"/>
    </row>
    <row r="5053" spans="1:16" x14ac:dyDescent="0.25">
      <c r="A5053" s="9">
        <v>2014</v>
      </c>
      <c r="B5053" t="s">
        <v>89</v>
      </c>
      <c r="C5053" t="s">
        <v>28</v>
      </c>
      <c r="D5053" s="9">
        <v>13</v>
      </c>
      <c r="E5053" s="9">
        <v>23</v>
      </c>
      <c r="F5053" s="9">
        <f>VLOOKUP(D5053,'Tablas auxiliares'!$H$1:$Q$28,Calculadora!$J$2+1,FALSE)*IF(VLOOKUP($A5053,'Tablas auxiliares'!$B$2:$C$6,2,FALSE)-Calculadora!$K$2=0,1,0)*IF($L$2=2,IFERROR(VLOOKUP(B5053,'Tablas auxiliares'!$AB$2:$AH$27,7,FALSE),0),1)</f>
        <v>0</v>
      </c>
      <c r="G5053" s="9">
        <f>VLOOKUP(E5053,'Tablas auxiliares'!$H$1:$Q$28,Calculadora!$J$2+1,FALSE)*IF(VLOOKUP($A5053,'Tablas auxiliares'!$B$2:$C$6,2,FALSE)-Calculadora!$K$2=0,1,0)*IF($L$2=2,IFERROR(VLOOKUP(B5053,'Tablas auxiliares'!$AB$2:$AH$27,7,FALSE),0),1)</f>
        <v>0</v>
      </c>
      <c r="H5053" s="9">
        <f t="shared" si="88"/>
        <v>0</v>
      </c>
      <c r="O5053" s="9"/>
      <c r="P5053"/>
    </row>
    <row r="5054" spans="1:16" x14ac:dyDescent="0.25">
      <c r="A5054" s="9">
        <v>2014</v>
      </c>
      <c r="B5054" t="s">
        <v>89</v>
      </c>
      <c r="C5054" t="s">
        <v>33</v>
      </c>
      <c r="D5054" s="9">
        <v>18</v>
      </c>
      <c r="E5054" s="9">
        <v>15</v>
      </c>
      <c r="F5054" s="9">
        <f>VLOOKUP(D5054,'Tablas auxiliares'!$H$1:$Q$28,Calculadora!$J$2+1,FALSE)*IF(VLOOKUP($A5054,'Tablas auxiliares'!$B$2:$C$6,2,FALSE)-Calculadora!$K$2=0,1,0)*IF($L$2=2,IFERROR(VLOOKUP(B5054,'Tablas auxiliares'!$AB$2:$AH$27,7,FALSE),0),1)</f>
        <v>0</v>
      </c>
      <c r="G5054" s="9">
        <f>VLOOKUP(E5054,'Tablas auxiliares'!$H$1:$Q$28,Calculadora!$J$2+1,FALSE)*IF(VLOOKUP($A5054,'Tablas auxiliares'!$B$2:$C$6,2,FALSE)-Calculadora!$K$2=0,1,0)*IF($L$2=2,IFERROR(VLOOKUP(B5054,'Tablas auxiliares'!$AB$2:$AH$27,7,FALSE),0),1)</f>
        <v>0</v>
      </c>
      <c r="H5054" s="9">
        <f t="shared" si="88"/>
        <v>0</v>
      </c>
      <c r="O5054" s="9"/>
      <c r="P5054"/>
    </row>
    <row r="5055" spans="1:16" x14ac:dyDescent="0.25">
      <c r="A5055" s="9">
        <v>2014</v>
      </c>
      <c r="B5055" t="s">
        <v>89</v>
      </c>
      <c r="C5055" t="s">
        <v>25</v>
      </c>
      <c r="D5055" s="9">
        <v>19</v>
      </c>
      <c r="E5055" s="9">
        <v>6</v>
      </c>
      <c r="F5055" s="9">
        <f>VLOOKUP(D5055,'Tablas auxiliares'!$H$1:$Q$28,Calculadora!$J$2+1,FALSE)*IF(VLOOKUP($A5055,'Tablas auxiliares'!$B$2:$C$6,2,FALSE)-Calculadora!$K$2=0,1,0)*IF($L$2=2,IFERROR(VLOOKUP(B5055,'Tablas auxiliares'!$AB$2:$AH$27,7,FALSE),0),1)</f>
        <v>0</v>
      </c>
      <c r="G5055" s="9">
        <f>VLOOKUP(E5055,'Tablas auxiliares'!$H$1:$Q$28,Calculadora!$J$2+1,FALSE)*IF(VLOOKUP($A5055,'Tablas auxiliares'!$B$2:$C$6,2,FALSE)-Calculadora!$K$2=0,1,0)*IF($L$2=2,IFERROR(VLOOKUP(B5055,'Tablas auxiliares'!$AB$2:$AH$27,7,FALSE),0),1)</f>
        <v>0</v>
      </c>
      <c r="H5055" s="9">
        <f t="shared" si="88"/>
        <v>0</v>
      </c>
      <c r="O5055" s="9"/>
      <c r="P5055"/>
    </row>
    <row r="5056" spans="1:16" x14ac:dyDescent="0.25">
      <c r="A5056" s="9">
        <v>2014</v>
      </c>
      <c r="B5056" t="s">
        <v>89</v>
      </c>
      <c r="C5056" t="s">
        <v>87</v>
      </c>
      <c r="D5056" s="9">
        <v>15</v>
      </c>
      <c r="E5056" s="9">
        <v>18</v>
      </c>
      <c r="F5056" s="9">
        <f>VLOOKUP(D5056,'Tablas auxiliares'!$H$1:$Q$28,Calculadora!$J$2+1,FALSE)*IF(VLOOKUP($A5056,'Tablas auxiliares'!$B$2:$C$6,2,FALSE)-Calculadora!$K$2=0,1,0)*IF($L$2=2,IFERROR(VLOOKUP(B5056,'Tablas auxiliares'!$AB$2:$AH$27,7,FALSE),0),1)</f>
        <v>0</v>
      </c>
      <c r="G5056" s="9">
        <f>VLOOKUP(E5056,'Tablas auxiliares'!$H$1:$Q$28,Calculadora!$J$2+1,FALSE)*IF(VLOOKUP($A5056,'Tablas auxiliares'!$B$2:$C$6,2,FALSE)-Calculadora!$K$2=0,1,0)*IF($L$2=2,IFERROR(VLOOKUP(B5056,'Tablas auxiliares'!$AB$2:$AH$27,7,FALSE),0),1)</f>
        <v>0</v>
      </c>
      <c r="H5056" s="9">
        <f t="shared" si="88"/>
        <v>0</v>
      </c>
      <c r="O5056" s="9"/>
      <c r="P5056"/>
    </row>
    <row r="5057" spans="1:16" x14ac:dyDescent="0.25">
      <c r="A5057" s="9">
        <v>2014</v>
      </c>
      <c r="B5057" t="s">
        <v>89</v>
      </c>
      <c r="C5057" t="s">
        <v>34</v>
      </c>
      <c r="D5057" s="9">
        <v>7</v>
      </c>
      <c r="E5057" s="9">
        <v>11</v>
      </c>
      <c r="F5057" s="9">
        <f>VLOOKUP(D5057,'Tablas auxiliares'!$H$1:$Q$28,Calculadora!$J$2+1,FALSE)*IF(VLOOKUP($A5057,'Tablas auxiliares'!$B$2:$C$6,2,FALSE)-Calculadora!$K$2=0,1,0)*IF($L$2=2,IFERROR(VLOOKUP(B5057,'Tablas auxiliares'!$AB$2:$AH$27,7,FALSE),0),1)</f>
        <v>0</v>
      </c>
      <c r="G5057" s="9">
        <f>VLOOKUP(E5057,'Tablas auxiliares'!$H$1:$Q$28,Calculadora!$J$2+1,FALSE)*IF(VLOOKUP($A5057,'Tablas auxiliares'!$B$2:$C$6,2,FALSE)-Calculadora!$K$2=0,1,0)*IF($L$2=2,IFERROR(VLOOKUP(B5057,'Tablas auxiliares'!$AB$2:$AH$27,7,FALSE),0),1)</f>
        <v>0</v>
      </c>
      <c r="H5057" s="9">
        <f t="shared" si="88"/>
        <v>0</v>
      </c>
      <c r="O5057" s="9"/>
      <c r="P5057"/>
    </row>
    <row r="5058" spans="1:16" x14ac:dyDescent="0.25">
      <c r="A5058" s="9">
        <v>2014</v>
      </c>
      <c r="B5058" t="s">
        <v>89</v>
      </c>
      <c r="C5058" t="s">
        <v>91</v>
      </c>
      <c r="D5058" s="9">
        <v>16</v>
      </c>
      <c r="E5058" s="9">
        <v>4</v>
      </c>
      <c r="F5058" s="9">
        <f>VLOOKUP(D5058,'Tablas auxiliares'!$H$1:$Q$28,Calculadora!$J$2+1,FALSE)*IF(VLOOKUP($A5058,'Tablas auxiliares'!$B$2:$C$6,2,FALSE)-Calculadora!$K$2=0,1,0)*IF($L$2=2,IFERROR(VLOOKUP(B5058,'Tablas auxiliares'!$AB$2:$AH$27,7,FALSE),0),1)</f>
        <v>0</v>
      </c>
      <c r="G5058" s="9">
        <f>VLOOKUP(E5058,'Tablas auxiliares'!$H$1:$Q$28,Calculadora!$J$2+1,FALSE)*IF(VLOOKUP($A5058,'Tablas auxiliares'!$B$2:$C$6,2,FALSE)-Calculadora!$K$2=0,1,0)*IF($L$2=2,IFERROR(VLOOKUP(B5058,'Tablas auxiliares'!$AB$2:$AH$27,7,FALSE),0),1)</f>
        <v>0</v>
      </c>
      <c r="H5058" s="9">
        <f t="shared" si="88"/>
        <v>0</v>
      </c>
      <c r="O5058" s="9"/>
      <c r="P5058"/>
    </row>
    <row r="5059" spans="1:16" x14ac:dyDescent="0.25">
      <c r="A5059" s="9">
        <v>2014</v>
      </c>
      <c r="B5059" t="s">
        <v>89</v>
      </c>
      <c r="C5059" t="s">
        <v>24</v>
      </c>
      <c r="D5059" s="9">
        <v>21</v>
      </c>
      <c r="E5059" s="9">
        <v>9</v>
      </c>
      <c r="F5059" s="9">
        <f>VLOOKUP(D5059,'Tablas auxiliares'!$H$1:$Q$28,Calculadora!$J$2+1,FALSE)*IF(VLOOKUP($A5059,'Tablas auxiliares'!$B$2:$C$6,2,FALSE)-Calculadora!$K$2=0,1,0)*IF($L$2=2,IFERROR(VLOOKUP(B5059,'Tablas auxiliares'!$AB$2:$AH$27,7,FALSE),0),1)</f>
        <v>0</v>
      </c>
      <c r="G5059" s="9">
        <f>VLOOKUP(E5059,'Tablas auxiliares'!$H$1:$Q$28,Calculadora!$J$2+1,FALSE)*IF(VLOOKUP($A5059,'Tablas auxiliares'!$B$2:$C$6,2,FALSE)-Calculadora!$K$2=0,1,0)*IF($L$2=2,IFERROR(VLOOKUP(B5059,'Tablas auxiliares'!$AB$2:$AH$27,7,FALSE),0),1)</f>
        <v>0</v>
      </c>
      <c r="H5059" s="9">
        <f t="shared" ref="H5059:H5122" si="89">IF($M$2=2,0,F5059)+IF($M$2=3,0,G5059)</f>
        <v>0</v>
      </c>
      <c r="O5059" s="9"/>
      <c r="P5059"/>
    </row>
    <row r="5060" spans="1:16" x14ac:dyDescent="0.25">
      <c r="A5060" s="9">
        <v>2014</v>
      </c>
      <c r="B5060" t="s">
        <v>89</v>
      </c>
      <c r="C5060" t="s">
        <v>11</v>
      </c>
      <c r="D5060" s="9">
        <v>11</v>
      </c>
      <c r="E5060" s="9">
        <v>17</v>
      </c>
      <c r="F5060" s="9">
        <f>VLOOKUP(D5060,'Tablas auxiliares'!$H$1:$Q$28,Calculadora!$J$2+1,FALSE)*IF(VLOOKUP($A5060,'Tablas auxiliares'!$B$2:$C$6,2,FALSE)-Calculadora!$K$2=0,1,0)*IF($L$2=2,IFERROR(VLOOKUP(B5060,'Tablas auxiliares'!$AB$2:$AH$27,7,FALSE),0),1)</f>
        <v>0</v>
      </c>
      <c r="G5060" s="9">
        <f>VLOOKUP(E5060,'Tablas auxiliares'!$H$1:$Q$28,Calculadora!$J$2+1,FALSE)*IF(VLOOKUP($A5060,'Tablas auxiliares'!$B$2:$C$6,2,FALSE)-Calculadora!$K$2=0,1,0)*IF($L$2=2,IFERROR(VLOOKUP(B5060,'Tablas auxiliares'!$AB$2:$AH$27,7,FALSE),0),1)</f>
        <v>0</v>
      </c>
      <c r="H5060" s="9">
        <f t="shared" si="89"/>
        <v>0</v>
      </c>
      <c r="O5060" s="9"/>
      <c r="P5060"/>
    </row>
    <row r="5061" spans="1:16" x14ac:dyDescent="0.25">
      <c r="A5061" s="9">
        <v>2014</v>
      </c>
      <c r="B5061" t="s">
        <v>89</v>
      </c>
      <c r="C5061" t="s">
        <v>67</v>
      </c>
      <c r="D5061" s="9">
        <v>8</v>
      </c>
      <c r="E5061" s="9">
        <v>7</v>
      </c>
      <c r="F5061" s="9">
        <f>VLOOKUP(D5061,'Tablas auxiliares'!$H$1:$Q$28,Calculadora!$J$2+1,FALSE)*IF(VLOOKUP($A5061,'Tablas auxiliares'!$B$2:$C$6,2,FALSE)-Calculadora!$K$2=0,1,0)*IF($L$2=2,IFERROR(VLOOKUP(B5061,'Tablas auxiliares'!$AB$2:$AH$27,7,FALSE),0),1)</f>
        <v>0</v>
      </c>
      <c r="G5061" s="9">
        <f>VLOOKUP(E5061,'Tablas auxiliares'!$H$1:$Q$28,Calculadora!$J$2+1,FALSE)*IF(VLOOKUP($A5061,'Tablas auxiliares'!$B$2:$C$6,2,FALSE)-Calculadora!$K$2=0,1,0)*IF($L$2=2,IFERROR(VLOOKUP(B5061,'Tablas auxiliares'!$AB$2:$AH$27,7,FALSE),0),1)</f>
        <v>0</v>
      </c>
      <c r="H5061" s="9">
        <f t="shared" si="89"/>
        <v>0</v>
      </c>
      <c r="O5061" s="9"/>
      <c r="P5061"/>
    </row>
    <row r="5062" spans="1:16" x14ac:dyDescent="0.25">
      <c r="A5062" s="9">
        <v>2014</v>
      </c>
      <c r="B5062" t="s">
        <v>89</v>
      </c>
      <c r="C5062" t="s">
        <v>22</v>
      </c>
      <c r="D5062" s="9">
        <v>3</v>
      </c>
      <c r="E5062" s="9">
        <v>2</v>
      </c>
      <c r="F5062" s="9">
        <f>VLOOKUP(D5062,'Tablas auxiliares'!$H$1:$Q$28,Calculadora!$J$2+1,FALSE)*IF(VLOOKUP($A5062,'Tablas auxiliares'!$B$2:$C$6,2,FALSE)-Calculadora!$K$2=0,1,0)*IF($L$2=2,IFERROR(VLOOKUP(B5062,'Tablas auxiliares'!$AB$2:$AH$27,7,FALSE),0),1)</f>
        <v>0</v>
      </c>
      <c r="G5062" s="9">
        <f>VLOOKUP(E5062,'Tablas auxiliares'!$H$1:$Q$28,Calculadora!$J$2+1,FALSE)*IF(VLOOKUP($A5062,'Tablas auxiliares'!$B$2:$C$6,2,FALSE)-Calculadora!$K$2=0,1,0)*IF($L$2=2,IFERROR(VLOOKUP(B5062,'Tablas auxiliares'!$AB$2:$AH$27,7,FALSE),0),1)</f>
        <v>0</v>
      </c>
      <c r="H5062" s="9">
        <f t="shared" si="89"/>
        <v>0</v>
      </c>
      <c r="O5062" s="9"/>
      <c r="P5062"/>
    </row>
    <row r="5063" spans="1:16" x14ac:dyDescent="0.25">
      <c r="A5063" s="9">
        <v>2014</v>
      </c>
      <c r="B5063" t="s">
        <v>89</v>
      </c>
      <c r="C5063" t="s">
        <v>19</v>
      </c>
      <c r="D5063" s="9">
        <v>25</v>
      </c>
      <c r="E5063" s="9">
        <v>22</v>
      </c>
      <c r="F5063" s="9">
        <f>VLOOKUP(D5063,'Tablas auxiliares'!$H$1:$Q$28,Calculadora!$J$2+1,FALSE)*IF(VLOOKUP($A5063,'Tablas auxiliares'!$B$2:$C$6,2,FALSE)-Calculadora!$K$2=0,1,0)*IF($L$2=2,IFERROR(VLOOKUP(B5063,'Tablas auxiliares'!$AB$2:$AH$27,7,FALSE),0),1)</f>
        <v>0</v>
      </c>
      <c r="G5063" s="9">
        <f>VLOOKUP(E5063,'Tablas auxiliares'!$H$1:$Q$28,Calculadora!$J$2+1,FALSE)*IF(VLOOKUP($A5063,'Tablas auxiliares'!$B$2:$C$6,2,FALSE)-Calculadora!$K$2=0,1,0)*IF($L$2=2,IFERROR(VLOOKUP(B5063,'Tablas auxiliares'!$AB$2:$AH$27,7,FALSE),0),1)</f>
        <v>0</v>
      </c>
      <c r="H5063" s="9">
        <f t="shared" si="89"/>
        <v>0</v>
      </c>
      <c r="O5063" s="9"/>
      <c r="P5063"/>
    </row>
    <row r="5064" spans="1:16" x14ac:dyDescent="0.25">
      <c r="A5064" s="9">
        <v>2014</v>
      </c>
      <c r="B5064" t="s">
        <v>89</v>
      </c>
      <c r="C5064" t="s">
        <v>37</v>
      </c>
      <c r="D5064" s="9">
        <v>20</v>
      </c>
      <c r="E5064" s="9">
        <v>21</v>
      </c>
      <c r="F5064" s="9">
        <f>VLOOKUP(D5064,'Tablas auxiliares'!$H$1:$Q$28,Calculadora!$J$2+1,FALSE)*IF(VLOOKUP($A5064,'Tablas auxiliares'!$B$2:$C$6,2,FALSE)-Calculadora!$K$2=0,1,0)*IF($L$2=2,IFERROR(VLOOKUP(B5064,'Tablas auxiliares'!$AB$2:$AH$27,7,FALSE),0),1)</f>
        <v>0</v>
      </c>
      <c r="G5064" s="9">
        <f>VLOOKUP(E5064,'Tablas auxiliares'!$H$1:$Q$28,Calculadora!$J$2+1,FALSE)*IF(VLOOKUP($A5064,'Tablas auxiliares'!$B$2:$C$6,2,FALSE)-Calculadora!$K$2=0,1,0)*IF($L$2=2,IFERROR(VLOOKUP(B5064,'Tablas auxiliares'!$AB$2:$AH$27,7,FALSE),0),1)</f>
        <v>0</v>
      </c>
      <c r="H5064" s="9">
        <f t="shared" si="89"/>
        <v>0</v>
      </c>
      <c r="O5064" s="9"/>
      <c r="P5064"/>
    </row>
    <row r="5065" spans="1:16" x14ac:dyDescent="0.25">
      <c r="A5065" s="9">
        <v>2014</v>
      </c>
      <c r="B5065" t="s">
        <v>34</v>
      </c>
      <c r="C5065" t="s">
        <v>36</v>
      </c>
      <c r="D5065" s="9">
        <v>5</v>
      </c>
      <c r="E5065" s="9">
        <v>8</v>
      </c>
      <c r="F5065" s="9">
        <f>VLOOKUP(D5065,'Tablas auxiliares'!$H$1:$Q$28,Calculadora!$J$2+1,FALSE)*IF(VLOOKUP($A5065,'Tablas auxiliares'!$B$2:$C$6,2,FALSE)-Calculadora!$K$2=0,1,0)*IF($L$2=2,IFERROR(VLOOKUP(B5065,'Tablas auxiliares'!$AB$2:$AH$27,7,FALSE),0),1)</f>
        <v>0</v>
      </c>
      <c r="G5065" s="9">
        <f>VLOOKUP(E5065,'Tablas auxiliares'!$H$1:$Q$28,Calculadora!$J$2+1,FALSE)*IF(VLOOKUP($A5065,'Tablas auxiliares'!$B$2:$C$6,2,FALSE)-Calculadora!$K$2=0,1,0)*IF($L$2=2,IFERROR(VLOOKUP(B5065,'Tablas auxiliares'!$AB$2:$AH$27,7,FALSE),0),1)</f>
        <v>0</v>
      </c>
      <c r="H5065" s="9">
        <f t="shared" si="89"/>
        <v>0</v>
      </c>
      <c r="O5065" s="9"/>
      <c r="P5065"/>
    </row>
    <row r="5066" spans="1:16" x14ac:dyDescent="0.25">
      <c r="A5066" s="9">
        <v>2014</v>
      </c>
      <c r="B5066" t="s">
        <v>34</v>
      </c>
      <c r="C5066" t="s">
        <v>65</v>
      </c>
      <c r="D5066" s="9">
        <v>24</v>
      </c>
      <c r="E5066" s="9">
        <v>22</v>
      </c>
      <c r="F5066" s="9">
        <f>VLOOKUP(D5066,'Tablas auxiliares'!$H$1:$Q$28,Calculadora!$J$2+1,FALSE)*IF(VLOOKUP($A5066,'Tablas auxiliares'!$B$2:$C$6,2,FALSE)-Calculadora!$K$2=0,1,0)*IF($L$2=2,IFERROR(VLOOKUP(B5066,'Tablas auxiliares'!$AB$2:$AH$27,7,FALSE),0),1)</f>
        <v>0</v>
      </c>
      <c r="G5066" s="9">
        <f>VLOOKUP(E5066,'Tablas auxiliares'!$H$1:$Q$28,Calculadora!$J$2+1,FALSE)*IF(VLOOKUP($A5066,'Tablas auxiliares'!$B$2:$C$6,2,FALSE)-Calculadora!$K$2=0,1,0)*IF($L$2=2,IFERROR(VLOOKUP(B5066,'Tablas auxiliares'!$AB$2:$AH$27,7,FALSE),0),1)</f>
        <v>0</v>
      </c>
      <c r="H5066" s="9">
        <f t="shared" si="89"/>
        <v>0</v>
      </c>
      <c r="O5066" s="9"/>
      <c r="P5066"/>
    </row>
    <row r="5067" spans="1:16" x14ac:dyDescent="0.25">
      <c r="A5067" s="9">
        <v>2014</v>
      </c>
      <c r="B5067" t="s">
        <v>34</v>
      </c>
      <c r="C5067" t="s">
        <v>23</v>
      </c>
      <c r="D5067" s="9">
        <v>19</v>
      </c>
      <c r="E5067" s="9">
        <v>24</v>
      </c>
      <c r="F5067" s="9">
        <f>VLOOKUP(D5067,'Tablas auxiliares'!$H$1:$Q$28,Calculadora!$J$2+1,FALSE)*IF(VLOOKUP($A5067,'Tablas auxiliares'!$B$2:$C$6,2,FALSE)-Calculadora!$K$2=0,1,0)*IF($L$2=2,IFERROR(VLOOKUP(B5067,'Tablas auxiliares'!$AB$2:$AH$27,7,FALSE),0),1)</f>
        <v>0</v>
      </c>
      <c r="G5067" s="9">
        <f>VLOOKUP(E5067,'Tablas auxiliares'!$H$1:$Q$28,Calculadora!$J$2+1,FALSE)*IF(VLOOKUP($A5067,'Tablas auxiliares'!$B$2:$C$6,2,FALSE)-Calculadora!$K$2=0,1,0)*IF($L$2=2,IFERROR(VLOOKUP(B5067,'Tablas auxiliares'!$AB$2:$AH$27,7,FALSE),0),1)</f>
        <v>0</v>
      </c>
      <c r="H5067" s="9">
        <f t="shared" si="89"/>
        <v>0</v>
      </c>
      <c r="O5067" s="9"/>
      <c r="P5067"/>
    </row>
    <row r="5068" spans="1:16" x14ac:dyDescent="0.25">
      <c r="A5068" s="9">
        <v>2014</v>
      </c>
      <c r="B5068" t="s">
        <v>34</v>
      </c>
      <c r="C5068" t="s">
        <v>90</v>
      </c>
      <c r="D5068" s="9">
        <v>9</v>
      </c>
      <c r="E5068" s="9">
        <v>11</v>
      </c>
      <c r="F5068" s="9">
        <f>VLOOKUP(D5068,'Tablas auxiliares'!$H$1:$Q$28,Calculadora!$J$2+1,FALSE)*IF(VLOOKUP($A5068,'Tablas auxiliares'!$B$2:$C$6,2,FALSE)-Calculadora!$K$2=0,1,0)*IF($L$2=2,IFERROR(VLOOKUP(B5068,'Tablas auxiliares'!$AB$2:$AH$27,7,FALSE),0),1)</f>
        <v>0</v>
      </c>
      <c r="G5068" s="9">
        <f>VLOOKUP(E5068,'Tablas auxiliares'!$H$1:$Q$28,Calculadora!$J$2+1,FALSE)*IF(VLOOKUP($A5068,'Tablas auxiliares'!$B$2:$C$6,2,FALSE)-Calculadora!$K$2=0,1,0)*IF($L$2=2,IFERROR(VLOOKUP(B5068,'Tablas auxiliares'!$AB$2:$AH$27,7,FALSE),0),1)</f>
        <v>0</v>
      </c>
      <c r="H5068" s="9">
        <f t="shared" si="89"/>
        <v>0</v>
      </c>
      <c r="O5068" s="9"/>
      <c r="P5068"/>
    </row>
    <row r="5069" spans="1:16" x14ac:dyDescent="0.25">
      <c r="A5069" s="9">
        <v>2014</v>
      </c>
      <c r="B5069" t="s">
        <v>34</v>
      </c>
      <c r="C5069" t="s">
        <v>69</v>
      </c>
      <c r="D5069" s="9">
        <v>7</v>
      </c>
      <c r="E5069" s="9">
        <v>19</v>
      </c>
      <c r="F5069" s="9">
        <f>VLOOKUP(D5069,'Tablas auxiliares'!$H$1:$Q$28,Calculadora!$J$2+1,FALSE)*IF(VLOOKUP($A5069,'Tablas auxiliares'!$B$2:$C$6,2,FALSE)-Calculadora!$K$2=0,1,0)*IF($L$2=2,IFERROR(VLOOKUP(B5069,'Tablas auxiliares'!$AB$2:$AH$27,7,FALSE),0),1)</f>
        <v>0</v>
      </c>
      <c r="G5069" s="9">
        <f>VLOOKUP(E5069,'Tablas auxiliares'!$H$1:$Q$28,Calculadora!$J$2+1,FALSE)*IF(VLOOKUP($A5069,'Tablas auxiliares'!$B$2:$C$6,2,FALSE)-Calculadora!$K$2=0,1,0)*IF($L$2=2,IFERROR(VLOOKUP(B5069,'Tablas auxiliares'!$AB$2:$AH$27,7,FALSE),0),1)</f>
        <v>0</v>
      </c>
      <c r="H5069" s="9">
        <f t="shared" si="89"/>
        <v>0</v>
      </c>
      <c r="O5069" s="9"/>
      <c r="P5069"/>
    </row>
    <row r="5070" spans="1:16" x14ac:dyDescent="0.25">
      <c r="A5070" s="9">
        <v>2014</v>
      </c>
      <c r="B5070" t="s">
        <v>34</v>
      </c>
      <c r="C5070" t="s">
        <v>70</v>
      </c>
      <c r="D5070" s="9">
        <v>8</v>
      </c>
      <c r="E5070" s="9">
        <v>1</v>
      </c>
      <c r="F5070" s="9">
        <f>VLOOKUP(D5070,'Tablas auxiliares'!$H$1:$Q$28,Calculadora!$J$2+1,FALSE)*IF(VLOOKUP($A5070,'Tablas auxiliares'!$B$2:$C$6,2,FALSE)-Calculadora!$K$2=0,1,0)*IF($L$2=2,IFERROR(VLOOKUP(B5070,'Tablas auxiliares'!$AB$2:$AH$27,7,FALSE),0),1)</f>
        <v>0</v>
      </c>
      <c r="G5070" s="9">
        <f>VLOOKUP(E5070,'Tablas auxiliares'!$H$1:$Q$28,Calculadora!$J$2+1,FALSE)*IF(VLOOKUP($A5070,'Tablas auxiliares'!$B$2:$C$6,2,FALSE)-Calculadora!$K$2=0,1,0)*IF($L$2=2,IFERROR(VLOOKUP(B5070,'Tablas auxiliares'!$AB$2:$AH$27,7,FALSE),0),1)</f>
        <v>0</v>
      </c>
      <c r="H5070" s="9">
        <f t="shared" si="89"/>
        <v>0</v>
      </c>
      <c r="O5070" s="9"/>
      <c r="P5070"/>
    </row>
    <row r="5071" spans="1:16" x14ac:dyDescent="0.25">
      <c r="A5071" s="9">
        <v>2014</v>
      </c>
      <c r="B5071" t="s">
        <v>34</v>
      </c>
      <c r="C5071" t="s">
        <v>14</v>
      </c>
      <c r="D5071" s="9">
        <v>13</v>
      </c>
      <c r="E5071" s="9">
        <v>4</v>
      </c>
      <c r="F5071" s="9">
        <f>VLOOKUP(D5071,'Tablas auxiliares'!$H$1:$Q$28,Calculadora!$J$2+1,FALSE)*IF(VLOOKUP($A5071,'Tablas auxiliares'!$B$2:$C$6,2,FALSE)-Calculadora!$K$2=0,1,0)*IF($L$2=2,IFERROR(VLOOKUP(B5071,'Tablas auxiliares'!$AB$2:$AH$27,7,FALSE),0),1)</f>
        <v>0</v>
      </c>
      <c r="G5071" s="9">
        <f>VLOOKUP(E5071,'Tablas auxiliares'!$H$1:$Q$28,Calculadora!$J$2+1,FALSE)*IF(VLOOKUP($A5071,'Tablas auxiliares'!$B$2:$C$6,2,FALSE)-Calculadora!$K$2=0,1,0)*IF($L$2=2,IFERROR(VLOOKUP(B5071,'Tablas auxiliares'!$AB$2:$AH$27,7,FALSE),0),1)</f>
        <v>0</v>
      </c>
      <c r="H5071" s="9">
        <f t="shared" si="89"/>
        <v>0</v>
      </c>
      <c r="O5071" s="9"/>
      <c r="P5071"/>
    </row>
    <row r="5072" spans="1:16" x14ac:dyDescent="0.25">
      <c r="A5072" s="9">
        <v>2014</v>
      </c>
      <c r="B5072" t="s">
        <v>34</v>
      </c>
      <c r="C5072" t="s">
        <v>18</v>
      </c>
      <c r="D5072" s="9">
        <v>11</v>
      </c>
      <c r="E5072" s="9">
        <v>23</v>
      </c>
      <c r="F5072" s="9">
        <f>VLOOKUP(D5072,'Tablas auxiliares'!$H$1:$Q$28,Calculadora!$J$2+1,FALSE)*IF(VLOOKUP($A5072,'Tablas auxiliares'!$B$2:$C$6,2,FALSE)-Calculadora!$K$2=0,1,0)*IF($L$2=2,IFERROR(VLOOKUP(B5072,'Tablas auxiliares'!$AB$2:$AH$27,7,FALSE),0),1)</f>
        <v>0</v>
      </c>
      <c r="G5072" s="9">
        <f>VLOOKUP(E5072,'Tablas auxiliares'!$H$1:$Q$28,Calculadora!$J$2+1,FALSE)*IF(VLOOKUP($A5072,'Tablas auxiliares'!$B$2:$C$6,2,FALSE)-Calculadora!$K$2=0,1,0)*IF($L$2=2,IFERROR(VLOOKUP(B5072,'Tablas auxiliares'!$AB$2:$AH$27,7,FALSE),0),1)</f>
        <v>0</v>
      </c>
      <c r="H5072" s="9">
        <f t="shared" si="89"/>
        <v>0</v>
      </c>
      <c r="O5072" s="9"/>
      <c r="P5072"/>
    </row>
    <row r="5073" spans="1:16" x14ac:dyDescent="0.25">
      <c r="A5073" s="9">
        <v>2014</v>
      </c>
      <c r="B5073" t="s">
        <v>34</v>
      </c>
      <c r="C5073" t="s">
        <v>29</v>
      </c>
      <c r="D5073" s="9">
        <v>15</v>
      </c>
      <c r="E5073" s="9">
        <v>6</v>
      </c>
      <c r="F5073" s="9">
        <f>VLOOKUP(D5073,'Tablas auxiliares'!$H$1:$Q$28,Calculadora!$J$2+1,FALSE)*IF(VLOOKUP($A5073,'Tablas auxiliares'!$B$2:$C$6,2,FALSE)-Calculadora!$K$2=0,1,0)*IF($L$2=2,IFERROR(VLOOKUP(B5073,'Tablas auxiliares'!$AB$2:$AH$27,7,FALSE),0),1)</f>
        <v>0</v>
      </c>
      <c r="G5073" s="9">
        <f>VLOOKUP(E5073,'Tablas auxiliares'!$H$1:$Q$28,Calculadora!$J$2+1,FALSE)*IF(VLOOKUP($A5073,'Tablas auxiliares'!$B$2:$C$6,2,FALSE)-Calculadora!$K$2=0,1,0)*IF($L$2=2,IFERROR(VLOOKUP(B5073,'Tablas auxiliares'!$AB$2:$AH$27,7,FALSE),0),1)</f>
        <v>0</v>
      </c>
      <c r="H5073" s="9">
        <f t="shared" si="89"/>
        <v>0</v>
      </c>
      <c r="O5073" s="9"/>
      <c r="P5073"/>
    </row>
    <row r="5074" spans="1:16" x14ac:dyDescent="0.25">
      <c r="A5074" s="9">
        <v>2014</v>
      </c>
      <c r="B5074" t="s">
        <v>34</v>
      </c>
      <c r="C5074" t="s">
        <v>68</v>
      </c>
      <c r="D5074" s="9">
        <v>17</v>
      </c>
      <c r="E5074" s="9">
        <v>13</v>
      </c>
      <c r="F5074" s="9">
        <f>VLOOKUP(D5074,'Tablas auxiliares'!$H$1:$Q$28,Calculadora!$J$2+1,FALSE)*IF(VLOOKUP($A5074,'Tablas auxiliares'!$B$2:$C$6,2,FALSE)-Calculadora!$K$2=0,1,0)*IF($L$2=2,IFERROR(VLOOKUP(B5074,'Tablas auxiliares'!$AB$2:$AH$27,7,FALSE),0),1)</f>
        <v>0</v>
      </c>
      <c r="G5074" s="9">
        <f>VLOOKUP(E5074,'Tablas auxiliares'!$H$1:$Q$28,Calculadora!$J$2+1,FALSE)*IF(VLOOKUP($A5074,'Tablas auxiliares'!$B$2:$C$6,2,FALSE)-Calculadora!$K$2=0,1,0)*IF($L$2=2,IFERROR(VLOOKUP(B5074,'Tablas auxiliares'!$AB$2:$AH$27,7,FALSE),0),1)</f>
        <v>0</v>
      </c>
      <c r="H5074" s="9">
        <f t="shared" si="89"/>
        <v>0</v>
      </c>
      <c r="O5074" s="9"/>
      <c r="P5074"/>
    </row>
    <row r="5075" spans="1:16" x14ac:dyDescent="0.25">
      <c r="A5075" s="9">
        <v>2014</v>
      </c>
      <c r="B5075" t="s">
        <v>34</v>
      </c>
      <c r="C5075" t="s">
        <v>13</v>
      </c>
      <c r="D5075" s="9">
        <v>2</v>
      </c>
      <c r="E5075" s="9">
        <v>2</v>
      </c>
      <c r="F5075" s="9">
        <f>VLOOKUP(D5075,'Tablas auxiliares'!$H$1:$Q$28,Calculadora!$J$2+1,FALSE)*IF(VLOOKUP($A5075,'Tablas auxiliares'!$B$2:$C$6,2,FALSE)-Calculadora!$K$2=0,1,0)*IF($L$2=2,IFERROR(VLOOKUP(B5075,'Tablas auxiliares'!$AB$2:$AH$27,7,FALSE),0),1)</f>
        <v>0</v>
      </c>
      <c r="G5075" s="9">
        <f>VLOOKUP(E5075,'Tablas auxiliares'!$H$1:$Q$28,Calculadora!$J$2+1,FALSE)*IF(VLOOKUP($A5075,'Tablas auxiliares'!$B$2:$C$6,2,FALSE)-Calculadora!$K$2=0,1,0)*IF($L$2=2,IFERROR(VLOOKUP(B5075,'Tablas auxiliares'!$AB$2:$AH$27,7,FALSE),0),1)</f>
        <v>0</v>
      </c>
      <c r="H5075" s="9">
        <f t="shared" si="89"/>
        <v>0</v>
      </c>
      <c r="O5075" s="9"/>
      <c r="P5075"/>
    </row>
    <row r="5076" spans="1:16" x14ac:dyDescent="0.25">
      <c r="A5076" s="9">
        <v>2014</v>
      </c>
      <c r="B5076" t="s">
        <v>34</v>
      </c>
      <c r="C5076" t="s">
        <v>27</v>
      </c>
      <c r="D5076" s="9">
        <v>21</v>
      </c>
      <c r="E5076" s="9">
        <v>18</v>
      </c>
      <c r="F5076" s="9">
        <f>VLOOKUP(D5076,'Tablas auxiliares'!$H$1:$Q$28,Calculadora!$J$2+1,FALSE)*IF(VLOOKUP($A5076,'Tablas auxiliares'!$B$2:$C$6,2,FALSE)-Calculadora!$K$2=0,1,0)*IF($L$2=2,IFERROR(VLOOKUP(B5076,'Tablas auxiliares'!$AB$2:$AH$27,7,FALSE),0),1)</f>
        <v>0</v>
      </c>
      <c r="G5076" s="9">
        <f>VLOOKUP(E5076,'Tablas auxiliares'!$H$1:$Q$28,Calculadora!$J$2+1,FALSE)*IF(VLOOKUP($A5076,'Tablas auxiliares'!$B$2:$C$6,2,FALSE)-Calculadora!$K$2=0,1,0)*IF($L$2=2,IFERROR(VLOOKUP(B5076,'Tablas auxiliares'!$AB$2:$AH$27,7,FALSE),0),1)</f>
        <v>0</v>
      </c>
      <c r="H5076" s="9">
        <f t="shared" si="89"/>
        <v>0</v>
      </c>
      <c r="O5076" s="9"/>
      <c r="P5076"/>
    </row>
    <row r="5077" spans="1:16" x14ac:dyDescent="0.25">
      <c r="A5077" s="9">
        <v>2014</v>
      </c>
      <c r="B5077" t="s">
        <v>34</v>
      </c>
      <c r="C5077" t="s">
        <v>26</v>
      </c>
      <c r="D5077" s="9">
        <v>1</v>
      </c>
      <c r="E5077" s="9">
        <v>5</v>
      </c>
      <c r="F5077" s="9">
        <f>VLOOKUP(D5077,'Tablas auxiliares'!$H$1:$Q$28,Calculadora!$J$2+1,FALSE)*IF(VLOOKUP($A5077,'Tablas auxiliares'!$B$2:$C$6,2,FALSE)-Calculadora!$K$2=0,1,0)*IF($L$2=2,IFERROR(VLOOKUP(B5077,'Tablas auxiliares'!$AB$2:$AH$27,7,FALSE),0),1)</f>
        <v>0</v>
      </c>
      <c r="G5077" s="9">
        <f>VLOOKUP(E5077,'Tablas auxiliares'!$H$1:$Q$28,Calculadora!$J$2+1,FALSE)*IF(VLOOKUP($A5077,'Tablas auxiliares'!$B$2:$C$6,2,FALSE)-Calculadora!$K$2=0,1,0)*IF($L$2=2,IFERROR(VLOOKUP(B5077,'Tablas auxiliares'!$AB$2:$AH$27,7,FALSE),0),1)</f>
        <v>0</v>
      </c>
      <c r="H5077" s="9">
        <f t="shared" si="89"/>
        <v>0</v>
      </c>
      <c r="O5077" s="9"/>
      <c r="P5077"/>
    </row>
    <row r="5078" spans="1:16" x14ac:dyDescent="0.25">
      <c r="A5078" s="9">
        <v>2014</v>
      </c>
      <c r="B5078" t="s">
        <v>34</v>
      </c>
      <c r="C5078" t="s">
        <v>28</v>
      </c>
      <c r="D5078" s="9">
        <v>18</v>
      </c>
      <c r="E5078" s="9">
        <v>14</v>
      </c>
      <c r="F5078" s="9">
        <f>VLOOKUP(D5078,'Tablas auxiliares'!$H$1:$Q$28,Calculadora!$J$2+1,FALSE)*IF(VLOOKUP($A5078,'Tablas auxiliares'!$B$2:$C$6,2,FALSE)-Calculadora!$K$2=0,1,0)*IF($L$2=2,IFERROR(VLOOKUP(B5078,'Tablas auxiliares'!$AB$2:$AH$27,7,FALSE),0),1)</f>
        <v>0</v>
      </c>
      <c r="G5078" s="9">
        <f>VLOOKUP(E5078,'Tablas auxiliares'!$H$1:$Q$28,Calculadora!$J$2+1,FALSE)*IF(VLOOKUP($A5078,'Tablas auxiliares'!$B$2:$C$6,2,FALSE)-Calculadora!$K$2=0,1,0)*IF($L$2=2,IFERROR(VLOOKUP(B5078,'Tablas auxiliares'!$AB$2:$AH$27,7,FALSE),0),1)</f>
        <v>0</v>
      </c>
      <c r="H5078" s="9">
        <f t="shared" si="89"/>
        <v>0</v>
      </c>
      <c r="O5078" s="9"/>
      <c r="P5078"/>
    </row>
    <row r="5079" spans="1:16" x14ac:dyDescent="0.25">
      <c r="A5079" s="9">
        <v>2014</v>
      </c>
      <c r="B5079" t="s">
        <v>34</v>
      </c>
      <c r="C5079" t="s">
        <v>33</v>
      </c>
      <c r="D5079" s="9">
        <v>23</v>
      </c>
      <c r="E5079" s="9">
        <v>10</v>
      </c>
      <c r="F5079" s="9">
        <f>VLOOKUP(D5079,'Tablas auxiliares'!$H$1:$Q$28,Calculadora!$J$2+1,FALSE)*IF(VLOOKUP($A5079,'Tablas auxiliares'!$B$2:$C$6,2,FALSE)-Calculadora!$K$2=0,1,0)*IF($L$2=2,IFERROR(VLOOKUP(B5079,'Tablas auxiliares'!$AB$2:$AH$27,7,FALSE),0),1)</f>
        <v>0</v>
      </c>
      <c r="G5079" s="9">
        <f>VLOOKUP(E5079,'Tablas auxiliares'!$H$1:$Q$28,Calculadora!$J$2+1,FALSE)*IF(VLOOKUP($A5079,'Tablas auxiliares'!$B$2:$C$6,2,FALSE)-Calculadora!$K$2=0,1,0)*IF($L$2=2,IFERROR(VLOOKUP(B5079,'Tablas auxiliares'!$AB$2:$AH$27,7,FALSE),0),1)</f>
        <v>0</v>
      </c>
      <c r="H5079" s="9">
        <f t="shared" si="89"/>
        <v>0</v>
      </c>
      <c r="O5079" s="9"/>
      <c r="P5079"/>
    </row>
    <row r="5080" spans="1:16" x14ac:dyDescent="0.25">
      <c r="A5080" s="9">
        <v>2014</v>
      </c>
      <c r="B5080" t="s">
        <v>34</v>
      </c>
      <c r="C5080" t="s">
        <v>25</v>
      </c>
      <c r="D5080" s="9">
        <v>20</v>
      </c>
      <c r="E5080" s="9">
        <v>16</v>
      </c>
      <c r="F5080" s="9">
        <f>VLOOKUP(D5080,'Tablas auxiliares'!$H$1:$Q$28,Calculadora!$J$2+1,FALSE)*IF(VLOOKUP($A5080,'Tablas auxiliares'!$B$2:$C$6,2,FALSE)-Calculadora!$K$2=0,1,0)*IF($L$2=2,IFERROR(VLOOKUP(B5080,'Tablas auxiliares'!$AB$2:$AH$27,7,FALSE),0),1)</f>
        <v>0</v>
      </c>
      <c r="G5080" s="9">
        <f>VLOOKUP(E5080,'Tablas auxiliares'!$H$1:$Q$28,Calculadora!$J$2+1,FALSE)*IF(VLOOKUP($A5080,'Tablas auxiliares'!$B$2:$C$6,2,FALSE)-Calculadora!$K$2=0,1,0)*IF($L$2=2,IFERROR(VLOOKUP(B5080,'Tablas auxiliares'!$AB$2:$AH$27,7,FALSE),0),1)</f>
        <v>0</v>
      </c>
      <c r="H5080" s="9">
        <f t="shared" si="89"/>
        <v>0</v>
      </c>
      <c r="O5080" s="9"/>
      <c r="P5080"/>
    </row>
    <row r="5081" spans="1:16" x14ac:dyDescent="0.25">
      <c r="A5081" s="9">
        <v>2014</v>
      </c>
      <c r="B5081" t="s">
        <v>34</v>
      </c>
      <c r="C5081" t="s">
        <v>89</v>
      </c>
      <c r="D5081" s="9">
        <v>14</v>
      </c>
      <c r="E5081" s="9">
        <v>25</v>
      </c>
      <c r="F5081" s="9">
        <f>VLOOKUP(D5081,'Tablas auxiliares'!$H$1:$Q$28,Calculadora!$J$2+1,FALSE)*IF(VLOOKUP($A5081,'Tablas auxiliares'!$B$2:$C$6,2,FALSE)-Calculadora!$K$2=0,1,0)*IF($L$2=2,IFERROR(VLOOKUP(B5081,'Tablas auxiliares'!$AB$2:$AH$27,7,FALSE),0),1)</f>
        <v>0</v>
      </c>
      <c r="G5081" s="9">
        <f>VLOOKUP(E5081,'Tablas auxiliares'!$H$1:$Q$28,Calculadora!$J$2+1,FALSE)*IF(VLOOKUP($A5081,'Tablas auxiliares'!$B$2:$C$6,2,FALSE)-Calculadora!$K$2=0,1,0)*IF($L$2=2,IFERROR(VLOOKUP(B5081,'Tablas auxiliares'!$AB$2:$AH$27,7,FALSE),0),1)</f>
        <v>0</v>
      </c>
      <c r="H5081" s="9">
        <f t="shared" si="89"/>
        <v>0</v>
      </c>
      <c r="O5081" s="9"/>
      <c r="P5081"/>
    </row>
    <row r="5082" spans="1:16" x14ac:dyDescent="0.25">
      <c r="A5082" s="9">
        <v>2014</v>
      </c>
      <c r="B5082" t="s">
        <v>34</v>
      </c>
      <c r="C5082" t="s">
        <v>87</v>
      </c>
      <c r="D5082" s="9">
        <v>16</v>
      </c>
      <c r="E5082" s="9">
        <v>20</v>
      </c>
      <c r="F5082" s="9">
        <f>VLOOKUP(D5082,'Tablas auxiliares'!$H$1:$Q$28,Calculadora!$J$2+1,FALSE)*IF(VLOOKUP($A5082,'Tablas auxiliares'!$B$2:$C$6,2,FALSE)-Calculadora!$K$2=0,1,0)*IF($L$2=2,IFERROR(VLOOKUP(B5082,'Tablas auxiliares'!$AB$2:$AH$27,7,FALSE),0),1)</f>
        <v>0</v>
      </c>
      <c r="G5082" s="9">
        <f>VLOOKUP(E5082,'Tablas auxiliares'!$H$1:$Q$28,Calculadora!$J$2+1,FALSE)*IF(VLOOKUP($A5082,'Tablas auxiliares'!$B$2:$C$6,2,FALSE)-Calculadora!$K$2=0,1,0)*IF($L$2=2,IFERROR(VLOOKUP(B5082,'Tablas auxiliares'!$AB$2:$AH$27,7,FALSE),0),1)</f>
        <v>0</v>
      </c>
      <c r="H5082" s="9">
        <f t="shared" si="89"/>
        <v>0</v>
      </c>
      <c r="O5082" s="9"/>
      <c r="P5082"/>
    </row>
    <row r="5083" spans="1:16" x14ac:dyDescent="0.25">
      <c r="A5083" s="9">
        <v>2014</v>
      </c>
      <c r="B5083" t="s">
        <v>34</v>
      </c>
      <c r="C5083" t="s">
        <v>91</v>
      </c>
      <c r="D5083" s="9">
        <v>22</v>
      </c>
      <c r="E5083" s="9">
        <v>9</v>
      </c>
      <c r="F5083" s="9">
        <f>VLOOKUP(D5083,'Tablas auxiliares'!$H$1:$Q$28,Calculadora!$J$2+1,FALSE)*IF(VLOOKUP($A5083,'Tablas auxiliares'!$B$2:$C$6,2,FALSE)-Calculadora!$K$2=0,1,0)*IF($L$2=2,IFERROR(VLOOKUP(B5083,'Tablas auxiliares'!$AB$2:$AH$27,7,FALSE),0),1)</f>
        <v>0</v>
      </c>
      <c r="G5083" s="9">
        <f>VLOOKUP(E5083,'Tablas auxiliares'!$H$1:$Q$28,Calculadora!$J$2+1,FALSE)*IF(VLOOKUP($A5083,'Tablas auxiliares'!$B$2:$C$6,2,FALSE)-Calculadora!$K$2=0,1,0)*IF($L$2=2,IFERROR(VLOOKUP(B5083,'Tablas auxiliares'!$AB$2:$AH$27,7,FALSE),0),1)</f>
        <v>0</v>
      </c>
      <c r="H5083" s="9">
        <f t="shared" si="89"/>
        <v>0</v>
      </c>
      <c r="O5083" s="9"/>
      <c r="P5083"/>
    </row>
    <row r="5084" spans="1:16" x14ac:dyDescent="0.25">
      <c r="A5084" s="9">
        <v>2014</v>
      </c>
      <c r="B5084" t="s">
        <v>34</v>
      </c>
      <c r="C5084" t="s">
        <v>24</v>
      </c>
      <c r="D5084" s="9">
        <v>4</v>
      </c>
      <c r="E5084" s="9">
        <v>15</v>
      </c>
      <c r="F5084" s="9">
        <f>VLOOKUP(D5084,'Tablas auxiliares'!$H$1:$Q$28,Calculadora!$J$2+1,FALSE)*IF(VLOOKUP($A5084,'Tablas auxiliares'!$B$2:$C$6,2,FALSE)-Calculadora!$K$2=0,1,0)*IF($L$2=2,IFERROR(VLOOKUP(B5084,'Tablas auxiliares'!$AB$2:$AH$27,7,FALSE),0),1)</f>
        <v>0</v>
      </c>
      <c r="G5084" s="9">
        <f>VLOOKUP(E5084,'Tablas auxiliares'!$H$1:$Q$28,Calculadora!$J$2+1,FALSE)*IF(VLOOKUP($A5084,'Tablas auxiliares'!$B$2:$C$6,2,FALSE)-Calculadora!$K$2=0,1,0)*IF($L$2=2,IFERROR(VLOOKUP(B5084,'Tablas auxiliares'!$AB$2:$AH$27,7,FALSE),0),1)</f>
        <v>0</v>
      </c>
      <c r="H5084" s="9">
        <f t="shared" si="89"/>
        <v>0</v>
      </c>
      <c r="O5084" s="9"/>
      <c r="P5084"/>
    </row>
    <row r="5085" spans="1:16" x14ac:dyDescent="0.25">
      <c r="A5085" s="9">
        <v>2014</v>
      </c>
      <c r="B5085" t="s">
        <v>34</v>
      </c>
      <c r="C5085" t="s">
        <v>11</v>
      </c>
      <c r="D5085" s="9">
        <v>6</v>
      </c>
      <c r="E5085" s="9">
        <v>17</v>
      </c>
      <c r="F5085" s="9">
        <f>VLOOKUP(D5085,'Tablas auxiliares'!$H$1:$Q$28,Calculadora!$J$2+1,FALSE)*IF(VLOOKUP($A5085,'Tablas auxiliares'!$B$2:$C$6,2,FALSE)-Calculadora!$K$2=0,1,0)*IF($L$2=2,IFERROR(VLOOKUP(B5085,'Tablas auxiliares'!$AB$2:$AH$27,7,FALSE),0),1)</f>
        <v>0</v>
      </c>
      <c r="G5085" s="9">
        <f>VLOOKUP(E5085,'Tablas auxiliares'!$H$1:$Q$28,Calculadora!$J$2+1,FALSE)*IF(VLOOKUP($A5085,'Tablas auxiliares'!$B$2:$C$6,2,FALSE)-Calculadora!$K$2=0,1,0)*IF($L$2=2,IFERROR(VLOOKUP(B5085,'Tablas auxiliares'!$AB$2:$AH$27,7,FALSE),0),1)</f>
        <v>0</v>
      </c>
      <c r="H5085" s="9">
        <f t="shared" si="89"/>
        <v>0</v>
      </c>
      <c r="O5085" s="9"/>
      <c r="P5085"/>
    </row>
    <row r="5086" spans="1:16" x14ac:dyDescent="0.25">
      <c r="A5086" s="9">
        <v>2014</v>
      </c>
      <c r="B5086" t="s">
        <v>34</v>
      </c>
      <c r="C5086" t="s">
        <v>67</v>
      </c>
      <c r="D5086" s="9">
        <v>12</v>
      </c>
      <c r="E5086" s="9">
        <v>7</v>
      </c>
      <c r="F5086" s="9">
        <f>VLOOKUP(D5086,'Tablas auxiliares'!$H$1:$Q$28,Calculadora!$J$2+1,FALSE)*IF(VLOOKUP($A5086,'Tablas auxiliares'!$B$2:$C$6,2,FALSE)-Calculadora!$K$2=0,1,0)*IF($L$2=2,IFERROR(VLOOKUP(B5086,'Tablas auxiliares'!$AB$2:$AH$27,7,FALSE),0),1)</f>
        <v>0</v>
      </c>
      <c r="G5086" s="9">
        <f>VLOOKUP(E5086,'Tablas auxiliares'!$H$1:$Q$28,Calculadora!$J$2+1,FALSE)*IF(VLOOKUP($A5086,'Tablas auxiliares'!$B$2:$C$6,2,FALSE)-Calculadora!$K$2=0,1,0)*IF($L$2=2,IFERROR(VLOOKUP(B5086,'Tablas auxiliares'!$AB$2:$AH$27,7,FALSE),0),1)</f>
        <v>0</v>
      </c>
      <c r="H5086" s="9">
        <f t="shared" si="89"/>
        <v>0</v>
      </c>
      <c r="O5086" s="9"/>
      <c r="P5086"/>
    </row>
    <row r="5087" spans="1:16" x14ac:dyDescent="0.25">
      <c r="A5087" s="9">
        <v>2014</v>
      </c>
      <c r="B5087" t="s">
        <v>34</v>
      </c>
      <c r="C5087" t="s">
        <v>22</v>
      </c>
      <c r="D5087" s="9">
        <v>10</v>
      </c>
      <c r="E5087" s="9">
        <v>3</v>
      </c>
      <c r="F5087" s="9">
        <f>VLOOKUP(D5087,'Tablas auxiliares'!$H$1:$Q$28,Calculadora!$J$2+1,FALSE)*IF(VLOOKUP($A5087,'Tablas auxiliares'!$B$2:$C$6,2,FALSE)-Calculadora!$K$2=0,1,0)*IF($L$2=2,IFERROR(VLOOKUP(B5087,'Tablas auxiliares'!$AB$2:$AH$27,7,FALSE),0),1)</f>
        <v>0</v>
      </c>
      <c r="G5087" s="9">
        <f>VLOOKUP(E5087,'Tablas auxiliares'!$H$1:$Q$28,Calculadora!$J$2+1,FALSE)*IF(VLOOKUP($A5087,'Tablas auxiliares'!$B$2:$C$6,2,FALSE)-Calculadora!$K$2=0,1,0)*IF($L$2=2,IFERROR(VLOOKUP(B5087,'Tablas auxiliares'!$AB$2:$AH$27,7,FALSE),0),1)</f>
        <v>0</v>
      </c>
      <c r="H5087" s="9">
        <f t="shared" si="89"/>
        <v>0</v>
      </c>
      <c r="O5087" s="9"/>
      <c r="P5087"/>
    </row>
    <row r="5088" spans="1:16" x14ac:dyDescent="0.25">
      <c r="A5088" s="9">
        <v>2014</v>
      </c>
      <c r="B5088" t="s">
        <v>34</v>
      </c>
      <c r="C5088" t="s">
        <v>19</v>
      </c>
      <c r="D5088" s="9">
        <v>25</v>
      </c>
      <c r="E5088" s="9">
        <v>21</v>
      </c>
      <c r="F5088" s="9">
        <f>VLOOKUP(D5088,'Tablas auxiliares'!$H$1:$Q$28,Calculadora!$J$2+1,FALSE)*IF(VLOOKUP($A5088,'Tablas auxiliares'!$B$2:$C$6,2,FALSE)-Calculadora!$K$2=0,1,0)*IF($L$2=2,IFERROR(VLOOKUP(B5088,'Tablas auxiliares'!$AB$2:$AH$27,7,FALSE),0),1)</f>
        <v>0</v>
      </c>
      <c r="G5088" s="9">
        <f>VLOOKUP(E5088,'Tablas auxiliares'!$H$1:$Q$28,Calculadora!$J$2+1,FALSE)*IF(VLOOKUP($A5088,'Tablas auxiliares'!$B$2:$C$6,2,FALSE)-Calculadora!$K$2=0,1,0)*IF($L$2=2,IFERROR(VLOOKUP(B5088,'Tablas auxiliares'!$AB$2:$AH$27,7,FALSE),0),1)</f>
        <v>0</v>
      </c>
      <c r="H5088" s="9">
        <f t="shared" si="89"/>
        <v>0</v>
      </c>
      <c r="O5088" s="9"/>
      <c r="P5088"/>
    </row>
    <row r="5089" spans="1:16" x14ac:dyDescent="0.25">
      <c r="A5089" s="9">
        <v>2014</v>
      </c>
      <c r="B5089" t="s">
        <v>34</v>
      </c>
      <c r="C5089" t="s">
        <v>37</v>
      </c>
      <c r="D5089" s="9">
        <v>3</v>
      </c>
      <c r="E5089" s="9">
        <v>12</v>
      </c>
      <c r="F5089" s="9">
        <f>VLOOKUP(D5089,'Tablas auxiliares'!$H$1:$Q$28,Calculadora!$J$2+1,FALSE)*IF(VLOOKUP($A5089,'Tablas auxiliares'!$B$2:$C$6,2,FALSE)-Calculadora!$K$2=0,1,0)*IF($L$2=2,IFERROR(VLOOKUP(B5089,'Tablas auxiliares'!$AB$2:$AH$27,7,FALSE),0),1)</f>
        <v>0</v>
      </c>
      <c r="G5089" s="9">
        <f>VLOOKUP(E5089,'Tablas auxiliares'!$H$1:$Q$28,Calculadora!$J$2+1,FALSE)*IF(VLOOKUP($A5089,'Tablas auxiliares'!$B$2:$C$6,2,FALSE)-Calculadora!$K$2=0,1,0)*IF($L$2=2,IFERROR(VLOOKUP(B5089,'Tablas auxiliares'!$AB$2:$AH$27,7,FALSE),0),1)</f>
        <v>0</v>
      </c>
      <c r="H5089" s="9">
        <f t="shared" si="89"/>
        <v>0</v>
      </c>
      <c r="O5089" s="9"/>
      <c r="P5089"/>
    </row>
    <row r="5090" spans="1:16" x14ac:dyDescent="0.25">
      <c r="A5090" s="9">
        <v>2014</v>
      </c>
      <c r="B5090" t="s">
        <v>26</v>
      </c>
      <c r="C5090" t="s">
        <v>36</v>
      </c>
      <c r="D5090" s="9">
        <v>13</v>
      </c>
      <c r="E5090" s="9">
        <v>11</v>
      </c>
      <c r="F5090" s="9">
        <f>VLOOKUP(D5090,'Tablas auxiliares'!$H$1:$Q$28,Calculadora!$J$2+1,FALSE)*IF(VLOOKUP($A5090,'Tablas auxiliares'!$B$2:$C$6,2,FALSE)-Calculadora!$K$2=0,1,0)*IF($L$2=2,IFERROR(VLOOKUP(B5090,'Tablas auxiliares'!$AB$2:$AH$27,7,FALSE),0),1)</f>
        <v>0</v>
      </c>
      <c r="G5090" s="9">
        <f>VLOOKUP(E5090,'Tablas auxiliares'!$H$1:$Q$28,Calculadora!$J$2+1,FALSE)*IF(VLOOKUP($A5090,'Tablas auxiliares'!$B$2:$C$6,2,FALSE)-Calculadora!$K$2=0,1,0)*IF($L$2=2,IFERROR(VLOOKUP(B5090,'Tablas auxiliares'!$AB$2:$AH$27,7,FALSE),0),1)</f>
        <v>0</v>
      </c>
      <c r="H5090" s="9">
        <f t="shared" si="89"/>
        <v>0</v>
      </c>
      <c r="O5090" s="9"/>
      <c r="P5090"/>
    </row>
    <row r="5091" spans="1:16" x14ac:dyDescent="0.25">
      <c r="A5091" s="9">
        <v>2014</v>
      </c>
      <c r="B5091" t="s">
        <v>26</v>
      </c>
      <c r="C5091" t="s">
        <v>65</v>
      </c>
      <c r="D5091" s="9">
        <v>22</v>
      </c>
      <c r="E5091" s="9">
        <v>22</v>
      </c>
      <c r="F5091" s="9">
        <f>VLOOKUP(D5091,'Tablas auxiliares'!$H$1:$Q$28,Calculadora!$J$2+1,FALSE)*IF(VLOOKUP($A5091,'Tablas auxiliares'!$B$2:$C$6,2,FALSE)-Calculadora!$K$2=0,1,0)*IF($L$2=2,IFERROR(VLOOKUP(B5091,'Tablas auxiliares'!$AB$2:$AH$27,7,FALSE),0),1)</f>
        <v>0</v>
      </c>
      <c r="G5091" s="9">
        <f>VLOOKUP(E5091,'Tablas auxiliares'!$H$1:$Q$28,Calculadora!$J$2+1,FALSE)*IF(VLOOKUP($A5091,'Tablas auxiliares'!$B$2:$C$6,2,FALSE)-Calculadora!$K$2=0,1,0)*IF($L$2=2,IFERROR(VLOOKUP(B5091,'Tablas auxiliares'!$AB$2:$AH$27,7,FALSE),0),1)</f>
        <v>0</v>
      </c>
      <c r="H5091" s="9">
        <f t="shared" si="89"/>
        <v>0</v>
      </c>
      <c r="O5091" s="9"/>
      <c r="P5091"/>
    </row>
    <row r="5092" spans="1:16" x14ac:dyDescent="0.25">
      <c r="A5092" s="9">
        <v>2014</v>
      </c>
      <c r="B5092" t="s">
        <v>26</v>
      </c>
      <c r="C5092" t="s">
        <v>23</v>
      </c>
      <c r="D5092" s="9">
        <v>20</v>
      </c>
      <c r="E5092" s="9">
        <v>25</v>
      </c>
      <c r="F5092" s="9">
        <f>VLOOKUP(D5092,'Tablas auxiliares'!$H$1:$Q$28,Calculadora!$J$2+1,FALSE)*IF(VLOOKUP($A5092,'Tablas auxiliares'!$B$2:$C$6,2,FALSE)-Calculadora!$K$2=0,1,0)*IF($L$2=2,IFERROR(VLOOKUP(B5092,'Tablas auxiliares'!$AB$2:$AH$27,7,FALSE),0),1)</f>
        <v>0</v>
      </c>
      <c r="G5092" s="9">
        <f>VLOOKUP(E5092,'Tablas auxiliares'!$H$1:$Q$28,Calculadora!$J$2+1,FALSE)*IF(VLOOKUP($A5092,'Tablas auxiliares'!$B$2:$C$6,2,FALSE)-Calculadora!$K$2=0,1,0)*IF($L$2=2,IFERROR(VLOOKUP(B5092,'Tablas auxiliares'!$AB$2:$AH$27,7,FALSE),0),1)</f>
        <v>0</v>
      </c>
      <c r="H5092" s="9">
        <f t="shared" si="89"/>
        <v>0</v>
      </c>
      <c r="O5092" s="9"/>
      <c r="P5092"/>
    </row>
    <row r="5093" spans="1:16" x14ac:dyDescent="0.25">
      <c r="A5093" s="9">
        <v>2014</v>
      </c>
      <c r="B5093" t="s">
        <v>26</v>
      </c>
      <c r="C5093" t="s">
        <v>90</v>
      </c>
      <c r="D5093" s="9">
        <v>8</v>
      </c>
      <c r="E5093" s="9">
        <v>7</v>
      </c>
      <c r="F5093" s="9">
        <f>VLOOKUP(D5093,'Tablas auxiliares'!$H$1:$Q$28,Calculadora!$J$2+1,FALSE)*IF(VLOOKUP($A5093,'Tablas auxiliares'!$B$2:$C$6,2,FALSE)-Calculadora!$K$2=0,1,0)*IF($L$2=2,IFERROR(VLOOKUP(B5093,'Tablas auxiliares'!$AB$2:$AH$27,7,FALSE),0),1)</f>
        <v>0</v>
      </c>
      <c r="G5093" s="9">
        <f>VLOOKUP(E5093,'Tablas auxiliares'!$H$1:$Q$28,Calculadora!$J$2+1,FALSE)*IF(VLOOKUP($A5093,'Tablas auxiliares'!$B$2:$C$6,2,FALSE)-Calculadora!$K$2=0,1,0)*IF($L$2=2,IFERROR(VLOOKUP(B5093,'Tablas auxiliares'!$AB$2:$AH$27,7,FALSE),0),1)</f>
        <v>0</v>
      </c>
      <c r="H5093" s="9">
        <f t="shared" si="89"/>
        <v>0</v>
      </c>
      <c r="O5093" s="9"/>
      <c r="P5093"/>
    </row>
    <row r="5094" spans="1:16" x14ac:dyDescent="0.25">
      <c r="A5094" s="9">
        <v>2014</v>
      </c>
      <c r="B5094" t="s">
        <v>26</v>
      </c>
      <c r="C5094" t="s">
        <v>69</v>
      </c>
      <c r="D5094" s="9">
        <v>5</v>
      </c>
      <c r="E5094" s="9">
        <v>10</v>
      </c>
      <c r="F5094" s="9">
        <f>VLOOKUP(D5094,'Tablas auxiliares'!$H$1:$Q$28,Calculadora!$J$2+1,FALSE)*IF(VLOOKUP($A5094,'Tablas auxiliares'!$B$2:$C$6,2,FALSE)-Calculadora!$K$2=0,1,0)*IF($L$2=2,IFERROR(VLOOKUP(B5094,'Tablas auxiliares'!$AB$2:$AH$27,7,FALSE),0),1)</f>
        <v>0</v>
      </c>
      <c r="G5094" s="9">
        <f>VLOOKUP(E5094,'Tablas auxiliares'!$H$1:$Q$28,Calculadora!$J$2+1,FALSE)*IF(VLOOKUP($A5094,'Tablas auxiliares'!$B$2:$C$6,2,FALSE)-Calculadora!$K$2=0,1,0)*IF($L$2=2,IFERROR(VLOOKUP(B5094,'Tablas auxiliares'!$AB$2:$AH$27,7,FALSE),0),1)</f>
        <v>0</v>
      </c>
      <c r="H5094" s="9">
        <f t="shared" si="89"/>
        <v>0</v>
      </c>
      <c r="O5094" s="9"/>
      <c r="P5094"/>
    </row>
    <row r="5095" spans="1:16" x14ac:dyDescent="0.25">
      <c r="A5095" s="9">
        <v>2014</v>
      </c>
      <c r="B5095" t="s">
        <v>26</v>
      </c>
      <c r="C5095" t="s">
        <v>70</v>
      </c>
      <c r="D5095" s="9">
        <v>16</v>
      </c>
      <c r="E5095" s="9">
        <v>12</v>
      </c>
      <c r="F5095" s="9">
        <f>VLOOKUP(D5095,'Tablas auxiliares'!$H$1:$Q$28,Calculadora!$J$2+1,FALSE)*IF(VLOOKUP($A5095,'Tablas auxiliares'!$B$2:$C$6,2,FALSE)-Calculadora!$K$2=0,1,0)*IF($L$2=2,IFERROR(VLOOKUP(B5095,'Tablas auxiliares'!$AB$2:$AH$27,7,FALSE),0),1)</f>
        <v>0</v>
      </c>
      <c r="G5095" s="9">
        <f>VLOOKUP(E5095,'Tablas auxiliares'!$H$1:$Q$28,Calculadora!$J$2+1,FALSE)*IF(VLOOKUP($A5095,'Tablas auxiliares'!$B$2:$C$6,2,FALSE)-Calculadora!$K$2=0,1,0)*IF($L$2=2,IFERROR(VLOOKUP(B5095,'Tablas auxiliares'!$AB$2:$AH$27,7,FALSE),0),1)</f>
        <v>0</v>
      </c>
      <c r="H5095" s="9">
        <f t="shared" si="89"/>
        <v>0</v>
      </c>
      <c r="O5095" s="9"/>
      <c r="P5095"/>
    </row>
    <row r="5096" spans="1:16" x14ac:dyDescent="0.25">
      <c r="A5096" s="9">
        <v>2014</v>
      </c>
      <c r="B5096" t="s">
        <v>26</v>
      </c>
      <c r="C5096" t="s">
        <v>14</v>
      </c>
      <c r="D5096" s="9">
        <v>9</v>
      </c>
      <c r="E5096" s="9">
        <v>6</v>
      </c>
      <c r="F5096" s="9">
        <f>VLOOKUP(D5096,'Tablas auxiliares'!$H$1:$Q$28,Calculadora!$J$2+1,FALSE)*IF(VLOOKUP($A5096,'Tablas auxiliares'!$B$2:$C$6,2,FALSE)-Calculadora!$K$2=0,1,0)*IF($L$2=2,IFERROR(VLOOKUP(B5096,'Tablas auxiliares'!$AB$2:$AH$27,7,FALSE),0),1)</f>
        <v>0</v>
      </c>
      <c r="G5096" s="9">
        <f>VLOOKUP(E5096,'Tablas auxiliares'!$H$1:$Q$28,Calculadora!$J$2+1,FALSE)*IF(VLOOKUP($A5096,'Tablas auxiliares'!$B$2:$C$6,2,FALSE)-Calculadora!$K$2=0,1,0)*IF($L$2=2,IFERROR(VLOOKUP(B5096,'Tablas auxiliares'!$AB$2:$AH$27,7,FALSE),0),1)</f>
        <v>0</v>
      </c>
      <c r="H5096" s="9">
        <f t="shared" si="89"/>
        <v>0</v>
      </c>
      <c r="O5096" s="9"/>
      <c r="P5096"/>
    </row>
    <row r="5097" spans="1:16" x14ac:dyDescent="0.25">
      <c r="A5097" s="9">
        <v>2014</v>
      </c>
      <c r="B5097" t="s">
        <v>26</v>
      </c>
      <c r="C5097" t="s">
        <v>18</v>
      </c>
      <c r="D5097" s="9">
        <v>21</v>
      </c>
      <c r="E5097" s="9">
        <v>21</v>
      </c>
      <c r="F5097" s="9">
        <f>VLOOKUP(D5097,'Tablas auxiliares'!$H$1:$Q$28,Calculadora!$J$2+1,FALSE)*IF(VLOOKUP($A5097,'Tablas auxiliares'!$B$2:$C$6,2,FALSE)-Calculadora!$K$2=0,1,0)*IF($L$2=2,IFERROR(VLOOKUP(B5097,'Tablas auxiliares'!$AB$2:$AH$27,7,FALSE),0),1)</f>
        <v>0</v>
      </c>
      <c r="G5097" s="9">
        <f>VLOOKUP(E5097,'Tablas auxiliares'!$H$1:$Q$28,Calculadora!$J$2+1,FALSE)*IF(VLOOKUP($A5097,'Tablas auxiliares'!$B$2:$C$6,2,FALSE)-Calculadora!$K$2=0,1,0)*IF($L$2=2,IFERROR(VLOOKUP(B5097,'Tablas auxiliares'!$AB$2:$AH$27,7,FALSE),0),1)</f>
        <v>0</v>
      </c>
      <c r="H5097" s="9">
        <f t="shared" si="89"/>
        <v>0</v>
      </c>
      <c r="O5097" s="9"/>
      <c r="P5097"/>
    </row>
    <row r="5098" spans="1:16" x14ac:dyDescent="0.25">
      <c r="A5098" s="9">
        <v>2014</v>
      </c>
      <c r="B5098" t="s">
        <v>26</v>
      </c>
      <c r="C5098" t="s">
        <v>29</v>
      </c>
      <c r="D5098" s="9">
        <v>17</v>
      </c>
      <c r="E5098" s="9">
        <v>3</v>
      </c>
      <c r="F5098" s="9">
        <f>VLOOKUP(D5098,'Tablas auxiliares'!$H$1:$Q$28,Calculadora!$J$2+1,FALSE)*IF(VLOOKUP($A5098,'Tablas auxiliares'!$B$2:$C$6,2,FALSE)-Calculadora!$K$2=0,1,0)*IF($L$2=2,IFERROR(VLOOKUP(B5098,'Tablas auxiliares'!$AB$2:$AH$27,7,FALSE),0),1)</f>
        <v>0</v>
      </c>
      <c r="G5098" s="9">
        <f>VLOOKUP(E5098,'Tablas auxiliares'!$H$1:$Q$28,Calculadora!$J$2+1,FALSE)*IF(VLOOKUP($A5098,'Tablas auxiliares'!$B$2:$C$6,2,FALSE)-Calculadora!$K$2=0,1,0)*IF($L$2=2,IFERROR(VLOOKUP(B5098,'Tablas auxiliares'!$AB$2:$AH$27,7,FALSE),0),1)</f>
        <v>0</v>
      </c>
      <c r="H5098" s="9">
        <f t="shared" si="89"/>
        <v>0</v>
      </c>
      <c r="O5098" s="9"/>
      <c r="P5098"/>
    </row>
    <row r="5099" spans="1:16" x14ac:dyDescent="0.25">
      <c r="A5099" s="9">
        <v>2014</v>
      </c>
      <c r="B5099" t="s">
        <v>26</v>
      </c>
      <c r="C5099" t="s">
        <v>68</v>
      </c>
      <c r="D5099" s="9">
        <v>12</v>
      </c>
      <c r="E5099" s="9">
        <v>13</v>
      </c>
      <c r="F5099" s="9">
        <f>VLOOKUP(D5099,'Tablas auxiliares'!$H$1:$Q$28,Calculadora!$J$2+1,FALSE)*IF(VLOOKUP($A5099,'Tablas auxiliares'!$B$2:$C$6,2,FALSE)-Calculadora!$K$2=0,1,0)*IF($L$2=2,IFERROR(VLOOKUP(B5099,'Tablas auxiliares'!$AB$2:$AH$27,7,FALSE),0),1)</f>
        <v>0</v>
      </c>
      <c r="G5099" s="9">
        <f>VLOOKUP(E5099,'Tablas auxiliares'!$H$1:$Q$28,Calculadora!$J$2+1,FALSE)*IF(VLOOKUP($A5099,'Tablas auxiliares'!$B$2:$C$6,2,FALSE)-Calculadora!$K$2=0,1,0)*IF($L$2=2,IFERROR(VLOOKUP(B5099,'Tablas auxiliares'!$AB$2:$AH$27,7,FALSE),0),1)</f>
        <v>0</v>
      </c>
      <c r="H5099" s="9">
        <f t="shared" si="89"/>
        <v>0</v>
      </c>
      <c r="O5099" s="9"/>
      <c r="P5099"/>
    </row>
    <row r="5100" spans="1:16" x14ac:dyDescent="0.25">
      <c r="A5100" s="9">
        <v>2014</v>
      </c>
      <c r="B5100" t="s">
        <v>26</v>
      </c>
      <c r="C5100" t="s">
        <v>13</v>
      </c>
      <c r="D5100" s="9">
        <v>1</v>
      </c>
      <c r="E5100" s="9">
        <v>1</v>
      </c>
      <c r="F5100" s="9">
        <f>VLOOKUP(D5100,'Tablas auxiliares'!$H$1:$Q$28,Calculadora!$J$2+1,FALSE)*IF(VLOOKUP($A5100,'Tablas auxiliares'!$B$2:$C$6,2,FALSE)-Calculadora!$K$2=0,1,0)*IF($L$2=2,IFERROR(VLOOKUP(B5100,'Tablas auxiliares'!$AB$2:$AH$27,7,FALSE),0),1)</f>
        <v>0</v>
      </c>
      <c r="G5100" s="9">
        <f>VLOOKUP(E5100,'Tablas auxiliares'!$H$1:$Q$28,Calculadora!$J$2+1,FALSE)*IF(VLOOKUP($A5100,'Tablas auxiliares'!$B$2:$C$6,2,FALSE)-Calculadora!$K$2=0,1,0)*IF($L$2=2,IFERROR(VLOOKUP(B5100,'Tablas auxiliares'!$AB$2:$AH$27,7,FALSE),0),1)</f>
        <v>0</v>
      </c>
      <c r="H5100" s="9">
        <f t="shared" si="89"/>
        <v>0</v>
      </c>
      <c r="O5100" s="9"/>
      <c r="P5100"/>
    </row>
    <row r="5101" spans="1:16" x14ac:dyDescent="0.25">
      <c r="A5101" s="9">
        <v>2014</v>
      </c>
      <c r="B5101" t="s">
        <v>26</v>
      </c>
      <c r="C5101" t="s">
        <v>27</v>
      </c>
      <c r="D5101" s="9">
        <v>10</v>
      </c>
      <c r="E5101" s="9">
        <v>19</v>
      </c>
      <c r="F5101" s="9">
        <f>VLOOKUP(D5101,'Tablas auxiliares'!$H$1:$Q$28,Calculadora!$J$2+1,FALSE)*IF(VLOOKUP($A5101,'Tablas auxiliares'!$B$2:$C$6,2,FALSE)-Calculadora!$K$2=0,1,0)*IF($L$2=2,IFERROR(VLOOKUP(B5101,'Tablas auxiliares'!$AB$2:$AH$27,7,FALSE),0),1)</f>
        <v>0</v>
      </c>
      <c r="G5101" s="9">
        <f>VLOOKUP(E5101,'Tablas auxiliares'!$H$1:$Q$28,Calculadora!$J$2+1,FALSE)*IF(VLOOKUP($A5101,'Tablas auxiliares'!$B$2:$C$6,2,FALSE)-Calculadora!$K$2=0,1,0)*IF($L$2=2,IFERROR(VLOOKUP(B5101,'Tablas auxiliares'!$AB$2:$AH$27,7,FALSE),0),1)</f>
        <v>0</v>
      </c>
      <c r="H5101" s="9">
        <f t="shared" si="89"/>
        <v>0</v>
      </c>
      <c r="O5101" s="9"/>
      <c r="P5101"/>
    </row>
    <row r="5102" spans="1:16" x14ac:dyDescent="0.25">
      <c r="A5102" s="9">
        <v>2014</v>
      </c>
      <c r="B5102" t="s">
        <v>26</v>
      </c>
      <c r="C5102" t="s">
        <v>28</v>
      </c>
      <c r="D5102" s="9">
        <v>7</v>
      </c>
      <c r="E5102" s="9">
        <v>14</v>
      </c>
      <c r="F5102" s="9">
        <f>VLOOKUP(D5102,'Tablas auxiliares'!$H$1:$Q$28,Calculadora!$J$2+1,FALSE)*IF(VLOOKUP($A5102,'Tablas auxiliares'!$B$2:$C$6,2,FALSE)-Calculadora!$K$2=0,1,0)*IF($L$2=2,IFERROR(VLOOKUP(B5102,'Tablas auxiliares'!$AB$2:$AH$27,7,FALSE),0),1)</f>
        <v>0</v>
      </c>
      <c r="G5102" s="9">
        <f>VLOOKUP(E5102,'Tablas auxiliares'!$H$1:$Q$28,Calculadora!$J$2+1,FALSE)*IF(VLOOKUP($A5102,'Tablas auxiliares'!$B$2:$C$6,2,FALSE)-Calculadora!$K$2=0,1,0)*IF($L$2=2,IFERROR(VLOOKUP(B5102,'Tablas auxiliares'!$AB$2:$AH$27,7,FALSE),0),1)</f>
        <v>0</v>
      </c>
      <c r="H5102" s="9">
        <f t="shared" si="89"/>
        <v>0</v>
      </c>
      <c r="O5102" s="9"/>
      <c r="P5102"/>
    </row>
    <row r="5103" spans="1:16" x14ac:dyDescent="0.25">
      <c r="A5103" s="9">
        <v>2014</v>
      </c>
      <c r="B5103" t="s">
        <v>26</v>
      </c>
      <c r="C5103" t="s">
        <v>33</v>
      </c>
      <c r="D5103" s="9">
        <v>14</v>
      </c>
      <c r="E5103" s="9">
        <v>16</v>
      </c>
      <c r="F5103" s="9">
        <f>VLOOKUP(D5103,'Tablas auxiliares'!$H$1:$Q$28,Calculadora!$J$2+1,FALSE)*IF(VLOOKUP($A5103,'Tablas auxiliares'!$B$2:$C$6,2,FALSE)-Calculadora!$K$2=0,1,0)*IF($L$2=2,IFERROR(VLOOKUP(B5103,'Tablas auxiliares'!$AB$2:$AH$27,7,FALSE),0),1)</f>
        <v>0</v>
      </c>
      <c r="G5103" s="9">
        <f>VLOOKUP(E5103,'Tablas auxiliares'!$H$1:$Q$28,Calculadora!$J$2+1,FALSE)*IF(VLOOKUP($A5103,'Tablas auxiliares'!$B$2:$C$6,2,FALSE)-Calculadora!$K$2=0,1,0)*IF($L$2=2,IFERROR(VLOOKUP(B5103,'Tablas auxiliares'!$AB$2:$AH$27,7,FALSE),0),1)</f>
        <v>0</v>
      </c>
      <c r="H5103" s="9">
        <f t="shared" si="89"/>
        <v>0</v>
      </c>
      <c r="O5103" s="9"/>
      <c r="P5103"/>
    </row>
    <row r="5104" spans="1:16" x14ac:dyDescent="0.25">
      <c r="A5104" s="9">
        <v>2014</v>
      </c>
      <c r="B5104" t="s">
        <v>26</v>
      </c>
      <c r="C5104" t="s">
        <v>25</v>
      </c>
      <c r="D5104" s="9">
        <v>19</v>
      </c>
      <c r="E5104" s="9">
        <v>24</v>
      </c>
      <c r="F5104" s="9">
        <f>VLOOKUP(D5104,'Tablas auxiliares'!$H$1:$Q$28,Calculadora!$J$2+1,FALSE)*IF(VLOOKUP($A5104,'Tablas auxiliares'!$B$2:$C$6,2,FALSE)-Calculadora!$K$2=0,1,0)*IF($L$2=2,IFERROR(VLOOKUP(B5104,'Tablas auxiliares'!$AB$2:$AH$27,7,FALSE),0),1)</f>
        <v>0</v>
      </c>
      <c r="G5104" s="9">
        <f>VLOOKUP(E5104,'Tablas auxiliares'!$H$1:$Q$28,Calculadora!$J$2+1,FALSE)*IF(VLOOKUP($A5104,'Tablas auxiliares'!$B$2:$C$6,2,FALSE)-Calculadora!$K$2=0,1,0)*IF($L$2=2,IFERROR(VLOOKUP(B5104,'Tablas auxiliares'!$AB$2:$AH$27,7,FALSE),0),1)</f>
        <v>0</v>
      </c>
      <c r="H5104" s="9">
        <f t="shared" si="89"/>
        <v>0</v>
      </c>
      <c r="O5104" s="9"/>
      <c r="P5104"/>
    </row>
    <row r="5105" spans="1:16" x14ac:dyDescent="0.25">
      <c r="A5105" s="9">
        <v>2014</v>
      </c>
      <c r="B5105" t="s">
        <v>26</v>
      </c>
      <c r="C5105" t="s">
        <v>89</v>
      </c>
      <c r="D5105" s="9">
        <v>23</v>
      </c>
      <c r="E5105" s="9">
        <v>23</v>
      </c>
      <c r="F5105" s="9">
        <f>VLOOKUP(D5105,'Tablas auxiliares'!$H$1:$Q$28,Calculadora!$J$2+1,FALSE)*IF(VLOOKUP($A5105,'Tablas auxiliares'!$B$2:$C$6,2,FALSE)-Calculadora!$K$2=0,1,0)*IF($L$2=2,IFERROR(VLOOKUP(B5105,'Tablas auxiliares'!$AB$2:$AH$27,7,FALSE),0),1)</f>
        <v>0</v>
      </c>
      <c r="G5105" s="9">
        <f>VLOOKUP(E5105,'Tablas auxiliares'!$H$1:$Q$28,Calculadora!$J$2+1,FALSE)*IF(VLOOKUP($A5105,'Tablas auxiliares'!$B$2:$C$6,2,FALSE)-Calculadora!$K$2=0,1,0)*IF($L$2=2,IFERROR(VLOOKUP(B5105,'Tablas auxiliares'!$AB$2:$AH$27,7,FALSE),0),1)</f>
        <v>0</v>
      </c>
      <c r="H5105" s="9">
        <f t="shared" si="89"/>
        <v>0</v>
      </c>
      <c r="O5105" s="9"/>
      <c r="P5105"/>
    </row>
    <row r="5106" spans="1:16" x14ac:dyDescent="0.25">
      <c r="A5106" s="9">
        <v>2014</v>
      </c>
      <c r="B5106" t="s">
        <v>26</v>
      </c>
      <c r="C5106" t="s">
        <v>87</v>
      </c>
      <c r="D5106" s="9">
        <v>6</v>
      </c>
      <c r="E5106" s="9">
        <v>5</v>
      </c>
      <c r="F5106" s="9">
        <f>VLOOKUP(D5106,'Tablas auxiliares'!$H$1:$Q$28,Calculadora!$J$2+1,FALSE)*IF(VLOOKUP($A5106,'Tablas auxiliares'!$B$2:$C$6,2,FALSE)-Calculadora!$K$2=0,1,0)*IF($L$2=2,IFERROR(VLOOKUP(B5106,'Tablas auxiliares'!$AB$2:$AH$27,7,FALSE),0),1)</f>
        <v>0</v>
      </c>
      <c r="G5106" s="9">
        <f>VLOOKUP(E5106,'Tablas auxiliares'!$H$1:$Q$28,Calculadora!$J$2+1,FALSE)*IF(VLOOKUP($A5106,'Tablas auxiliares'!$B$2:$C$6,2,FALSE)-Calculadora!$K$2=0,1,0)*IF($L$2=2,IFERROR(VLOOKUP(B5106,'Tablas auxiliares'!$AB$2:$AH$27,7,FALSE),0),1)</f>
        <v>0</v>
      </c>
      <c r="H5106" s="9">
        <f t="shared" si="89"/>
        <v>0</v>
      </c>
      <c r="O5106" s="9"/>
      <c r="P5106"/>
    </row>
    <row r="5107" spans="1:16" x14ac:dyDescent="0.25">
      <c r="A5107" s="9">
        <v>2014</v>
      </c>
      <c r="B5107" t="s">
        <v>26</v>
      </c>
      <c r="C5107" t="s">
        <v>34</v>
      </c>
      <c r="D5107" s="9">
        <v>18</v>
      </c>
      <c r="E5107" s="9">
        <v>18</v>
      </c>
      <c r="F5107" s="9">
        <f>VLOOKUP(D5107,'Tablas auxiliares'!$H$1:$Q$28,Calculadora!$J$2+1,FALSE)*IF(VLOOKUP($A5107,'Tablas auxiliares'!$B$2:$C$6,2,FALSE)-Calculadora!$K$2=0,1,0)*IF($L$2=2,IFERROR(VLOOKUP(B5107,'Tablas auxiliares'!$AB$2:$AH$27,7,FALSE),0),1)</f>
        <v>0</v>
      </c>
      <c r="G5107" s="9">
        <f>VLOOKUP(E5107,'Tablas auxiliares'!$H$1:$Q$28,Calculadora!$J$2+1,FALSE)*IF(VLOOKUP($A5107,'Tablas auxiliares'!$B$2:$C$6,2,FALSE)-Calculadora!$K$2=0,1,0)*IF($L$2=2,IFERROR(VLOOKUP(B5107,'Tablas auxiliares'!$AB$2:$AH$27,7,FALSE),0),1)</f>
        <v>0</v>
      </c>
      <c r="H5107" s="9">
        <f t="shared" si="89"/>
        <v>0</v>
      </c>
      <c r="O5107" s="9"/>
      <c r="P5107"/>
    </row>
    <row r="5108" spans="1:16" x14ac:dyDescent="0.25">
      <c r="A5108" s="9">
        <v>2014</v>
      </c>
      <c r="B5108" t="s">
        <v>26</v>
      </c>
      <c r="C5108" t="s">
        <v>91</v>
      </c>
      <c r="D5108" s="9">
        <v>25</v>
      </c>
      <c r="E5108" s="9">
        <v>15</v>
      </c>
      <c r="F5108" s="9">
        <f>VLOOKUP(D5108,'Tablas auxiliares'!$H$1:$Q$28,Calculadora!$J$2+1,FALSE)*IF(VLOOKUP($A5108,'Tablas auxiliares'!$B$2:$C$6,2,FALSE)-Calculadora!$K$2=0,1,0)*IF($L$2=2,IFERROR(VLOOKUP(B5108,'Tablas auxiliares'!$AB$2:$AH$27,7,FALSE),0),1)</f>
        <v>0</v>
      </c>
      <c r="G5108" s="9">
        <f>VLOOKUP(E5108,'Tablas auxiliares'!$H$1:$Q$28,Calculadora!$J$2+1,FALSE)*IF(VLOOKUP($A5108,'Tablas auxiliares'!$B$2:$C$6,2,FALSE)-Calculadora!$K$2=0,1,0)*IF($L$2=2,IFERROR(VLOOKUP(B5108,'Tablas auxiliares'!$AB$2:$AH$27,7,FALSE),0),1)</f>
        <v>0</v>
      </c>
      <c r="H5108" s="9">
        <f t="shared" si="89"/>
        <v>0</v>
      </c>
      <c r="O5108" s="9"/>
      <c r="P5108"/>
    </row>
    <row r="5109" spans="1:16" x14ac:dyDescent="0.25">
      <c r="A5109" s="9">
        <v>2014</v>
      </c>
      <c r="B5109" t="s">
        <v>26</v>
      </c>
      <c r="C5109" t="s">
        <v>24</v>
      </c>
      <c r="D5109" s="9">
        <v>2</v>
      </c>
      <c r="E5109" s="9">
        <v>8</v>
      </c>
      <c r="F5109" s="9">
        <f>VLOOKUP(D5109,'Tablas auxiliares'!$H$1:$Q$28,Calculadora!$J$2+1,FALSE)*IF(VLOOKUP($A5109,'Tablas auxiliares'!$B$2:$C$6,2,FALSE)-Calculadora!$K$2=0,1,0)*IF($L$2=2,IFERROR(VLOOKUP(B5109,'Tablas auxiliares'!$AB$2:$AH$27,7,FALSE),0),1)</f>
        <v>0</v>
      </c>
      <c r="G5109" s="9">
        <f>VLOOKUP(E5109,'Tablas auxiliares'!$H$1:$Q$28,Calculadora!$J$2+1,FALSE)*IF(VLOOKUP($A5109,'Tablas auxiliares'!$B$2:$C$6,2,FALSE)-Calculadora!$K$2=0,1,0)*IF($L$2=2,IFERROR(VLOOKUP(B5109,'Tablas auxiliares'!$AB$2:$AH$27,7,FALSE),0),1)</f>
        <v>0</v>
      </c>
      <c r="H5109" s="9">
        <f t="shared" si="89"/>
        <v>0</v>
      </c>
      <c r="O5109" s="9"/>
      <c r="P5109"/>
    </row>
    <row r="5110" spans="1:16" x14ac:dyDescent="0.25">
      <c r="A5110" s="9">
        <v>2014</v>
      </c>
      <c r="B5110" t="s">
        <v>26</v>
      </c>
      <c r="C5110" t="s">
        <v>11</v>
      </c>
      <c r="D5110" s="9">
        <v>15</v>
      </c>
      <c r="E5110" s="9">
        <v>9</v>
      </c>
      <c r="F5110" s="9">
        <f>VLOOKUP(D5110,'Tablas auxiliares'!$H$1:$Q$28,Calculadora!$J$2+1,FALSE)*IF(VLOOKUP($A5110,'Tablas auxiliares'!$B$2:$C$6,2,FALSE)-Calculadora!$K$2=0,1,0)*IF($L$2=2,IFERROR(VLOOKUP(B5110,'Tablas auxiliares'!$AB$2:$AH$27,7,FALSE),0),1)</f>
        <v>0</v>
      </c>
      <c r="G5110" s="9">
        <f>VLOOKUP(E5110,'Tablas auxiliares'!$H$1:$Q$28,Calculadora!$J$2+1,FALSE)*IF(VLOOKUP($A5110,'Tablas auxiliares'!$B$2:$C$6,2,FALSE)-Calculadora!$K$2=0,1,0)*IF($L$2=2,IFERROR(VLOOKUP(B5110,'Tablas auxiliares'!$AB$2:$AH$27,7,FALSE),0),1)</f>
        <v>0</v>
      </c>
      <c r="H5110" s="9">
        <f t="shared" si="89"/>
        <v>0</v>
      </c>
      <c r="O5110" s="9"/>
      <c r="P5110"/>
    </row>
    <row r="5111" spans="1:16" x14ac:dyDescent="0.25">
      <c r="A5111" s="9">
        <v>2014</v>
      </c>
      <c r="B5111" t="s">
        <v>26</v>
      </c>
      <c r="C5111" t="s">
        <v>67</v>
      </c>
      <c r="D5111" s="9">
        <v>4</v>
      </c>
      <c r="E5111" s="9">
        <v>4</v>
      </c>
      <c r="F5111" s="9">
        <f>VLOOKUP(D5111,'Tablas auxiliares'!$H$1:$Q$28,Calculadora!$J$2+1,FALSE)*IF(VLOOKUP($A5111,'Tablas auxiliares'!$B$2:$C$6,2,FALSE)-Calculadora!$K$2=0,1,0)*IF($L$2=2,IFERROR(VLOOKUP(B5111,'Tablas auxiliares'!$AB$2:$AH$27,7,FALSE),0),1)</f>
        <v>0</v>
      </c>
      <c r="G5111" s="9">
        <f>VLOOKUP(E5111,'Tablas auxiliares'!$H$1:$Q$28,Calculadora!$J$2+1,FALSE)*IF(VLOOKUP($A5111,'Tablas auxiliares'!$B$2:$C$6,2,FALSE)-Calculadora!$K$2=0,1,0)*IF($L$2=2,IFERROR(VLOOKUP(B5111,'Tablas auxiliares'!$AB$2:$AH$27,7,FALSE),0),1)</f>
        <v>0</v>
      </c>
      <c r="H5111" s="9">
        <f t="shared" si="89"/>
        <v>0</v>
      </c>
      <c r="O5111" s="9"/>
      <c r="P5111"/>
    </row>
    <row r="5112" spans="1:16" x14ac:dyDescent="0.25">
      <c r="A5112" s="9">
        <v>2014</v>
      </c>
      <c r="B5112" t="s">
        <v>26</v>
      </c>
      <c r="C5112" t="s">
        <v>22</v>
      </c>
      <c r="D5112" s="9">
        <v>3</v>
      </c>
      <c r="E5112" s="9">
        <v>2</v>
      </c>
      <c r="F5112" s="9">
        <f>VLOOKUP(D5112,'Tablas auxiliares'!$H$1:$Q$28,Calculadora!$J$2+1,FALSE)*IF(VLOOKUP($A5112,'Tablas auxiliares'!$B$2:$C$6,2,FALSE)-Calculadora!$K$2=0,1,0)*IF($L$2=2,IFERROR(VLOOKUP(B5112,'Tablas auxiliares'!$AB$2:$AH$27,7,FALSE),0),1)</f>
        <v>0</v>
      </c>
      <c r="G5112" s="9">
        <f>VLOOKUP(E5112,'Tablas auxiliares'!$H$1:$Q$28,Calculadora!$J$2+1,FALSE)*IF(VLOOKUP($A5112,'Tablas auxiliares'!$B$2:$C$6,2,FALSE)-Calculadora!$K$2=0,1,0)*IF($L$2=2,IFERROR(VLOOKUP(B5112,'Tablas auxiliares'!$AB$2:$AH$27,7,FALSE),0),1)</f>
        <v>0</v>
      </c>
      <c r="H5112" s="9">
        <f t="shared" si="89"/>
        <v>0</v>
      </c>
      <c r="O5112" s="9"/>
      <c r="P5112"/>
    </row>
    <row r="5113" spans="1:16" x14ac:dyDescent="0.25">
      <c r="A5113" s="9">
        <v>2014</v>
      </c>
      <c r="B5113" t="s">
        <v>26</v>
      </c>
      <c r="C5113" t="s">
        <v>19</v>
      </c>
      <c r="D5113" s="9">
        <v>24</v>
      </c>
      <c r="E5113" s="9">
        <v>20</v>
      </c>
      <c r="F5113" s="9">
        <f>VLOOKUP(D5113,'Tablas auxiliares'!$H$1:$Q$28,Calculadora!$J$2+1,FALSE)*IF(VLOOKUP($A5113,'Tablas auxiliares'!$B$2:$C$6,2,FALSE)-Calculadora!$K$2=0,1,0)*IF($L$2=2,IFERROR(VLOOKUP(B5113,'Tablas auxiliares'!$AB$2:$AH$27,7,FALSE),0),1)</f>
        <v>0</v>
      </c>
      <c r="G5113" s="9">
        <f>VLOOKUP(E5113,'Tablas auxiliares'!$H$1:$Q$28,Calculadora!$J$2+1,FALSE)*IF(VLOOKUP($A5113,'Tablas auxiliares'!$B$2:$C$6,2,FALSE)-Calculadora!$K$2=0,1,0)*IF($L$2=2,IFERROR(VLOOKUP(B5113,'Tablas auxiliares'!$AB$2:$AH$27,7,FALSE),0),1)</f>
        <v>0</v>
      </c>
      <c r="H5113" s="9">
        <f t="shared" si="89"/>
        <v>0</v>
      </c>
      <c r="O5113" s="9"/>
      <c r="P5113"/>
    </row>
    <row r="5114" spans="1:16" x14ac:dyDescent="0.25">
      <c r="A5114" s="9">
        <v>2014</v>
      </c>
      <c r="B5114" t="s">
        <v>26</v>
      </c>
      <c r="C5114" t="s">
        <v>37</v>
      </c>
      <c r="D5114" s="9">
        <v>11</v>
      </c>
      <c r="E5114" s="9">
        <v>17</v>
      </c>
      <c r="F5114" s="9">
        <f>VLOOKUP(D5114,'Tablas auxiliares'!$H$1:$Q$28,Calculadora!$J$2+1,FALSE)*IF(VLOOKUP($A5114,'Tablas auxiliares'!$B$2:$C$6,2,FALSE)-Calculadora!$K$2=0,1,0)*IF($L$2=2,IFERROR(VLOOKUP(B5114,'Tablas auxiliares'!$AB$2:$AH$27,7,FALSE),0),1)</f>
        <v>0</v>
      </c>
      <c r="G5114" s="9">
        <f>VLOOKUP(E5114,'Tablas auxiliares'!$H$1:$Q$28,Calculadora!$J$2+1,FALSE)*IF(VLOOKUP($A5114,'Tablas auxiliares'!$B$2:$C$6,2,FALSE)-Calculadora!$K$2=0,1,0)*IF($L$2=2,IFERROR(VLOOKUP(B5114,'Tablas auxiliares'!$AB$2:$AH$27,7,FALSE),0),1)</f>
        <v>0</v>
      </c>
      <c r="H5114" s="9">
        <f t="shared" si="89"/>
        <v>0</v>
      </c>
      <c r="O5114" s="9"/>
      <c r="P5114"/>
    </row>
    <row r="5115" spans="1:16" x14ac:dyDescent="0.25">
      <c r="A5115" s="9">
        <v>2014</v>
      </c>
      <c r="B5115" t="s">
        <v>91</v>
      </c>
      <c r="C5115" t="s">
        <v>36</v>
      </c>
      <c r="D5115" s="9">
        <v>20</v>
      </c>
      <c r="E5115" s="9">
        <v>21</v>
      </c>
      <c r="F5115" s="9">
        <f>VLOOKUP(D5115,'Tablas auxiliares'!$H$1:$Q$28,Calculadora!$J$2+1,FALSE)*IF(VLOOKUP($A5115,'Tablas auxiliares'!$B$2:$C$6,2,FALSE)-Calculadora!$K$2=0,1,0)*IF($L$2=2,IFERROR(VLOOKUP(B5115,'Tablas auxiliares'!$AB$2:$AH$27,7,FALSE),0),1)</f>
        <v>0</v>
      </c>
      <c r="G5115" s="9">
        <f>VLOOKUP(E5115,'Tablas auxiliares'!$H$1:$Q$28,Calculadora!$J$2+1,FALSE)*IF(VLOOKUP($A5115,'Tablas auxiliares'!$B$2:$C$6,2,FALSE)-Calculadora!$K$2=0,1,0)*IF($L$2=2,IFERROR(VLOOKUP(B5115,'Tablas auxiliares'!$AB$2:$AH$27,7,FALSE),0),1)</f>
        <v>0</v>
      </c>
      <c r="H5115" s="9">
        <f t="shared" si="89"/>
        <v>0</v>
      </c>
      <c r="O5115" s="9"/>
      <c r="P5115"/>
    </row>
    <row r="5116" spans="1:16" x14ac:dyDescent="0.25">
      <c r="A5116" s="9">
        <v>2014</v>
      </c>
      <c r="B5116" t="s">
        <v>91</v>
      </c>
      <c r="C5116" t="s">
        <v>65</v>
      </c>
      <c r="D5116" s="9">
        <v>23</v>
      </c>
      <c r="E5116" s="9">
        <v>22</v>
      </c>
      <c r="F5116" s="9">
        <f>VLOOKUP(D5116,'Tablas auxiliares'!$H$1:$Q$28,Calculadora!$J$2+1,FALSE)*IF(VLOOKUP($A5116,'Tablas auxiliares'!$B$2:$C$6,2,FALSE)-Calculadora!$K$2=0,1,0)*IF($L$2=2,IFERROR(VLOOKUP(B5116,'Tablas auxiliares'!$AB$2:$AH$27,7,FALSE),0),1)</f>
        <v>0</v>
      </c>
      <c r="G5116" s="9">
        <f>VLOOKUP(E5116,'Tablas auxiliares'!$H$1:$Q$28,Calculadora!$J$2+1,FALSE)*IF(VLOOKUP($A5116,'Tablas auxiliares'!$B$2:$C$6,2,FALSE)-Calculadora!$K$2=0,1,0)*IF($L$2=2,IFERROR(VLOOKUP(B5116,'Tablas auxiliares'!$AB$2:$AH$27,7,FALSE),0),1)</f>
        <v>0</v>
      </c>
      <c r="H5116" s="9">
        <f t="shared" si="89"/>
        <v>0</v>
      </c>
      <c r="O5116" s="9"/>
      <c r="P5116"/>
    </row>
    <row r="5117" spans="1:16" x14ac:dyDescent="0.25">
      <c r="A5117" s="9">
        <v>2014</v>
      </c>
      <c r="B5117" t="s">
        <v>91</v>
      </c>
      <c r="C5117" t="s">
        <v>23</v>
      </c>
      <c r="D5117" s="9">
        <v>22</v>
      </c>
      <c r="E5117" s="9">
        <v>25</v>
      </c>
      <c r="F5117" s="9">
        <f>VLOOKUP(D5117,'Tablas auxiliares'!$H$1:$Q$28,Calculadora!$J$2+1,FALSE)*IF(VLOOKUP($A5117,'Tablas auxiliares'!$B$2:$C$6,2,FALSE)-Calculadora!$K$2=0,1,0)*IF($L$2=2,IFERROR(VLOOKUP(B5117,'Tablas auxiliares'!$AB$2:$AH$27,7,FALSE),0),1)</f>
        <v>0</v>
      </c>
      <c r="G5117" s="9">
        <f>VLOOKUP(E5117,'Tablas auxiliares'!$H$1:$Q$28,Calculadora!$J$2+1,FALSE)*IF(VLOOKUP($A5117,'Tablas auxiliares'!$B$2:$C$6,2,FALSE)-Calculadora!$K$2=0,1,0)*IF($L$2=2,IFERROR(VLOOKUP(B5117,'Tablas auxiliares'!$AB$2:$AH$27,7,FALSE),0),1)</f>
        <v>0</v>
      </c>
      <c r="H5117" s="9">
        <f t="shared" si="89"/>
        <v>0</v>
      </c>
      <c r="O5117" s="9"/>
      <c r="P5117"/>
    </row>
    <row r="5118" spans="1:16" x14ac:dyDescent="0.25">
      <c r="A5118" s="9">
        <v>2014</v>
      </c>
      <c r="B5118" t="s">
        <v>91</v>
      </c>
      <c r="C5118" t="s">
        <v>90</v>
      </c>
      <c r="D5118" s="9">
        <v>17</v>
      </c>
      <c r="E5118" s="9">
        <v>17</v>
      </c>
      <c r="F5118" s="9">
        <f>VLOOKUP(D5118,'Tablas auxiliares'!$H$1:$Q$28,Calculadora!$J$2+1,FALSE)*IF(VLOOKUP($A5118,'Tablas auxiliares'!$B$2:$C$6,2,FALSE)-Calculadora!$K$2=0,1,0)*IF($L$2=2,IFERROR(VLOOKUP(B5118,'Tablas auxiliares'!$AB$2:$AH$27,7,FALSE),0),1)</f>
        <v>0</v>
      </c>
      <c r="G5118" s="9">
        <f>VLOOKUP(E5118,'Tablas auxiliares'!$H$1:$Q$28,Calculadora!$J$2+1,FALSE)*IF(VLOOKUP($A5118,'Tablas auxiliares'!$B$2:$C$6,2,FALSE)-Calculadora!$K$2=0,1,0)*IF($L$2=2,IFERROR(VLOOKUP(B5118,'Tablas auxiliares'!$AB$2:$AH$27,7,FALSE),0),1)</f>
        <v>0</v>
      </c>
      <c r="H5118" s="9">
        <f t="shared" si="89"/>
        <v>0</v>
      </c>
      <c r="O5118" s="9"/>
      <c r="P5118"/>
    </row>
    <row r="5119" spans="1:16" x14ac:dyDescent="0.25">
      <c r="A5119" s="9">
        <v>2014</v>
      </c>
      <c r="B5119" t="s">
        <v>91</v>
      </c>
      <c r="C5119" t="s">
        <v>69</v>
      </c>
      <c r="D5119" s="9">
        <v>4</v>
      </c>
      <c r="E5119" s="9">
        <v>12</v>
      </c>
      <c r="F5119" s="9">
        <f>VLOOKUP(D5119,'Tablas auxiliares'!$H$1:$Q$28,Calculadora!$J$2+1,FALSE)*IF(VLOOKUP($A5119,'Tablas auxiliares'!$B$2:$C$6,2,FALSE)-Calculadora!$K$2=0,1,0)*IF($L$2=2,IFERROR(VLOOKUP(B5119,'Tablas auxiliares'!$AB$2:$AH$27,7,FALSE),0),1)</f>
        <v>0</v>
      </c>
      <c r="G5119" s="9">
        <f>VLOOKUP(E5119,'Tablas auxiliares'!$H$1:$Q$28,Calculadora!$J$2+1,FALSE)*IF(VLOOKUP($A5119,'Tablas auxiliares'!$B$2:$C$6,2,FALSE)-Calculadora!$K$2=0,1,0)*IF($L$2=2,IFERROR(VLOOKUP(B5119,'Tablas auxiliares'!$AB$2:$AH$27,7,FALSE),0),1)</f>
        <v>0</v>
      </c>
      <c r="H5119" s="9">
        <f t="shared" si="89"/>
        <v>0</v>
      </c>
      <c r="O5119" s="9"/>
      <c r="P5119"/>
    </row>
    <row r="5120" spans="1:16" x14ac:dyDescent="0.25">
      <c r="A5120" s="9">
        <v>2014</v>
      </c>
      <c r="B5120" t="s">
        <v>91</v>
      </c>
      <c r="C5120" t="s">
        <v>70</v>
      </c>
      <c r="D5120" s="9">
        <v>15</v>
      </c>
      <c r="E5120" s="9">
        <v>13</v>
      </c>
      <c r="F5120" s="9">
        <f>VLOOKUP(D5120,'Tablas auxiliares'!$H$1:$Q$28,Calculadora!$J$2+1,FALSE)*IF(VLOOKUP($A5120,'Tablas auxiliares'!$B$2:$C$6,2,FALSE)-Calculadora!$K$2=0,1,0)*IF($L$2=2,IFERROR(VLOOKUP(B5120,'Tablas auxiliares'!$AB$2:$AH$27,7,FALSE),0),1)</f>
        <v>0</v>
      </c>
      <c r="G5120" s="9">
        <f>VLOOKUP(E5120,'Tablas auxiliares'!$H$1:$Q$28,Calculadora!$J$2+1,FALSE)*IF(VLOOKUP($A5120,'Tablas auxiliares'!$B$2:$C$6,2,FALSE)-Calculadora!$K$2=0,1,0)*IF($L$2=2,IFERROR(VLOOKUP(B5120,'Tablas auxiliares'!$AB$2:$AH$27,7,FALSE),0),1)</f>
        <v>0</v>
      </c>
      <c r="H5120" s="9">
        <f t="shared" si="89"/>
        <v>0</v>
      </c>
      <c r="O5120" s="9"/>
      <c r="P5120"/>
    </row>
    <row r="5121" spans="1:16" x14ac:dyDescent="0.25">
      <c r="A5121" s="9">
        <v>2014</v>
      </c>
      <c r="B5121" t="s">
        <v>91</v>
      </c>
      <c r="C5121" t="s">
        <v>14</v>
      </c>
      <c r="D5121" s="9">
        <v>11</v>
      </c>
      <c r="E5121" s="9">
        <v>10</v>
      </c>
      <c r="F5121" s="9">
        <f>VLOOKUP(D5121,'Tablas auxiliares'!$H$1:$Q$28,Calculadora!$J$2+1,FALSE)*IF(VLOOKUP($A5121,'Tablas auxiliares'!$B$2:$C$6,2,FALSE)-Calculadora!$K$2=0,1,0)*IF($L$2=2,IFERROR(VLOOKUP(B5121,'Tablas auxiliares'!$AB$2:$AH$27,7,FALSE),0),1)</f>
        <v>0</v>
      </c>
      <c r="G5121" s="9">
        <f>VLOOKUP(E5121,'Tablas auxiliares'!$H$1:$Q$28,Calculadora!$J$2+1,FALSE)*IF(VLOOKUP($A5121,'Tablas auxiliares'!$B$2:$C$6,2,FALSE)-Calculadora!$K$2=0,1,0)*IF($L$2=2,IFERROR(VLOOKUP(B5121,'Tablas auxiliares'!$AB$2:$AH$27,7,FALSE),0),1)</f>
        <v>0</v>
      </c>
      <c r="H5121" s="9">
        <f t="shared" si="89"/>
        <v>0</v>
      </c>
      <c r="O5121" s="9"/>
      <c r="P5121"/>
    </row>
    <row r="5122" spans="1:16" x14ac:dyDescent="0.25">
      <c r="A5122" s="9">
        <v>2014</v>
      </c>
      <c r="B5122" t="s">
        <v>91</v>
      </c>
      <c r="C5122" t="s">
        <v>18</v>
      </c>
      <c r="D5122" s="9">
        <v>21</v>
      </c>
      <c r="E5122" s="9">
        <v>16</v>
      </c>
      <c r="F5122" s="9">
        <f>VLOOKUP(D5122,'Tablas auxiliares'!$H$1:$Q$28,Calculadora!$J$2+1,FALSE)*IF(VLOOKUP($A5122,'Tablas auxiliares'!$B$2:$C$6,2,FALSE)-Calculadora!$K$2=0,1,0)*IF($L$2=2,IFERROR(VLOOKUP(B5122,'Tablas auxiliares'!$AB$2:$AH$27,7,FALSE),0),1)</f>
        <v>0</v>
      </c>
      <c r="G5122" s="9">
        <f>VLOOKUP(E5122,'Tablas auxiliares'!$H$1:$Q$28,Calculadora!$J$2+1,FALSE)*IF(VLOOKUP($A5122,'Tablas auxiliares'!$B$2:$C$6,2,FALSE)-Calculadora!$K$2=0,1,0)*IF($L$2=2,IFERROR(VLOOKUP(B5122,'Tablas auxiliares'!$AB$2:$AH$27,7,FALSE),0),1)</f>
        <v>0</v>
      </c>
      <c r="H5122" s="9">
        <f t="shared" si="89"/>
        <v>0</v>
      </c>
      <c r="O5122" s="9"/>
      <c r="P5122"/>
    </row>
    <row r="5123" spans="1:16" x14ac:dyDescent="0.25">
      <c r="A5123" s="9">
        <v>2014</v>
      </c>
      <c r="B5123" t="s">
        <v>91</v>
      </c>
      <c r="C5123" t="s">
        <v>29</v>
      </c>
      <c r="D5123" s="9">
        <v>18</v>
      </c>
      <c r="E5123" s="9">
        <v>7</v>
      </c>
      <c r="F5123" s="9">
        <f>VLOOKUP(D5123,'Tablas auxiliares'!$H$1:$Q$28,Calculadora!$J$2+1,FALSE)*IF(VLOOKUP($A5123,'Tablas auxiliares'!$B$2:$C$6,2,FALSE)-Calculadora!$K$2=0,1,0)*IF($L$2=2,IFERROR(VLOOKUP(B5123,'Tablas auxiliares'!$AB$2:$AH$27,7,FALSE),0),1)</f>
        <v>0</v>
      </c>
      <c r="G5123" s="9">
        <f>VLOOKUP(E5123,'Tablas auxiliares'!$H$1:$Q$28,Calculadora!$J$2+1,FALSE)*IF(VLOOKUP($A5123,'Tablas auxiliares'!$B$2:$C$6,2,FALSE)-Calculadora!$K$2=0,1,0)*IF($L$2=2,IFERROR(VLOOKUP(B5123,'Tablas auxiliares'!$AB$2:$AH$27,7,FALSE),0),1)</f>
        <v>0</v>
      </c>
      <c r="H5123" s="9">
        <f t="shared" ref="H5123:H5186" si="90">IF($M$2=2,0,F5123)+IF($M$2=3,0,G5123)</f>
        <v>0</v>
      </c>
      <c r="O5123" s="9"/>
      <c r="P5123"/>
    </row>
    <row r="5124" spans="1:16" x14ac:dyDescent="0.25">
      <c r="A5124" s="9">
        <v>2014</v>
      </c>
      <c r="B5124" t="s">
        <v>91</v>
      </c>
      <c r="C5124" t="s">
        <v>68</v>
      </c>
      <c r="D5124" s="9">
        <v>24</v>
      </c>
      <c r="E5124" s="9">
        <v>9</v>
      </c>
      <c r="F5124" s="9">
        <f>VLOOKUP(D5124,'Tablas auxiliares'!$H$1:$Q$28,Calculadora!$J$2+1,FALSE)*IF(VLOOKUP($A5124,'Tablas auxiliares'!$B$2:$C$6,2,FALSE)-Calculadora!$K$2=0,1,0)*IF($L$2=2,IFERROR(VLOOKUP(B5124,'Tablas auxiliares'!$AB$2:$AH$27,7,FALSE),0),1)</f>
        <v>0</v>
      </c>
      <c r="G5124" s="9">
        <f>VLOOKUP(E5124,'Tablas auxiliares'!$H$1:$Q$28,Calculadora!$J$2+1,FALSE)*IF(VLOOKUP($A5124,'Tablas auxiliares'!$B$2:$C$6,2,FALSE)-Calculadora!$K$2=0,1,0)*IF($L$2=2,IFERROR(VLOOKUP(B5124,'Tablas auxiliares'!$AB$2:$AH$27,7,FALSE),0),1)</f>
        <v>0</v>
      </c>
      <c r="H5124" s="9">
        <f t="shared" si="90"/>
        <v>0</v>
      </c>
      <c r="O5124" s="9"/>
      <c r="P5124"/>
    </row>
    <row r="5125" spans="1:16" x14ac:dyDescent="0.25">
      <c r="A5125" s="9">
        <v>2014</v>
      </c>
      <c r="B5125" t="s">
        <v>91</v>
      </c>
      <c r="C5125" t="s">
        <v>13</v>
      </c>
      <c r="D5125" s="9">
        <v>1</v>
      </c>
      <c r="E5125" s="9">
        <v>1</v>
      </c>
      <c r="F5125" s="9">
        <f>VLOOKUP(D5125,'Tablas auxiliares'!$H$1:$Q$28,Calculadora!$J$2+1,FALSE)*IF(VLOOKUP($A5125,'Tablas auxiliares'!$B$2:$C$6,2,FALSE)-Calculadora!$K$2=0,1,0)*IF($L$2=2,IFERROR(VLOOKUP(B5125,'Tablas auxiliares'!$AB$2:$AH$27,7,FALSE),0),1)</f>
        <v>0</v>
      </c>
      <c r="G5125" s="9">
        <f>VLOOKUP(E5125,'Tablas auxiliares'!$H$1:$Q$28,Calculadora!$J$2+1,FALSE)*IF(VLOOKUP($A5125,'Tablas auxiliares'!$B$2:$C$6,2,FALSE)-Calculadora!$K$2=0,1,0)*IF($L$2=2,IFERROR(VLOOKUP(B5125,'Tablas auxiliares'!$AB$2:$AH$27,7,FALSE),0),1)</f>
        <v>0</v>
      </c>
      <c r="H5125" s="9">
        <f t="shared" si="90"/>
        <v>0</v>
      </c>
      <c r="O5125" s="9"/>
      <c r="P5125"/>
    </row>
    <row r="5126" spans="1:16" x14ac:dyDescent="0.25">
      <c r="A5126" s="9">
        <v>2014</v>
      </c>
      <c r="B5126" t="s">
        <v>91</v>
      </c>
      <c r="C5126" t="s">
        <v>27</v>
      </c>
      <c r="D5126" s="9">
        <v>9</v>
      </c>
      <c r="E5126" s="9">
        <v>4</v>
      </c>
      <c r="F5126" s="9">
        <f>VLOOKUP(D5126,'Tablas auxiliares'!$H$1:$Q$28,Calculadora!$J$2+1,FALSE)*IF(VLOOKUP($A5126,'Tablas auxiliares'!$B$2:$C$6,2,FALSE)-Calculadora!$K$2=0,1,0)*IF($L$2=2,IFERROR(VLOOKUP(B5126,'Tablas auxiliares'!$AB$2:$AH$27,7,FALSE),0),1)</f>
        <v>0</v>
      </c>
      <c r="G5126" s="9">
        <f>VLOOKUP(E5126,'Tablas auxiliares'!$H$1:$Q$28,Calculadora!$J$2+1,FALSE)*IF(VLOOKUP($A5126,'Tablas auxiliares'!$B$2:$C$6,2,FALSE)-Calculadora!$K$2=0,1,0)*IF($L$2=2,IFERROR(VLOOKUP(B5126,'Tablas auxiliares'!$AB$2:$AH$27,7,FALSE),0),1)</f>
        <v>0</v>
      </c>
      <c r="H5126" s="9">
        <f t="shared" si="90"/>
        <v>0</v>
      </c>
      <c r="O5126" s="9"/>
      <c r="P5126"/>
    </row>
    <row r="5127" spans="1:16" x14ac:dyDescent="0.25">
      <c r="A5127" s="9">
        <v>2014</v>
      </c>
      <c r="B5127" t="s">
        <v>91</v>
      </c>
      <c r="C5127" t="s">
        <v>26</v>
      </c>
      <c r="D5127" s="9">
        <v>8</v>
      </c>
      <c r="E5127" s="9">
        <v>6</v>
      </c>
      <c r="F5127" s="9">
        <f>VLOOKUP(D5127,'Tablas auxiliares'!$H$1:$Q$28,Calculadora!$J$2+1,FALSE)*IF(VLOOKUP($A5127,'Tablas auxiliares'!$B$2:$C$6,2,FALSE)-Calculadora!$K$2=0,1,0)*IF($L$2=2,IFERROR(VLOOKUP(B5127,'Tablas auxiliares'!$AB$2:$AH$27,7,FALSE),0),1)</f>
        <v>0</v>
      </c>
      <c r="G5127" s="9">
        <f>VLOOKUP(E5127,'Tablas auxiliares'!$H$1:$Q$28,Calculadora!$J$2+1,FALSE)*IF(VLOOKUP($A5127,'Tablas auxiliares'!$B$2:$C$6,2,FALSE)-Calculadora!$K$2=0,1,0)*IF($L$2=2,IFERROR(VLOOKUP(B5127,'Tablas auxiliares'!$AB$2:$AH$27,7,FALSE),0),1)</f>
        <v>0</v>
      </c>
      <c r="H5127" s="9">
        <f t="shared" si="90"/>
        <v>0</v>
      </c>
      <c r="O5127" s="9"/>
      <c r="P5127"/>
    </row>
    <row r="5128" spans="1:16" x14ac:dyDescent="0.25">
      <c r="A5128" s="9">
        <v>2014</v>
      </c>
      <c r="B5128" t="s">
        <v>91</v>
      </c>
      <c r="C5128" t="s">
        <v>28</v>
      </c>
      <c r="D5128" s="9">
        <v>13</v>
      </c>
      <c r="E5128" s="9">
        <v>23</v>
      </c>
      <c r="F5128" s="9">
        <f>VLOOKUP(D5128,'Tablas auxiliares'!$H$1:$Q$28,Calculadora!$J$2+1,FALSE)*IF(VLOOKUP($A5128,'Tablas auxiliares'!$B$2:$C$6,2,FALSE)-Calculadora!$K$2=0,1,0)*IF($L$2=2,IFERROR(VLOOKUP(B5128,'Tablas auxiliares'!$AB$2:$AH$27,7,FALSE),0),1)</f>
        <v>0</v>
      </c>
      <c r="G5128" s="9">
        <f>VLOOKUP(E5128,'Tablas auxiliares'!$H$1:$Q$28,Calculadora!$J$2+1,FALSE)*IF(VLOOKUP($A5128,'Tablas auxiliares'!$B$2:$C$6,2,FALSE)-Calculadora!$K$2=0,1,0)*IF($L$2=2,IFERROR(VLOOKUP(B5128,'Tablas auxiliares'!$AB$2:$AH$27,7,FALSE),0),1)</f>
        <v>0</v>
      </c>
      <c r="H5128" s="9">
        <f t="shared" si="90"/>
        <v>0</v>
      </c>
      <c r="O5128" s="9"/>
      <c r="P5128"/>
    </row>
    <row r="5129" spans="1:16" x14ac:dyDescent="0.25">
      <c r="A5129" s="9">
        <v>2014</v>
      </c>
      <c r="B5129" t="s">
        <v>91</v>
      </c>
      <c r="C5129" t="s">
        <v>33</v>
      </c>
      <c r="D5129" s="9">
        <v>19</v>
      </c>
      <c r="E5129" s="9">
        <v>18</v>
      </c>
      <c r="F5129" s="9">
        <f>VLOOKUP(D5129,'Tablas auxiliares'!$H$1:$Q$28,Calculadora!$J$2+1,FALSE)*IF(VLOOKUP($A5129,'Tablas auxiliares'!$B$2:$C$6,2,FALSE)-Calculadora!$K$2=0,1,0)*IF($L$2=2,IFERROR(VLOOKUP(B5129,'Tablas auxiliares'!$AB$2:$AH$27,7,FALSE),0),1)</f>
        <v>0</v>
      </c>
      <c r="G5129" s="9">
        <f>VLOOKUP(E5129,'Tablas auxiliares'!$H$1:$Q$28,Calculadora!$J$2+1,FALSE)*IF(VLOOKUP($A5129,'Tablas auxiliares'!$B$2:$C$6,2,FALSE)-Calculadora!$K$2=0,1,0)*IF($L$2=2,IFERROR(VLOOKUP(B5129,'Tablas auxiliares'!$AB$2:$AH$27,7,FALSE),0),1)</f>
        <v>0</v>
      </c>
      <c r="H5129" s="9">
        <f t="shared" si="90"/>
        <v>0</v>
      </c>
      <c r="O5129" s="9"/>
      <c r="P5129"/>
    </row>
    <row r="5130" spans="1:16" x14ac:dyDescent="0.25">
      <c r="A5130" s="9">
        <v>2014</v>
      </c>
      <c r="B5130" t="s">
        <v>91</v>
      </c>
      <c r="C5130" t="s">
        <v>25</v>
      </c>
      <c r="D5130" s="9">
        <v>14</v>
      </c>
      <c r="E5130" s="9">
        <v>5</v>
      </c>
      <c r="F5130" s="9">
        <f>VLOOKUP(D5130,'Tablas auxiliares'!$H$1:$Q$28,Calculadora!$J$2+1,FALSE)*IF(VLOOKUP($A5130,'Tablas auxiliares'!$B$2:$C$6,2,FALSE)-Calculadora!$K$2=0,1,0)*IF($L$2=2,IFERROR(VLOOKUP(B5130,'Tablas auxiliares'!$AB$2:$AH$27,7,FALSE),0),1)</f>
        <v>0</v>
      </c>
      <c r="G5130" s="9">
        <f>VLOOKUP(E5130,'Tablas auxiliares'!$H$1:$Q$28,Calculadora!$J$2+1,FALSE)*IF(VLOOKUP($A5130,'Tablas auxiliares'!$B$2:$C$6,2,FALSE)-Calculadora!$K$2=0,1,0)*IF($L$2=2,IFERROR(VLOOKUP(B5130,'Tablas auxiliares'!$AB$2:$AH$27,7,FALSE),0),1)</f>
        <v>0</v>
      </c>
      <c r="H5130" s="9">
        <f t="shared" si="90"/>
        <v>0</v>
      </c>
      <c r="O5130" s="9"/>
      <c r="P5130"/>
    </row>
    <row r="5131" spans="1:16" x14ac:dyDescent="0.25">
      <c r="A5131" s="9">
        <v>2014</v>
      </c>
      <c r="B5131" t="s">
        <v>91</v>
      </c>
      <c r="C5131" t="s">
        <v>89</v>
      </c>
      <c r="D5131" s="9">
        <v>16</v>
      </c>
      <c r="E5131" s="9">
        <v>20</v>
      </c>
      <c r="F5131" s="9">
        <f>VLOOKUP(D5131,'Tablas auxiliares'!$H$1:$Q$28,Calculadora!$J$2+1,FALSE)*IF(VLOOKUP($A5131,'Tablas auxiliares'!$B$2:$C$6,2,FALSE)-Calculadora!$K$2=0,1,0)*IF($L$2=2,IFERROR(VLOOKUP(B5131,'Tablas auxiliares'!$AB$2:$AH$27,7,FALSE),0),1)</f>
        <v>0</v>
      </c>
      <c r="G5131" s="9">
        <f>VLOOKUP(E5131,'Tablas auxiliares'!$H$1:$Q$28,Calculadora!$J$2+1,FALSE)*IF(VLOOKUP($A5131,'Tablas auxiliares'!$B$2:$C$6,2,FALSE)-Calculadora!$K$2=0,1,0)*IF($L$2=2,IFERROR(VLOOKUP(B5131,'Tablas auxiliares'!$AB$2:$AH$27,7,FALSE),0),1)</f>
        <v>0</v>
      </c>
      <c r="H5131" s="9">
        <f t="shared" si="90"/>
        <v>0</v>
      </c>
      <c r="O5131" s="9"/>
      <c r="P5131"/>
    </row>
    <row r="5132" spans="1:16" x14ac:dyDescent="0.25">
      <c r="A5132" s="9">
        <v>2014</v>
      </c>
      <c r="B5132" t="s">
        <v>91</v>
      </c>
      <c r="C5132" t="s">
        <v>87</v>
      </c>
      <c r="D5132" s="9">
        <v>2</v>
      </c>
      <c r="E5132" s="9">
        <v>15</v>
      </c>
      <c r="F5132" s="9">
        <f>VLOOKUP(D5132,'Tablas auxiliares'!$H$1:$Q$28,Calculadora!$J$2+1,FALSE)*IF(VLOOKUP($A5132,'Tablas auxiliares'!$B$2:$C$6,2,FALSE)-Calculadora!$K$2=0,1,0)*IF($L$2=2,IFERROR(VLOOKUP(B5132,'Tablas auxiliares'!$AB$2:$AH$27,7,FALSE),0),1)</f>
        <v>0</v>
      </c>
      <c r="G5132" s="9">
        <f>VLOOKUP(E5132,'Tablas auxiliares'!$H$1:$Q$28,Calculadora!$J$2+1,FALSE)*IF(VLOOKUP($A5132,'Tablas auxiliares'!$B$2:$C$6,2,FALSE)-Calculadora!$K$2=0,1,0)*IF($L$2=2,IFERROR(VLOOKUP(B5132,'Tablas auxiliares'!$AB$2:$AH$27,7,FALSE),0),1)</f>
        <v>0</v>
      </c>
      <c r="H5132" s="9">
        <f t="shared" si="90"/>
        <v>0</v>
      </c>
      <c r="O5132" s="9"/>
      <c r="P5132"/>
    </row>
    <row r="5133" spans="1:16" x14ac:dyDescent="0.25">
      <c r="A5133" s="9">
        <v>2014</v>
      </c>
      <c r="B5133" t="s">
        <v>91</v>
      </c>
      <c r="C5133" t="s">
        <v>34</v>
      </c>
      <c r="D5133" s="9">
        <v>10</v>
      </c>
      <c r="E5133" s="9">
        <v>3</v>
      </c>
      <c r="F5133" s="9">
        <f>VLOOKUP(D5133,'Tablas auxiliares'!$H$1:$Q$28,Calculadora!$J$2+1,FALSE)*IF(VLOOKUP($A5133,'Tablas auxiliares'!$B$2:$C$6,2,FALSE)-Calculadora!$K$2=0,1,0)*IF($L$2=2,IFERROR(VLOOKUP(B5133,'Tablas auxiliares'!$AB$2:$AH$27,7,FALSE),0),1)</f>
        <v>0</v>
      </c>
      <c r="G5133" s="9">
        <f>VLOOKUP(E5133,'Tablas auxiliares'!$H$1:$Q$28,Calculadora!$J$2+1,FALSE)*IF(VLOOKUP($A5133,'Tablas auxiliares'!$B$2:$C$6,2,FALSE)-Calculadora!$K$2=0,1,0)*IF($L$2=2,IFERROR(VLOOKUP(B5133,'Tablas auxiliares'!$AB$2:$AH$27,7,FALSE),0),1)</f>
        <v>0</v>
      </c>
      <c r="H5133" s="9">
        <f t="shared" si="90"/>
        <v>0</v>
      </c>
      <c r="O5133" s="9"/>
      <c r="P5133"/>
    </row>
    <row r="5134" spans="1:16" x14ac:dyDescent="0.25">
      <c r="A5134" s="9">
        <v>2014</v>
      </c>
      <c r="B5134" t="s">
        <v>91</v>
      </c>
      <c r="C5134" t="s">
        <v>24</v>
      </c>
      <c r="D5134" s="9">
        <v>12</v>
      </c>
      <c r="E5134" s="9">
        <v>8</v>
      </c>
      <c r="F5134" s="9">
        <f>VLOOKUP(D5134,'Tablas auxiliares'!$H$1:$Q$28,Calculadora!$J$2+1,FALSE)*IF(VLOOKUP($A5134,'Tablas auxiliares'!$B$2:$C$6,2,FALSE)-Calculadora!$K$2=0,1,0)*IF($L$2=2,IFERROR(VLOOKUP(B5134,'Tablas auxiliares'!$AB$2:$AH$27,7,FALSE),0),1)</f>
        <v>0</v>
      </c>
      <c r="G5134" s="9">
        <f>VLOOKUP(E5134,'Tablas auxiliares'!$H$1:$Q$28,Calculadora!$J$2+1,FALSE)*IF(VLOOKUP($A5134,'Tablas auxiliares'!$B$2:$C$6,2,FALSE)-Calculadora!$K$2=0,1,0)*IF($L$2=2,IFERROR(VLOOKUP(B5134,'Tablas auxiliares'!$AB$2:$AH$27,7,FALSE),0),1)</f>
        <v>0</v>
      </c>
      <c r="H5134" s="9">
        <f t="shared" si="90"/>
        <v>0</v>
      </c>
      <c r="O5134" s="9"/>
      <c r="P5134"/>
    </row>
    <row r="5135" spans="1:16" x14ac:dyDescent="0.25">
      <c r="A5135" s="9">
        <v>2014</v>
      </c>
      <c r="B5135" t="s">
        <v>91</v>
      </c>
      <c r="C5135" t="s">
        <v>11</v>
      </c>
      <c r="D5135" s="9">
        <v>6</v>
      </c>
      <c r="E5135" s="9">
        <v>14</v>
      </c>
      <c r="F5135" s="9">
        <f>VLOOKUP(D5135,'Tablas auxiliares'!$H$1:$Q$28,Calculadora!$J$2+1,FALSE)*IF(VLOOKUP($A5135,'Tablas auxiliares'!$B$2:$C$6,2,FALSE)-Calculadora!$K$2=0,1,0)*IF($L$2=2,IFERROR(VLOOKUP(B5135,'Tablas auxiliares'!$AB$2:$AH$27,7,FALSE),0),1)</f>
        <v>0</v>
      </c>
      <c r="G5135" s="9">
        <f>VLOOKUP(E5135,'Tablas auxiliares'!$H$1:$Q$28,Calculadora!$J$2+1,FALSE)*IF(VLOOKUP($A5135,'Tablas auxiliares'!$B$2:$C$6,2,FALSE)-Calculadora!$K$2=0,1,0)*IF($L$2=2,IFERROR(VLOOKUP(B5135,'Tablas auxiliares'!$AB$2:$AH$27,7,FALSE),0),1)</f>
        <v>0</v>
      </c>
      <c r="H5135" s="9">
        <f t="shared" si="90"/>
        <v>0</v>
      </c>
      <c r="O5135" s="9"/>
      <c r="P5135"/>
    </row>
    <row r="5136" spans="1:16" x14ac:dyDescent="0.25">
      <c r="A5136" s="9">
        <v>2014</v>
      </c>
      <c r="B5136" t="s">
        <v>91</v>
      </c>
      <c r="C5136" t="s">
        <v>67</v>
      </c>
      <c r="D5136" s="9">
        <v>7</v>
      </c>
      <c r="E5136" s="9">
        <v>11</v>
      </c>
      <c r="F5136" s="9">
        <f>VLOOKUP(D5136,'Tablas auxiliares'!$H$1:$Q$28,Calculadora!$J$2+1,FALSE)*IF(VLOOKUP($A5136,'Tablas auxiliares'!$B$2:$C$6,2,FALSE)-Calculadora!$K$2=0,1,0)*IF($L$2=2,IFERROR(VLOOKUP(B5136,'Tablas auxiliares'!$AB$2:$AH$27,7,FALSE),0),1)</f>
        <v>0</v>
      </c>
      <c r="G5136" s="9">
        <f>VLOOKUP(E5136,'Tablas auxiliares'!$H$1:$Q$28,Calculadora!$J$2+1,FALSE)*IF(VLOOKUP($A5136,'Tablas auxiliares'!$B$2:$C$6,2,FALSE)-Calculadora!$K$2=0,1,0)*IF($L$2=2,IFERROR(VLOOKUP(B5136,'Tablas auxiliares'!$AB$2:$AH$27,7,FALSE),0),1)</f>
        <v>0</v>
      </c>
      <c r="H5136" s="9">
        <f t="shared" si="90"/>
        <v>0</v>
      </c>
      <c r="O5136" s="9"/>
      <c r="P5136"/>
    </row>
    <row r="5137" spans="1:16" x14ac:dyDescent="0.25">
      <c r="A5137" s="9">
        <v>2014</v>
      </c>
      <c r="B5137" t="s">
        <v>91</v>
      </c>
      <c r="C5137" t="s">
        <v>22</v>
      </c>
      <c r="D5137" s="9">
        <v>3</v>
      </c>
      <c r="E5137" s="9">
        <v>2</v>
      </c>
      <c r="F5137" s="9">
        <f>VLOOKUP(D5137,'Tablas auxiliares'!$H$1:$Q$28,Calculadora!$J$2+1,FALSE)*IF(VLOOKUP($A5137,'Tablas auxiliares'!$B$2:$C$6,2,FALSE)-Calculadora!$K$2=0,1,0)*IF($L$2=2,IFERROR(VLOOKUP(B5137,'Tablas auxiliares'!$AB$2:$AH$27,7,FALSE),0),1)</f>
        <v>0</v>
      </c>
      <c r="G5137" s="9">
        <f>VLOOKUP(E5137,'Tablas auxiliares'!$H$1:$Q$28,Calculadora!$J$2+1,FALSE)*IF(VLOOKUP($A5137,'Tablas auxiliares'!$B$2:$C$6,2,FALSE)-Calculadora!$K$2=0,1,0)*IF($L$2=2,IFERROR(VLOOKUP(B5137,'Tablas auxiliares'!$AB$2:$AH$27,7,FALSE),0),1)</f>
        <v>0</v>
      </c>
      <c r="H5137" s="9">
        <f t="shared" si="90"/>
        <v>0</v>
      </c>
      <c r="O5137" s="9"/>
      <c r="P5137"/>
    </row>
    <row r="5138" spans="1:16" x14ac:dyDescent="0.25">
      <c r="A5138" s="9">
        <v>2014</v>
      </c>
      <c r="B5138" t="s">
        <v>91</v>
      </c>
      <c r="C5138" t="s">
        <v>19</v>
      </c>
      <c r="D5138" s="9">
        <v>25</v>
      </c>
      <c r="E5138" s="9">
        <v>24</v>
      </c>
      <c r="F5138" s="9">
        <f>VLOOKUP(D5138,'Tablas auxiliares'!$H$1:$Q$28,Calculadora!$J$2+1,FALSE)*IF(VLOOKUP($A5138,'Tablas auxiliares'!$B$2:$C$6,2,FALSE)-Calculadora!$K$2=0,1,0)*IF($L$2=2,IFERROR(VLOOKUP(B5138,'Tablas auxiliares'!$AB$2:$AH$27,7,FALSE),0),1)</f>
        <v>0</v>
      </c>
      <c r="G5138" s="9">
        <f>VLOOKUP(E5138,'Tablas auxiliares'!$H$1:$Q$28,Calculadora!$J$2+1,FALSE)*IF(VLOOKUP($A5138,'Tablas auxiliares'!$B$2:$C$6,2,FALSE)-Calculadora!$K$2=0,1,0)*IF($L$2=2,IFERROR(VLOOKUP(B5138,'Tablas auxiliares'!$AB$2:$AH$27,7,FALSE),0),1)</f>
        <v>0</v>
      </c>
      <c r="H5138" s="9">
        <f t="shared" si="90"/>
        <v>0</v>
      </c>
      <c r="O5138" s="9"/>
      <c r="P5138"/>
    </row>
    <row r="5139" spans="1:16" x14ac:dyDescent="0.25">
      <c r="A5139" s="9">
        <v>2014</v>
      </c>
      <c r="B5139" t="s">
        <v>91</v>
      </c>
      <c r="C5139" t="s">
        <v>37</v>
      </c>
      <c r="D5139" s="9">
        <v>5</v>
      </c>
      <c r="E5139" s="9">
        <v>19</v>
      </c>
      <c r="F5139" s="9">
        <f>VLOOKUP(D5139,'Tablas auxiliares'!$H$1:$Q$28,Calculadora!$J$2+1,FALSE)*IF(VLOOKUP($A5139,'Tablas auxiliares'!$B$2:$C$6,2,FALSE)-Calculadora!$K$2=0,1,0)*IF($L$2=2,IFERROR(VLOOKUP(B5139,'Tablas auxiliares'!$AB$2:$AH$27,7,FALSE),0),1)</f>
        <v>0</v>
      </c>
      <c r="G5139" s="9">
        <f>VLOOKUP(E5139,'Tablas auxiliares'!$H$1:$Q$28,Calculadora!$J$2+1,FALSE)*IF(VLOOKUP($A5139,'Tablas auxiliares'!$B$2:$C$6,2,FALSE)-Calculadora!$K$2=0,1,0)*IF($L$2=2,IFERROR(VLOOKUP(B5139,'Tablas auxiliares'!$AB$2:$AH$27,7,FALSE),0),1)</f>
        <v>0</v>
      </c>
      <c r="H5139" s="9">
        <f t="shared" si="90"/>
        <v>0</v>
      </c>
      <c r="O5139" s="9"/>
      <c r="P5139"/>
    </row>
    <row r="5140" spans="1:16" x14ac:dyDescent="0.25">
      <c r="A5140" s="9">
        <v>2014</v>
      </c>
      <c r="B5140" t="s">
        <v>22</v>
      </c>
      <c r="C5140" t="s">
        <v>36</v>
      </c>
      <c r="D5140" s="9">
        <v>13</v>
      </c>
      <c r="E5140" s="9">
        <v>15</v>
      </c>
      <c r="F5140" s="9">
        <f>VLOOKUP(D5140,'Tablas auxiliares'!$H$1:$Q$28,Calculadora!$J$2+1,FALSE)*IF(VLOOKUP($A5140,'Tablas auxiliares'!$B$2:$C$6,2,FALSE)-Calculadora!$K$2=0,1,0)*IF($L$2=2,IFERROR(VLOOKUP(B5140,'Tablas auxiliares'!$AB$2:$AH$27,7,FALSE),0),1)</f>
        <v>0</v>
      </c>
      <c r="G5140" s="9">
        <f>VLOOKUP(E5140,'Tablas auxiliares'!$H$1:$Q$28,Calculadora!$J$2+1,FALSE)*IF(VLOOKUP($A5140,'Tablas auxiliares'!$B$2:$C$6,2,FALSE)-Calculadora!$K$2=0,1,0)*IF($L$2=2,IFERROR(VLOOKUP(B5140,'Tablas auxiliares'!$AB$2:$AH$27,7,FALSE),0),1)</f>
        <v>0</v>
      </c>
      <c r="H5140" s="9">
        <f t="shared" si="90"/>
        <v>0</v>
      </c>
      <c r="O5140" s="9"/>
      <c r="P5140"/>
    </row>
    <row r="5141" spans="1:16" x14ac:dyDescent="0.25">
      <c r="A5141" s="9">
        <v>2014</v>
      </c>
      <c r="B5141" t="s">
        <v>22</v>
      </c>
      <c r="C5141" t="s">
        <v>65</v>
      </c>
      <c r="D5141" s="9">
        <v>20</v>
      </c>
      <c r="E5141" s="9">
        <v>18</v>
      </c>
      <c r="F5141" s="9">
        <f>VLOOKUP(D5141,'Tablas auxiliares'!$H$1:$Q$28,Calculadora!$J$2+1,FALSE)*IF(VLOOKUP($A5141,'Tablas auxiliares'!$B$2:$C$6,2,FALSE)-Calculadora!$K$2=0,1,0)*IF($L$2=2,IFERROR(VLOOKUP(B5141,'Tablas auxiliares'!$AB$2:$AH$27,7,FALSE),0),1)</f>
        <v>0</v>
      </c>
      <c r="G5141" s="9">
        <f>VLOOKUP(E5141,'Tablas auxiliares'!$H$1:$Q$28,Calculadora!$J$2+1,FALSE)*IF(VLOOKUP($A5141,'Tablas auxiliares'!$B$2:$C$6,2,FALSE)-Calculadora!$K$2=0,1,0)*IF($L$2=2,IFERROR(VLOOKUP(B5141,'Tablas auxiliares'!$AB$2:$AH$27,7,FALSE),0),1)</f>
        <v>0</v>
      </c>
      <c r="H5141" s="9">
        <f t="shared" si="90"/>
        <v>0</v>
      </c>
      <c r="O5141" s="9"/>
      <c r="P5141"/>
    </row>
    <row r="5142" spans="1:16" x14ac:dyDescent="0.25">
      <c r="A5142" s="9">
        <v>2014</v>
      </c>
      <c r="B5142" t="s">
        <v>22</v>
      </c>
      <c r="C5142" t="s">
        <v>23</v>
      </c>
      <c r="D5142" s="9">
        <v>9</v>
      </c>
      <c r="E5142" s="9">
        <v>20</v>
      </c>
      <c r="F5142" s="9">
        <f>VLOOKUP(D5142,'Tablas auxiliares'!$H$1:$Q$28,Calculadora!$J$2+1,FALSE)*IF(VLOOKUP($A5142,'Tablas auxiliares'!$B$2:$C$6,2,FALSE)-Calculadora!$K$2=0,1,0)*IF($L$2=2,IFERROR(VLOOKUP(B5142,'Tablas auxiliares'!$AB$2:$AH$27,7,FALSE),0),1)</f>
        <v>0</v>
      </c>
      <c r="G5142" s="9">
        <f>VLOOKUP(E5142,'Tablas auxiliares'!$H$1:$Q$28,Calculadora!$J$2+1,FALSE)*IF(VLOOKUP($A5142,'Tablas auxiliares'!$B$2:$C$6,2,FALSE)-Calculadora!$K$2=0,1,0)*IF($L$2=2,IFERROR(VLOOKUP(B5142,'Tablas auxiliares'!$AB$2:$AH$27,7,FALSE),0),1)</f>
        <v>0</v>
      </c>
      <c r="H5142" s="9">
        <f t="shared" si="90"/>
        <v>0</v>
      </c>
      <c r="O5142" s="9"/>
      <c r="P5142"/>
    </row>
    <row r="5143" spans="1:16" x14ac:dyDescent="0.25">
      <c r="A5143" s="9">
        <v>2014</v>
      </c>
      <c r="B5143" t="s">
        <v>22</v>
      </c>
      <c r="C5143" t="s">
        <v>90</v>
      </c>
      <c r="D5143" s="9">
        <v>5</v>
      </c>
      <c r="E5143" s="9">
        <v>6</v>
      </c>
      <c r="F5143" s="9">
        <f>VLOOKUP(D5143,'Tablas auxiliares'!$H$1:$Q$28,Calculadora!$J$2+1,FALSE)*IF(VLOOKUP($A5143,'Tablas auxiliares'!$B$2:$C$6,2,FALSE)-Calculadora!$K$2=0,1,0)*IF($L$2=2,IFERROR(VLOOKUP(B5143,'Tablas auxiliares'!$AB$2:$AH$27,7,FALSE),0),1)</f>
        <v>0</v>
      </c>
      <c r="G5143" s="9">
        <f>VLOOKUP(E5143,'Tablas auxiliares'!$H$1:$Q$28,Calculadora!$J$2+1,FALSE)*IF(VLOOKUP($A5143,'Tablas auxiliares'!$B$2:$C$6,2,FALSE)-Calculadora!$K$2=0,1,0)*IF($L$2=2,IFERROR(VLOOKUP(B5143,'Tablas auxiliares'!$AB$2:$AH$27,7,FALSE),0),1)</f>
        <v>0</v>
      </c>
      <c r="H5143" s="9">
        <f t="shared" si="90"/>
        <v>0</v>
      </c>
      <c r="O5143" s="9"/>
      <c r="P5143"/>
    </row>
    <row r="5144" spans="1:16" x14ac:dyDescent="0.25">
      <c r="A5144" s="9">
        <v>2014</v>
      </c>
      <c r="B5144" t="s">
        <v>22</v>
      </c>
      <c r="C5144" t="s">
        <v>69</v>
      </c>
      <c r="D5144" s="9">
        <v>2</v>
      </c>
      <c r="E5144" s="9">
        <v>4</v>
      </c>
      <c r="F5144" s="9">
        <f>VLOOKUP(D5144,'Tablas auxiliares'!$H$1:$Q$28,Calculadora!$J$2+1,FALSE)*IF(VLOOKUP($A5144,'Tablas auxiliares'!$B$2:$C$6,2,FALSE)-Calculadora!$K$2=0,1,0)*IF($L$2=2,IFERROR(VLOOKUP(B5144,'Tablas auxiliares'!$AB$2:$AH$27,7,FALSE),0),1)</f>
        <v>0</v>
      </c>
      <c r="G5144" s="9">
        <f>VLOOKUP(E5144,'Tablas auxiliares'!$H$1:$Q$28,Calculadora!$J$2+1,FALSE)*IF(VLOOKUP($A5144,'Tablas auxiliares'!$B$2:$C$6,2,FALSE)-Calculadora!$K$2=0,1,0)*IF($L$2=2,IFERROR(VLOOKUP(B5144,'Tablas auxiliares'!$AB$2:$AH$27,7,FALSE),0),1)</f>
        <v>0</v>
      </c>
      <c r="H5144" s="9">
        <f t="shared" si="90"/>
        <v>0</v>
      </c>
      <c r="O5144" s="9"/>
      <c r="P5144"/>
    </row>
    <row r="5145" spans="1:16" x14ac:dyDescent="0.25">
      <c r="A5145" s="9">
        <v>2014</v>
      </c>
      <c r="B5145" t="s">
        <v>22</v>
      </c>
      <c r="C5145" t="s">
        <v>70</v>
      </c>
      <c r="D5145" s="9">
        <v>16</v>
      </c>
      <c r="E5145" s="9">
        <v>16</v>
      </c>
      <c r="F5145" s="9">
        <f>VLOOKUP(D5145,'Tablas auxiliares'!$H$1:$Q$28,Calculadora!$J$2+1,FALSE)*IF(VLOOKUP($A5145,'Tablas auxiliares'!$B$2:$C$6,2,FALSE)-Calculadora!$K$2=0,1,0)*IF($L$2=2,IFERROR(VLOOKUP(B5145,'Tablas auxiliares'!$AB$2:$AH$27,7,FALSE),0),1)</f>
        <v>0</v>
      </c>
      <c r="G5145" s="9">
        <f>VLOOKUP(E5145,'Tablas auxiliares'!$H$1:$Q$28,Calculadora!$J$2+1,FALSE)*IF(VLOOKUP($A5145,'Tablas auxiliares'!$B$2:$C$6,2,FALSE)-Calculadora!$K$2=0,1,0)*IF($L$2=2,IFERROR(VLOOKUP(B5145,'Tablas auxiliares'!$AB$2:$AH$27,7,FALSE),0),1)</f>
        <v>0</v>
      </c>
      <c r="H5145" s="9">
        <f t="shared" si="90"/>
        <v>0</v>
      </c>
      <c r="O5145" s="9"/>
      <c r="P5145"/>
    </row>
    <row r="5146" spans="1:16" x14ac:dyDescent="0.25">
      <c r="A5146" s="9">
        <v>2014</v>
      </c>
      <c r="B5146" t="s">
        <v>22</v>
      </c>
      <c r="C5146" t="s">
        <v>14</v>
      </c>
      <c r="D5146" s="9">
        <v>7</v>
      </c>
      <c r="E5146" s="9">
        <v>3</v>
      </c>
      <c r="F5146" s="9">
        <f>VLOOKUP(D5146,'Tablas auxiliares'!$H$1:$Q$28,Calculadora!$J$2+1,FALSE)*IF(VLOOKUP($A5146,'Tablas auxiliares'!$B$2:$C$6,2,FALSE)-Calculadora!$K$2=0,1,0)*IF($L$2=2,IFERROR(VLOOKUP(B5146,'Tablas auxiliares'!$AB$2:$AH$27,7,FALSE),0),1)</f>
        <v>0</v>
      </c>
      <c r="G5146" s="9">
        <f>VLOOKUP(E5146,'Tablas auxiliares'!$H$1:$Q$28,Calculadora!$J$2+1,FALSE)*IF(VLOOKUP($A5146,'Tablas auxiliares'!$B$2:$C$6,2,FALSE)-Calculadora!$K$2=0,1,0)*IF($L$2=2,IFERROR(VLOOKUP(B5146,'Tablas auxiliares'!$AB$2:$AH$27,7,FALSE),0),1)</f>
        <v>0</v>
      </c>
      <c r="H5146" s="9">
        <f t="shared" si="90"/>
        <v>0</v>
      </c>
      <c r="O5146" s="9"/>
      <c r="P5146"/>
    </row>
    <row r="5147" spans="1:16" x14ac:dyDescent="0.25">
      <c r="A5147" s="9">
        <v>2014</v>
      </c>
      <c r="B5147" t="s">
        <v>22</v>
      </c>
      <c r="C5147" t="s">
        <v>18</v>
      </c>
      <c r="D5147" s="9">
        <v>4</v>
      </c>
      <c r="E5147" s="9">
        <v>22</v>
      </c>
      <c r="F5147" s="9">
        <f>VLOOKUP(D5147,'Tablas auxiliares'!$H$1:$Q$28,Calculadora!$J$2+1,FALSE)*IF(VLOOKUP($A5147,'Tablas auxiliares'!$B$2:$C$6,2,FALSE)-Calculadora!$K$2=0,1,0)*IF($L$2=2,IFERROR(VLOOKUP(B5147,'Tablas auxiliares'!$AB$2:$AH$27,7,FALSE),0),1)</f>
        <v>0</v>
      </c>
      <c r="G5147" s="9">
        <f>VLOOKUP(E5147,'Tablas auxiliares'!$H$1:$Q$28,Calculadora!$J$2+1,FALSE)*IF(VLOOKUP($A5147,'Tablas auxiliares'!$B$2:$C$6,2,FALSE)-Calculadora!$K$2=0,1,0)*IF($L$2=2,IFERROR(VLOOKUP(B5147,'Tablas auxiliares'!$AB$2:$AH$27,7,FALSE),0),1)</f>
        <v>0</v>
      </c>
      <c r="H5147" s="9">
        <f t="shared" si="90"/>
        <v>0</v>
      </c>
      <c r="O5147" s="9"/>
      <c r="P5147"/>
    </row>
    <row r="5148" spans="1:16" x14ac:dyDescent="0.25">
      <c r="A5148" s="9">
        <v>2014</v>
      </c>
      <c r="B5148" t="s">
        <v>22</v>
      </c>
      <c r="C5148" t="s">
        <v>29</v>
      </c>
      <c r="D5148" s="9">
        <v>25</v>
      </c>
      <c r="E5148" s="9">
        <v>2</v>
      </c>
      <c r="F5148" s="9">
        <f>VLOOKUP(D5148,'Tablas auxiliares'!$H$1:$Q$28,Calculadora!$J$2+1,FALSE)*IF(VLOOKUP($A5148,'Tablas auxiliares'!$B$2:$C$6,2,FALSE)-Calculadora!$K$2=0,1,0)*IF($L$2=2,IFERROR(VLOOKUP(B5148,'Tablas auxiliares'!$AB$2:$AH$27,7,FALSE),0),1)</f>
        <v>0</v>
      </c>
      <c r="G5148" s="9">
        <f>VLOOKUP(E5148,'Tablas auxiliares'!$H$1:$Q$28,Calculadora!$J$2+1,FALSE)*IF(VLOOKUP($A5148,'Tablas auxiliares'!$B$2:$C$6,2,FALSE)-Calculadora!$K$2=0,1,0)*IF($L$2=2,IFERROR(VLOOKUP(B5148,'Tablas auxiliares'!$AB$2:$AH$27,7,FALSE),0),1)</f>
        <v>0</v>
      </c>
      <c r="H5148" s="9">
        <f t="shared" si="90"/>
        <v>0</v>
      </c>
      <c r="O5148" s="9"/>
      <c r="P5148"/>
    </row>
    <row r="5149" spans="1:16" x14ac:dyDescent="0.25">
      <c r="A5149" s="9">
        <v>2014</v>
      </c>
      <c r="B5149" t="s">
        <v>22</v>
      </c>
      <c r="C5149" t="s">
        <v>68</v>
      </c>
      <c r="D5149" s="9">
        <v>24</v>
      </c>
      <c r="E5149" s="9">
        <v>11</v>
      </c>
      <c r="F5149" s="9">
        <f>VLOOKUP(D5149,'Tablas auxiliares'!$H$1:$Q$28,Calculadora!$J$2+1,FALSE)*IF(VLOOKUP($A5149,'Tablas auxiliares'!$B$2:$C$6,2,FALSE)-Calculadora!$K$2=0,1,0)*IF($L$2=2,IFERROR(VLOOKUP(B5149,'Tablas auxiliares'!$AB$2:$AH$27,7,FALSE),0),1)</f>
        <v>0</v>
      </c>
      <c r="G5149" s="9">
        <f>VLOOKUP(E5149,'Tablas auxiliares'!$H$1:$Q$28,Calculadora!$J$2+1,FALSE)*IF(VLOOKUP($A5149,'Tablas auxiliares'!$B$2:$C$6,2,FALSE)-Calculadora!$K$2=0,1,0)*IF($L$2=2,IFERROR(VLOOKUP(B5149,'Tablas auxiliares'!$AB$2:$AH$27,7,FALSE),0),1)</f>
        <v>0</v>
      </c>
      <c r="H5149" s="9">
        <f t="shared" si="90"/>
        <v>0</v>
      </c>
      <c r="O5149" s="9"/>
      <c r="P5149"/>
    </row>
    <row r="5150" spans="1:16" x14ac:dyDescent="0.25">
      <c r="A5150" s="9">
        <v>2014</v>
      </c>
      <c r="B5150" t="s">
        <v>22</v>
      </c>
      <c r="C5150" t="s">
        <v>13</v>
      </c>
      <c r="D5150" s="9">
        <v>1</v>
      </c>
      <c r="E5150" s="9">
        <v>1</v>
      </c>
      <c r="F5150" s="9">
        <f>VLOOKUP(D5150,'Tablas auxiliares'!$H$1:$Q$28,Calculadora!$J$2+1,FALSE)*IF(VLOOKUP($A5150,'Tablas auxiliares'!$B$2:$C$6,2,FALSE)-Calculadora!$K$2=0,1,0)*IF($L$2=2,IFERROR(VLOOKUP(B5150,'Tablas auxiliares'!$AB$2:$AH$27,7,FALSE),0),1)</f>
        <v>0</v>
      </c>
      <c r="G5150" s="9">
        <f>VLOOKUP(E5150,'Tablas auxiliares'!$H$1:$Q$28,Calculadora!$J$2+1,FALSE)*IF(VLOOKUP($A5150,'Tablas auxiliares'!$B$2:$C$6,2,FALSE)-Calculadora!$K$2=0,1,0)*IF($L$2=2,IFERROR(VLOOKUP(B5150,'Tablas auxiliares'!$AB$2:$AH$27,7,FALSE),0),1)</f>
        <v>0</v>
      </c>
      <c r="H5150" s="9">
        <f t="shared" si="90"/>
        <v>0</v>
      </c>
      <c r="O5150" s="9"/>
      <c r="P5150"/>
    </row>
    <row r="5151" spans="1:16" x14ac:dyDescent="0.25">
      <c r="A5151" s="9">
        <v>2014</v>
      </c>
      <c r="B5151" t="s">
        <v>22</v>
      </c>
      <c r="C5151" t="s">
        <v>27</v>
      </c>
      <c r="D5151" s="9">
        <v>18</v>
      </c>
      <c r="E5151" s="9">
        <v>17</v>
      </c>
      <c r="F5151" s="9">
        <f>VLOOKUP(D5151,'Tablas auxiliares'!$H$1:$Q$28,Calculadora!$J$2+1,FALSE)*IF(VLOOKUP($A5151,'Tablas auxiliares'!$B$2:$C$6,2,FALSE)-Calculadora!$K$2=0,1,0)*IF($L$2=2,IFERROR(VLOOKUP(B5151,'Tablas auxiliares'!$AB$2:$AH$27,7,FALSE),0),1)</f>
        <v>0</v>
      </c>
      <c r="G5151" s="9">
        <f>VLOOKUP(E5151,'Tablas auxiliares'!$H$1:$Q$28,Calculadora!$J$2+1,FALSE)*IF(VLOOKUP($A5151,'Tablas auxiliares'!$B$2:$C$6,2,FALSE)-Calculadora!$K$2=0,1,0)*IF($L$2=2,IFERROR(VLOOKUP(B5151,'Tablas auxiliares'!$AB$2:$AH$27,7,FALSE),0),1)</f>
        <v>0</v>
      </c>
      <c r="H5151" s="9">
        <f t="shared" si="90"/>
        <v>0</v>
      </c>
      <c r="O5151" s="9"/>
      <c r="P5151"/>
    </row>
    <row r="5152" spans="1:16" x14ac:dyDescent="0.25">
      <c r="A5152" s="9">
        <v>2014</v>
      </c>
      <c r="B5152" t="s">
        <v>22</v>
      </c>
      <c r="C5152" t="s">
        <v>26</v>
      </c>
      <c r="D5152" s="9">
        <v>3</v>
      </c>
      <c r="E5152" s="9">
        <v>5</v>
      </c>
      <c r="F5152" s="9">
        <f>VLOOKUP(D5152,'Tablas auxiliares'!$H$1:$Q$28,Calculadora!$J$2+1,FALSE)*IF(VLOOKUP($A5152,'Tablas auxiliares'!$B$2:$C$6,2,FALSE)-Calculadora!$K$2=0,1,0)*IF($L$2=2,IFERROR(VLOOKUP(B5152,'Tablas auxiliares'!$AB$2:$AH$27,7,FALSE),0),1)</f>
        <v>0</v>
      </c>
      <c r="G5152" s="9">
        <f>VLOOKUP(E5152,'Tablas auxiliares'!$H$1:$Q$28,Calculadora!$J$2+1,FALSE)*IF(VLOOKUP($A5152,'Tablas auxiliares'!$B$2:$C$6,2,FALSE)-Calculadora!$K$2=0,1,0)*IF($L$2=2,IFERROR(VLOOKUP(B5152,'Tablas auxiliares'!$AB$2:$AH$27,7,FALSE),0),1)</f>
        <v>0</v>
      </c>
      <c r="H5152" s="9">
        <f t="shared" si="90"/>
        <v>0</v>
      </c>
      <c r="O5152" s="9"/>
      <c r="P5152"/>
    </row>
    <row r="5153" spans="1:16" x14ac:dyDescent="0.25">
      <c r="A5153" s="9">
        <v>2014</v>
      </c>
      <c r="B5153" t="s">
        <v>22</v>
      </c>
      <c r="C5153" t="s">
        <v>28</v>
      </c>
      <c r="D5153" s="9">
        <v>22</v>
      </c>
      <c r="E5153" s="9">
        <v>23</v>
      </c>
      <c r="F5153" s="9">
        <f>VLOOKUP(D5153,'Tablas auxiliares'!$H$1:$Q$28,Calculadora!$J$2+1,FALSE)*IF(VLOOKUP($A5153,'Tablas auxiliares'!$B$2:$C$6,2,FALSE)-Calculadora!$K$2=0,1,0)*IF($L$2=2,IFERROR(VLOOKUP(B5153,'Tablas auxiliares'!$AB$2:$AH$27,7,FALSE),0),1)</f>
        <v>0</v>
      </c>
      <c r="G5153" s="9">
        <f>VLOOKUP(E5153,'Tablas auxiliares'!$H$1:$Q$28,Calculadora!$J$2+1,FALSE)*IF(VLOOKUP($A5153,'Tablas auxiliares'!$B$2:$C$6,2,FALSE)-Calculadora!$K$2=0,1,0)*IF($L$2=2,IFERROR(VLOOKUP(B5153,'Tablas auxiliares'!$AB$2:$AH$27,7,FALSE),0),1)</f>
        <v>0</v>
      </c>
      <c r="H5153" s="9">
        <f t="shared" si="90"/>
        <v>0</v>
      </c>
      <c r="O5153" s="9"/>
      <c r="P5153"/>
    </row>
    <row r="5154" spans="1:16" x14ac:dyDescent="0.25">
      <c r="A5154" s="9">
        <v>2014</v>
      </c>
      <c r="B5154" t="s">
        <v>22</v>
      </c>
      <c r="C5154" t="s">
        <v>33</v>
      </c>
      <c r="D5154" s="9">
        <v>17</v>
      </c>
      <c r="E5154" s="9">
        <v>14</v>
      </c>
      <c r="F5154" s="9">
        <f>VLOOKUP(D5154,'Tablas auxiliares'!$H$1:$Q$28,Calculadora!$J$2+1,FALSE)*IF(VLOOKUP($A5154,'Tablas auxiliares'!$B$2:$C$6,2,FALSE)-Calculadora!$K$2=0,1,0)*IF($L$2=2,IFERROR(VLOOKUP(B5154,'Tablas auxiliares'!$AB$2:$AH$27,7,FALSE),0),1)</f>
        <v>0</v>
      </c>
      <c r="G5154" s="9">
        <f>VLOOKUP(E5154,'Tablas auxiliares'!$H$1:$Q$28,Calculadora!$J$2+1,FALSE)*IF(VLOOKUP($A5154,'Tablas auxiliares'!$B$2:$C$6,2,FALSE)-Calculadora!$K$2=0,1,0)*IF($L$2=2,IFERROR(VLOOKUP(B5154,'Tablas auxiliares'!$AB$2:$AH$27,7,FALSE),0),1)</f>
        <v>0</v>
      </c>
      <c r="H5154" s="9">
        <f t="shared" si="90"/>
        <v>0</v>
      </c>
      <c r="O5154" s="9"/>
      <c r="P5154"/>
    </row>
    <row r="5155" spans="1:16" x14ac:dyDescent="0.25">
      <c r="A5155" s="9">
        <v>2014</v>
      </c>
      <c r="B5155" t="s">
        <v>22</v>
      </c>
      <c r="C5155" t="s">
        <v>25</v>
      </c>
      <c r="D5155" s="9">
        <v>23</v>
      </c>
      <c r="E5155" s="9">
        <v>25</v>
      </c>
      <c r="F5155" s="9">
        <f>VLOOKUP(D5155,'Tablas auxiliares'!$H$1:$Q$28,Calculadora!$J$2+1,FALSE)*IF(VLOOKUP($A5155,'Tablas auxiliares'!$B$2:$C$6,2,FALSE)-Calculadora!$K$2=0,1,0)*IF($L$2=2,IFERROR(VLOOKUP(B5155,'Tablas auxiliares'!$AB$2:$AH$27,7,FALSE),0),1)</f>
        <v>0</v>
      </c>
      <c r="G5155" s="9">
        <f>VLOOKUP(E5155,'Tablas auxiliares'!$H$1:$Q$28,Calculadora!$J$2+1,FALSE)*IF(VLOOKUP($A5155,'Tablas auxiliares'!$B$2:$C$6,2,FALSE)-Calculadora!$K$2=0,1,0)*IF($L$2=2,IFERROR(VLOOKUP(B5155,'Tablas auxiliares'!$AB$2:$AH$27,7,FALSE),0),1)</f>
        <v>0</v>
      </c>
      <c r="H5155" s="9">
        <f t="shared" si="90"/>
        <v>0</v>
      </c>
      <c r="O5155" s="9"/>
      <c r="P5155"/>
    </row>
    <row r="5156" spans="1:16" x14ac:dyDescent="0.25">
      <c r="A5156" s="9">
        <v>2014</v>
      </c>
      <c r="B5156" t="s">
        <v>22</v>
      </c>
      <c r="C5156" t="s">
        <v>89</v>
      </c>
      <c r="D5156" s="9">
        <v>19</v>
      </c>
      <c r="E5156" s="9">
        <v>24</v>
      </c>
      <c r="F5156" s="9">
        <f>VLOOKUP(D5156,'Tablas auxiliares'!$H$1:$Q$28,Calculadora!$J$2+1,FALSE)*IF(VLOOKUP($A5156,'Tablas auxiliares'!$B$2:$C$6,2,FALSE)-Calculadora!$K$2=0,1,0)*IF($L$2=2,IFERROR(VLOOKUP(B5156,'Tablas auxiliares'!$AB$2:$AH$27,7,FALSE),0),1)</f>
        <v>0</v>
      </c>
      <c r="G5156" s="9">
        <f>VLOOKUP(E5156,'Tablas auxiliares'!$H$1:$Q$28,Calculadora!$J$2+1,FALSE)*IF(VLOOKUP($A5156,'Tablas auxiliares'!$B$2:$C$6,2,FALSE)-Calculadora!$K$2=0,1,0)*IF($L$2=2,IFERROR(VLOOKUP(B5156,'Tablas auxiliares'!$AB$2:$AH$27,7,FALSE),0),1)</f>
        <v>0</v>
      </c>
      <c r="H5156" s="9">
        <f t="shared" si="90"/>
        <v>0</v>
      </c>
      <c r="O5156" s="9"/>
      <c r="P5156"/>
    </row>
    <row r="5157" spans="1:16" x14ac:dyDescent="0.25">
      <c r="A5157" s="9">
        <v>2014</v>
      </c>
      <c r="B5157" t="s">
        <v>22</v>
      </c>
      <c r="C5157" t="s">
        <v>87</v>
      </c>
      <c r="D5157" s="9">
        <v>8</v>
      </c>
      <c r="E5157" s="9">
        <v>13</v>
      </c>
      <c r="F5157" s="9">
        <f>VLOOKUP(D5157,'Tablas auxiliares'!$H$1:$Q$28,Calculadora!$J$2+1,FALSE)*IF(VLOOKUP($A5157,'Tablas auxiliares'!$B$2:$C$6,2,FALSE)-Calculadora!$K$2=0,1,0)*IF($L$2=2,IFERROR(VLOOKUP(B5157,'Tablas auxiliares'!$AB$2:$AH$27,7,FALSE),0),1)</f>
        <v>0</v>
      </c>
      <c r="G5157" s="9">
        <f>VLOOKUP(E5157,'Tablas auxiliares'!$H$1:$Q$28,Calculadora!$J$2+1,FALSE)*IF(VLOOKUP($A5157,'Tablas auxiliares'!$B$2:$C$6,2,FALSE)-Calculadora!$K$2=0,1,0)*IF($L$2=2,IFERROR(VLOOKUP(B5157,'Tablas auxiliares'!$AB$2:$AH$27,7,FALSE),0),1)</f>
        <v>0</v>
      </c>
      <c r="H5157" s="9">
        <f t="shared" si="90"/>
        <v>0</v>
      </c>
      <c r="O5157" s="9"/>
      <c r="P5157"/>
    </row>
    <row r="5158" spans="1:16" x14ac:dyDescent="0.25">
      <c r="A5158" s="9">
        <v>2014</v>
      </c>
      <c r="B5158" t="s">
        <v>22</v>
      </c>
      <c r="C5158" t="s">
        <v>34</v>
      </c>
      <c r="D5158" s="9">
        <v>12</v>
      </c>
      <c r="E5158" s="9">
        <v>12</v>
      </c>
      <c r="F5158" s="9">
        <f>VLOOKUP(D5158,'Tablas auxiliares'!$H$1:$Q$28,Calculadora!$J$2+1,FALSE)*IF(VLOOKUP($A5158,'Tablas auxiliares'!$B$2:$C$6,2,FALSE)-Calculadora!$K$2=0,1,0)*IF($L$2=2,IFERROR(VLOOKUP(B5158,'Tablas auxiliares'!$AB$2:$AH$27,7,FALSE),0),1)</f>
        <v>0</v>
      </c>
      <c r="G5158" s="9">
        <f>VLOOKUP(E5158,'Tablas auxiliares'!$H$1:$Q$28,Calculadora!$J$2+1,FALSE)*IF(VLOOKUP($A5158,'Tablas auxiliares'!$B$2:$C$6,2,FALSE)-Calculadora!$K$2=0,1,0)*IF($L$2=2,IFERROR(VLOOKUP(B5158,'Tablas auxiliares'!$AB$2:$AH$27,7,FALSE),0),1)</f>
        <v>0</v>
      </c>
      <c r="H5158" s="9">
        <f t="shared" si="90"/>
        <v>0</v>
      </c>
      <c r="O5158" s="9"/>
      <c r="P5158"/>
    </row>
    <row r="5159" spans="1:16" x14ac:dyDescent="0.25">
      <c r="A5159" s="9">
        <v>2014</v>
      </c>
      <c r="B5159" t="s">
        <v>22</v>
      </c>
      <c r="C5159" t="s">
        <v>91</v>
      </c>
      <c r="D5159" s="9">
        <v>11</v>
      </c>
      <c r="E5159" s="9">
        <v>8</v>
      </c>
      <c r="F5159" s="9">
        <f>VLOOKUP(D5159,'Tablas auxiliares'!$H$1:$Q$28,Calculadora!$J$2+1,FALSE)*IF(VLOOKUP($A5159,'Tablas auxiliares'!$B$2:$C$6,2,FALSE)-Calculadora!$K$2=0,1,0)*IF($L$2=2,IFERROR(VLOOKUP(B5159,'Tablas auxiliares'!$AB$2:$AH$27,7,FALSE),0),1)</f>
        <v>0</v>
      </c>
      <c r="G5159" s="9">
        <f>VLOOKUP(E5159,'Tablas auxiliares'!$H$1:$Q$28,Calculadora!$J$2+1,FALSE)*IF(VLOOKUP($A5159,'Tablas auxiliares'!$B$2:$C$6,2,FALSE)-Calculadora!$K$2=0,1,0)*IF($L$2=2,IFERROR(VLOOKUP(B5159,'Tablas auxiliares'!$AB$2:$AH$27,7,FALSE),0),1)</f>
        <v>0</v>
      </c>
      <c r="H5159" s="9">
        <f t="shared" si="90"/>
        <v>0</v>
      </c>
      <c r="O5159" s="9"/>
      <c r="P5159"/>
    </row>
    <row r="5160" spans="1:16" x14ac:dyDescent="0.25">
      <c r="A5160" s="9">
        <v>2014</v>
      </c>
      <c r="B5160" t="s">
        <v>22</v>
      </c>
      <c r="C5160" t="s">
        <v>24</v>
      </c>
      <c r="D5160" s="9">
        <v>10</v>
      </c>
      <c r="E5160" s="9">
        <v>7</v>
      </c>
      <c r="F5160" s="9">
        <f>VLOOKUP(D5160,'Tablas auxiliares'!$H$1:$Q$28,Calculadora!$J$2+1,FALSE)*IF(VLOOKUP($A5160,'Tablas auxiliares'!$B$2:$C$6,2,FALSE)-Calculadora!$K$2=0,1,0)*IF($L$2=2,IFERROR(VLOOKUP(B5160,'Tablas auxiliares'!$AB$2:$AH$27,7,FALSE),0),1)</f>
        <v>0</v>
      </c>
      <c r="G5160" s="9">
        <f>VLOOKUP(E5160,'Tablas auxiliares'!$H$1:$Q$28,Calculadora!$J$2+1,FALSE)*IF(VLOOKUP($A5160,'Tablas auxiliares'!$B$2:$C$6,2,FALSE)-Calculadora!$K$2=0,1,0)*IF($L$2=2,IFERROR(VLOOKUP(B5160,'Tablas auxiliares'!$AB$2:$AH$27,7,FALSE),0),1)</f>
        <v>0</v>
      </c>
      <c r="H5160" s="9">
        <f t="shared" si="90"/>
        <v>0</v>
      </c>
      <c r="O5160" s="9"/>
      <c r="P5160"/>
    </row>
    <row r="5161" spans="1:16" x14ac:dyDescent="0.25">
      <c r="A5161" s="9">
        <v>2014</v>
      </c>
      <c r="B5161" t="s">
        <v>22</v>
      </c>
      <c r="C5161" t="s">
        <v>11</v>
      </c>
      <c r="D5161" s="9">
        <v>6</v>
      </c>
      <c r="E5161" s="9">
        <v>10</v>
      </c>
      <c r="F5161" s="9">
        <f>VLOOKUP(D5161,'Tablas auxiliares'!$H$1:$Q$28,Calculadora!$J$2+1,FALSE)*IF(VLOOKUP($A5161,'Tablas auxiliares'!$B$2:$C$6,2,FALSE)-Calculadora!$K$2=0,1,0)*IF($L$2=2,IFERROR(VLOOKUP(B5161,'Tablas auxiliares'!$AB$2:$AH$27,7,FALSE),0),1)</f>
        <v>0</v>
      </c>
      <c r="G5161" s="9">
        <f>VLOOKUP(E5161,'Tablas auxiliares'!$H$1:$Q$28,Calculadora!$J$2+1,FALSE)*IF(VLOOKUP($A5161,'Tablas auxiliares'!$B$2:$C$6,2,FALSE)-Calculadora!$K$2=0,1,0)*IF($L$2=2,IFERROR(VLOOKUP(B5161,'Tablas auxiliares'!$AB$2:$AH$27,7,FALSE),0),1)</f>
        <v>0</v>
      </c>
      <c r="H5161" s="9">
        <f t="shared" si="90"/>
        <v>0</v>
      </c>
      <c r="O5161" s="9"/>
      <c r="P5161"/>
    </row>
    <row r="5162" spans="1:16" x14ac:dyDescent="0.25">
      <c r="A5162" s="9">
        <v>2014</v>
      </c>
      <c r="B5162" t="s">
        <v>22</v>
      </c>
      <c r="C5162" t="s">
        <v>67</v>
      </c>
      <c r="D5162" s="9">
        <v>14</v>
      </c>
      <c r="E5162" s="9">
        <v>9</v>
      </c>
      <c r="F5162" s="9">
        <f>VLOOKUP(D5162,'Tablas auxiliares'!$H$1:$Q$28,Calculadora!$J$2+1,FALSE)*IF(VLOOKUP($A5162,'Tablas auxiliares'!$B$2:$C$6,2,FALSE)-Calculadora!$K$2=0,1,0)*IF($L$2=2,IFERROR(VLOOKUP(B5162,'Tablas auxiliares'!$AB$2:$AH$27,7,FALSE),0),1)</f>
        <v>0</v>
      </c>
      <c r="G5162" s="9">
        <f>VLOOKUP(E5162,'Tablas auxiliares'!$H$1:$Q$28,Calculadora!$J$2+1,FALSE)*IF(VLOOKUP($A5162,'Tablas auxiliares'!$B$2:$C$6,2,FALSE)-Calculadora!$K$2=0,1,0)*IF($L$2=2,IFERROR(VLOOKUP(B5162,'Tablas auxiliares'!$AB$2:$AH$27,7,FALSE),0),1)</f>
        <v>0</v>
      </c>
      <c r="H5162" s="9">
        <f t="shared" si="90"/>
        <v>0</v>
      </c>
      <c r="O5162" s="9"/>
      <c r="P5162"/>
    </row>
    <row r="5163" spans="1:16" x14ac:dyDescent="0.25">
      <c r="A5163" s="9">
        <v>2014</v>
      </c>
      <c r="B5163" t="s">
        <v>22</v>
      </c>
      <c r="C5163" t="s">
        <v>19</v>
      </c>
      <c r="D5163" s="9">
        <v>21</v>
      </c>
      <c r="E5163" s="9">
        <v>21</v>
      </c>
      <c r="F5163" s="9">
        <f>VLOOKUP(D5163,'Tablas auxiliares'!$H$1:$Q$28,Calculadora!$J$2+1,FALSE)*IF(VLOOKUP($A5163,'Tablas auxiliares'!$B$2:$C$6,2,FALSE)-Calculadora!$K$2=0,1,0)*IF($L$2=2,IFERROR(VLOOKUP(B5163,'Tablas auxiliares'!$AB$2:$AH$27,7,FALSE),0),1)</f>
        <v>0</v>
      </c>
      <c r="G5163" s="9">
        <f>VLOOKUP(E5163,'Tablas auxiliares'!$H$1:$Q$28,Calculadora!$J$2+1,FALSE)*IF(VLOOKUP($A5163,'Tablas auxiliares'!$B$2:$C$6,2,FALSE)-Calculadora!$K$2=0,1,0)*IF($L$2=2,IFERROR(VLOOKUP(B5163,'Tablas auxiliares'!$AB$2:$AH$27,7,FALSE),0),1)</f>
        <v>0</v>
      </c>
      <c r="H5163" s="9">
        <f t="shared" si="90"/>
        <v>0</v>
      </c>
      <c r="O5163" s="9"/>
      <c r="P5163"/>
    </row>
    <row r="5164" spans="1:16" x14ac:dyDescent="0.25">
      <c r="A5164" s="9">
        <v>2014</v>
      </c>
      <c r="B5164" t="s">
        <v>22</v>
      </c>
      <c r="C5164" t="s">
        <v>37</v>
      </c>
      <c r="D5164" s="9">
        <v>15</v>
      </c>
      <c r="E5164" s="9">
        <v>19</v>
      </c>
      <c r="F5164" s="9">
        <f>VLOOKUP(D5164,'Tablas auxiliares'!$H$1:$Q$28,Calculadora!$J$2+1,FALSE)*IF(VLOOKUP($A5164,'Tablas auxiliares'!$B$2:$C$6,2,FALSE)-Calculadora!$K$2=0,1,0)*IF($L$2=2,IFERROR(VLOOKUP(B5164,'Tablas auxiliares'!$AB$2:$AH$27,7,FALSE),0),1)</f>
        <v>0</v>
      </c>
      <c r="G5164" s="9">
        <f>VLOOKUP(E5164,'Tablas auxiliares'!$H$1:$Q$28,Calculadora!$J$2+1,FALSE)*IF(VLOOKUP($A5164,'Tablas auxiliares'!$B$2:$C$6,2,FALSE)-Calculadora!$K$2=0,1,0)*IF($L$2=2,IFERROR(VLOOKUP(B5164,'Tablas auxiliares'!$AB$2:$AH$27,7,FALSE),0),1)</f>
        <v>0</v>
      </c>
      <c r="H5164" s="9">
        <f t="shared" si="90"/>
        <v>0</v>
      </c>
      <c r="O5164" s="9"/>
      <c r="P5164"/>
    </row>
    <row r="5165" spans="1:16" x14ac:dyDescent="0.25">
      <c r="A5165" s="9">
        <v>2014</v>
      </c>
      <c r="B5165" t="s">
        <v>36</v>
      </c>
      <c r="C5165" t="s">
        <v>65</v>
      </c>
      <c r="D5165" s="9">
        <v>5</v>
      </c>
      <c r="E5165" s="9">
        <v>4</v>
      </c>
      <c r="F5165" s="9">
        <f>VLOOKUP(D5165,'Tablas auxiliares'!$H$1:$Q$28,Calculadora!$J$2+1,FALSE)*IF(VLOOKUP($A5165,'Tablas auxiliares'!$B$2:$C$6,2,FALSE)-Calculadora!$K$2=0,1,0)*IF($L$2=2,IFERROR(VLOOKUP(B5165,'Tablas auxiliares'!$AB$2:$AH$27,7,FALSE),0),1)</f>
        <v>0</v>
      </c>
      <c r="G5165" s="9">
        <f>VLOOKUP(E5165,'Tablas auxiliares'!$H$1:$Q$28,Calculadora!$J$2+1,FALSE)*IF(VLOOKUP($A5165,'Tablas auxiliares'!$B$2:$C$6,2,FALSE)-Calculadora!$K$2=0,1,0)*IF($L$2=2,IFERROR(VLOOKUP(B5165,'Tablas auxiliares'!$AB$2:$AH$27,7,FALSE),0),1)</f>
        <v>0</v>
      </c>
      <c r="H5165" s="9">
        <f t="shared" si="90"/>
        <v>0</v>
      </c>
      <c r="O5165" s="9"/>
      <c r="P5165"/>
    </row>
    <row r="5166" spans="1:16" x14ac:dyDescent="0.25">
      <c r="A5166" s="9">
        <v>2014</v>
      </c>
      <c r="B5166" t="s">
        <v>36</v>
      </c>
      <c r="C5166" t="s">
        <v>23</v>
      </c>
      <c r="D5166" s="9">
        <v>9</v>
      </c>
      <c r="E5166" s="9">
        <v>10</v>
      </c>
      <c r="F5166" s="9">
        <f>VLOOKUP(D5166,'Tablas auxiliares'!$H$1:$Q$28,Calculadora!$J$2+1,FALSE)*IF(VLOOKUP($A5166,'Tablas auxiliares'!$B$2:$C$6,2,FALSE)-Calculadora!$K$2=0,1,0)*IF($L$2=2,IFERROR(VLOOKUP(B5166,'Tablas auxiliares'!$AB$2:$AH$27,7,FALSE),0),1)</f>
        <v>0</v>
      </c>
      <c r="G5166" s="9">
        <f>VLOOKUP(E5166,'Tablas auxiliares'!$H$1:$Q$28,Calculadora!$J$2+1,FALSE)*IF(VLOOKUP($A5166,'Tablas auxiliares'!$B$2:$C$6,2,FALSE)-Calculadora!$K$2=0,1,0)*IF($L$2=2,IFERROR(VLOOKUP(B5166,'Tablas auxiliares'!$AB$2:$AH$27,7,FALSE),0),1)</f>
        <v>0</v>
      </c>
      <c r="H5166" s="9">
        <f t="shared" si="90"/>
        <v>0</v>
      </c>
      <c r="O5166" s="9"/>
      <c r="P5166"/>
    </row>
    <row r="5167" spans="1:16" x14ac:dyDescent="0.25">
      <c r="A5167" s="9">
        <v>2014</v>
      </c>
      <c r="B5167" t="s">
        <v>36</v>
      </c>
      <c r="C5167" t="s">
        <v>90</v>
      </c>
      <c r="D5167" s="9">
        <v>25</v>
      </c>
      <c r="E5167" s="9">
        <v>16</v>
      </c>
      <c r="F5167" s="9">
        <f>VLOOKUP(D5167,'Tablas auxiliares'!$H$1:$Q$28,Calculadora!$J$2+1,FALSE)*IF(VLOOKUP($A5167,'Tablas auxiliares'!$B$2:$C$6,2,FALSE)-Calculadora!$K$2=0,1,0)*IF($L$2=2,IFERROR(VLOOKUP(B5167,'Tablas auxiliares'!$AB$2:$AH$27,7,FALSE),0),1)</f>
        <v>0</v>
      </c>
      <c r="G5167" s="9">
        <f>VLOOKUP(E5167,'Tablas auxiliares'!$H$1:$Q$28,Calculadora!$J$2+1,FALSE)*IF(VLOOKUP($A5167,'Tablas auxiliares'!$B$2:$C$6,2,FALSE)-Calculadora!$K$2=0,1,0)*IF($L$2=2,IFERROR(VLOOKUP(B5167,'Tablas auxiliares'!$AB$2:$AH$27,7,FALSE),0),1)</f>
        <v>0</v>
      </c>
      <c r="H5167" s="9">
        <f t="shared" si="90"/>
        <v>0</v>
      </c>
      <c r="O5167" s="9"/>
      <c r="P5167"/>
    </row>
    <row r="5168" spans="1:16" x14ac:dyDescent="0.25">
      <c r="A5168" s="9">
        <v>2014</v>
      </c>
      <c r="B5168" t="s">
        <v>36</v>
      </c>
      <c r="C5168" t="s">
        <v>69</v>
      </c>
      <c r="D5168" s="9">
        <v>23</v>
      </c>
      <c r="E5168" s="9">
        <v>13</v>
      </c>
      <c r="F5168" s="9">
        <f>VLOOKUP(D5168,'Tablas auxiliares'!$H$1:$Q$28,Calculadora!$J$2+1,FALSE)*IF(VLOOKUP($A5168,'Tablas auxiliares'!$B$2:$C$6,2,FALSE)-Calculadora!$K$2=0,1,0)*IF($L$2=2,IFERROR(VLOOKUP(B5168,'Tablas auxiliares'!$AB$2:$AH$27,7,FALSE),0),1)</f>
        <v>0</v>
      </c>
      <c r="G5168" s="9">
        <f>VLOOKUP(E5168,'Tablas auxiliares'!$H$1:$Q$28,Calculadora!$J$2+1,FALSE)*IF(VLOOKUP($A5168,'Tablas auxiliares'!$B$2:$C$6,2,FALSE)-Calculadora!$K$2=0,1,0)*IF($L$2=2,IFERROR(VLOOKUP(B5168,'Tablas auxiliares'!$AB$2:$AH$27,7,FALSE),0),1)</f>
        <v>0</v>
      </c>
      <c r="H5168" s="9">
        <f t="shared" si="90"/>
        <v>0</v>
      </c>
      <c r="O5168" s="9"/>
      <c r="P5168"/>
    </row>
    <row r="5169" spans="1:16" x14ac:dyDescent="0.25">
      <c r="A5169" s="9">
        <v>2014</v>
      </c>
      <c r="B5169" t="s">
        <v>36</v>
      </c>
      <c r="C5169" t="s">
        <v>70</v>
      </c>
      <c r="D5169" s="9">
        <v>13</v>
      </c>
      <c r="E5169" s="9">
        <v>19</v>
      </c>
      <c r="F5169" s="9">
        <f>VLOOKUP(D5169,'Tablas auxiliares'!$H$1:$Q$28,Calculadora!$J$2+1,FALSE)*IF(VLOOKUP($A5169,'Tablas auxiliares'!$B$2:$C$6,2,FALSE)-Calculadora!$K$2=0,1,0)*IF($L$2=2,IFERROR(VLOOKUP(B5169,'Tablas auxiliares'!$AB$2:$AH$27,7,FALSE),0),1)</f>
        <v>0</v>
      </c>
      <c r="G5169" s="9">
        <f>VLOOKUP(E5169,'Tablas auxiliares'!$H$1:$Q$28,Calculadora!$J$2+1,FALSE)*IF(VLOOKUP($A5169,'Tablas auxiliares'!$B$2:$C$6,2,FALSE)-Calculadora!$K$2=0,1,0)*IF($L$2=2,IFERROR(VLOOKUP(B5169,'Tablas auxiliares'!$AB$2:$AH$27,7,FALSE),0),1)</f>
        <v>0</v>
      </c>
      <c r="H5169" s="9">
        <f t="shared" si="90"/>
        <v>0</v>
      </c>
      <c r="O5169" s="9"/>
      <c r="P5169"/>
    </row>
    <row r="5170" spans="1:16" x14ac:dyDescent="0.25">
      <c r="A5170" s="9">
        <v>2014</v>
      </c>
      <c r="B5170" t="s">
        <v>36</v>
      </c>
      <c r="C5170" t="s">
        <v>14</v>
      </c>
      <c r="D5170" s="9">
        <v>6</v>
      </c>
      <c r="E5170" s="9">
        <v>2</v>
      </c>
      <c r="F5170" s="9">
        <f>VLOOKUP(D5170,'Tablas auxiliares'!$H$1:$Q$28,Calculadora!$J$2+1,FALSE)*IF(VLOOKUP($A5170,'Tablas auxiliares'!$B$2:$C$6,2,FALSE)-Calculadora!$K$2=0,1,0)*IF($L$2=2,IFERROR(VLOOKUP(B5170,'Tablas auxiliares'!$AB$2:$AH$27,7,FALSE),0),1)</f>
        <v>0</v>
      </c>
      <c r="G5170" s="9">
        <f>VLOOKUP(E5170,'Tablas auxiliares'!$H$1:$Q$28,Calculadora!$J$2+1,FALSE)*IF(VLOOKUP($A5170,'Tablas auxiliares'!$B$2:$C$6,2,FALSE)-Calculadora!$K$2=0,1,0)*IF($L$2=2,IFERROR(VLOOKUP(B5170,'Tablas auxiliares'!$AB$2:$AH$27,7,FALSE),0),1)</f>
        <v>0</v>
      </c>
      <c r="H5170" s="9">
        <f t="shared" si="90"/>
        <v>0</v>
      </c>
      <c r="O5170" s="9"/>
      <c r="P5170"/>
    </row>
    <row r="5171" spans="1:16" x14ac:dyDescent="0.25">
      <c r="A5171" s="9">
        <v>2014</v>
      </c>
      <c r="B5171" t="s">
        <v>36</v>
      </c>
      <c r="C5171" t="s">
        <v>18</v>
      </c>
      <c r="D5171" s="9">
        <v>21</v>
      </c>
      <c r="E5171" s="9">
        <v>23</v>
      </c>
      <c r="F5171" s="9">
        <f>VLOOKUP(D5171,'Tablas auxiliares'!$H$1:$Q$28,Calculadora!$J$2+1,FALSE)*IF(VLOOKUP($A5171,'Tablas auxiliares'!$B$2:$C$6,2,FALSE)-Calculadora!$K$2=0,1,0)*IF($L$2=2,IFERROR(VLOOKUP(B5171,'Tablas auxiliares'!$AB$2:$AH$27,7,FALSE),0),1)</f>
        <v>0</v>
      </c>
      <c r="G5171" s="9">
        <f>VLOOKUP(E5171,'Tablas auxiliares'!$H$1:$Q$28,Calculadora!$J$2+1,FALSE)*IF(VLOOKUP($A5171,'Tablas auxiliares'!$B$2:$C$6,2,FALSE)-Calculadora!$K$2=0,1,0)*IF($L$2=2,IFERROR(VLOOKUP(B5171,'Tablas auxiliares'!$AB$2:$AH$27,7,FALSE),0),1)</f>
        <v>0</v>
      </c>
      <c r="H5171" s="9">
        <f t="shared" si="90"/>
        <v>0</v>
      </c>
      <c r="O5171" s="9"/>
      <c r="P5171"/>
    </row>
    <row r="5172" spans="1:16" x14ac:dyDescent="0.25">
      <c r="A5172" s="9">
        <v>2014</v>
      </c>
      <c r="B5172" t="s">
        <v>36</v>
      </c>
      <c r="C5172" t="s">
        <v>29</v>
      </c>
      <c r="D5172" s="9">
        <v>8</v>
      </c>
      <c r="E5172" s="9">
        <v>1</v>
      </c>
      <c r="F5172" s="9">
        <f>VLOOKUP(D5172,'Tablas auxiliares'!$H$1:$Q$28,Calculadora!$J$2+1,FALSE)*IF(VLOOKUP($A5172,'Tablas auxiliares'!$B$2:$C$6,2,FALSE)-Calculadora!$K$2=0,1,0)*IF($L$2=2,IFERROR(VLOOKUP(B5172,'Tablas auxiliares'!$AB$2:$AH$27,7,FALSE),0),1)</f>
        <v>0</v>
      </c>
      <c r="G5172" s="9">
        <f>VLOOKUP(E5172,'Tablas auxiliares'!$H$1:$Q$28,Calculadora!$J$2+1,FALSE)*IF(VLOOKUP($A5172,'Tablas auxiliares'!$B$2:$C$6,2,FALSE)-Calculadora!$K$2=0,1,0)*IF($L$2=2,IFERROR(VLOOKUP(B5172,'Tablas auxiliares'!$AB$2:$AH$27,7,FALSE),0),1)</f>
        <v>0</v>
      </c>
      <c r="H5172" s="9">
        <f t="shared" si="90"/>
        <v>0</v>
      </c>
      <c r="O5172" s="9"/>
      <c r="P5172"/>
    </row>
    <row r="5173" spans="1:16" x14ac:dyDescent="0.25">
      <c r="A5173" s="9">
        <v>2014</v>
      </c>
      <c r="B5173" t="s">
        <v>36</v>
      </c>
      <c r="C5173" t="s">
        <v>68</v>
      </c>
      <c r="D5173" s="9">
        <v>7</v>
      </c>
      <c r="E5173" s="9">
        <v>15</v>
      </c>
      <c r="F5173" s="9">
        <f>VLOOKUP(D5173,'Tablas auxiliares'!$H$1:$Q$28,Calculadora!$J$2+1,FALSE)*IF(VLOOKUP($A5173,'Tablas auxiliares'!$B$2:$C$6,2,FALSE)-Calculadora!$K$2=0,1,0)*IF($L$2=2,IFERROR(VLOOKUP(B5173,'Tablas auxiliares'!$AB$2:$AH$27,7,FALSE),0),1)</f>
        <v>0</v>
      </c>
      <c r="G5173" s="9">
        <f>VLOOKUP(E5173,'Tablas auxiliares'!$H$1:$Q$28,Calculadora!$J$2+1,FALSE)*IF(VLOOKUP($A5173,'Tablas auxiliares'!$B$2:$C$6,2,FALSE)-Calculadora!$K$2=0,1,0)*IF($L$2=2,IFERROR(VLOOKUP(B5173,'Tablas auxiliares'!$AB$2:$AH$27,7,FALSE),0),1)</f>
        <v>0</v>
      </c>
      <c r="H5173" s="9">
        <f t="shared" si="90"/>
        <v>0</v>
      </c>
      <c r="O5173" s="9"/>
      <c r="P5173"/>
    </row>
    <row r="5174" spans="1:16" x14ac:dyDescent="0.25">
      <c r="A5174" s="9">
        <v>2014</v>
      </c>
      <c r="B5174" t="s">
        <v>36</v>
      </c>
      <c r="C5174" t="s">
        <v>13</v>
      </c>
      <c r="D5174" s="9">
        <v>3</v>
      </c>
      <c r="E5174" s="9">
        <v>5</v>
      </c>
      <c r="F5174" s="9">
        <f>VLOOKUP(D5174,'Tablas auxiliares'!$H$1:$Q$28,Calculadora!$J$2+1,FALSE)*IF(VLOOKUP($A5174,'Tablas auxiliares'!$B$2:$C$6,2,FALSE)-Calculadora!$K$2=0,1,0)*IF($L$2=2,IFERROR(VLOOKUP(B5174,'Tablas auxiliares'!$AB$2:$AH$27,7,FALSE),0),1)</f>
        <v>0</v>
      </c>
      <c r="G5174" s="9">
        <f>VLOOKUP(E5174,'Tablas auxiliares'!$H$1:$Q$28,Calculadora!$J$2+1,FALSE)*IF(VLOOKUP($A5174,'Tablas auxiliares'!$B$2:$C$6,2,FALSE)-Calculadora!$K$2=0,1,0)*IF($L$2=2,IFERROR(VLOOKUP(B5174,'Tablas auxiliares'!$AB$2:$AH$27,7,FALSE),0),1)</f>
        <v>0</v>
      </c>
      <c r="H5174" s="9">
        <f t="shared" si="90"/>
        <v>0</v>
      </c>
      <c r="O5174" s="9"/>
      <c r="P5174"/>
    </row>
    <row r="5175" spans="1:16" x14ac:dyDescent="0.25">
      <c r="A5175" s="9">
        <v>2014</v>
      </c>
      <c r="B5175" t="s">
        <v>36</v>
      </c>
      <c r="C5175" t="s">
        <v>27</v>
      </c>
      <c r="D5175" s="9">
        <v>2</v>
      </c>
      <c r="E5175" s="9">
        <v>9</v>
      </c>
      <c r="F5175" s="9">
        <f>VLOOKUP(D5175,'Tablas auxiliares'!$H$1:$Q$28,Calculadora!$J$2+1,FALSE)*IF(VLOOKUP($A5175,'Tablas auxiliares'!$B$2:$C$6,2,FALSE)-Calculadora!$K$2=0,1,0)*IF($L$2=2,IFERROR(VLOOKUP(B5175,'Tablas auxiliares'!$AB$2:$AH$27,7,FALSE),0),1)</f>
        <v>0</v>
      </c>
      <c r="G5175" s="9">
        <f>VLOOKUP(E5175,'Tablas auxiliares'!$H$1:$Q$28,Calculadora!$J$2+1,FALSE)*IF(VLOOKUP($A5175,'Tablas auxiliares'!$B$2:$C$6,2,FALSE)-Calculadora!$K$2=0,1,0)*IF($L$2=2,IFERROR(VLOOKUP(B5175,'Tablas auxiliares'!$AB$2:$AH$27,7,FALSE),0),1)</f>
        <v>0</v>
      </c>
      <c r="H5175" s="9">
        <f t="shared" si="90"/>
        <v>0</v>
      </c>
      <c r="O5175" s="9"/>
      <c r="P5175"/>
    </row>
    <row r="5176" spans="1:16" x14ac:dyDescent="0.25">
      <c r="A5176" s="9">
        <v>2014</v>
      </c>
      <c r="B5176" t="s">
        <v>36</v>
      </c>
      <c r="C5176" t="s">
        <v>26</v>
      </c>
      <c r="D5176" s="9">
        <v>1</v>
      </c>
      <c r="E5176" s="9">
        <v>6</v>
      </c>
      <c r="F5176" s="9">
        <f>VLOOKUP(D5176,'Tablas auxiliares'!$H$1:$Q$28,Calculadora!$J$2+1,FALSE)*IF(VLOOKUP($A5176,'Tablas auxiliares'!$B$2:$C$6,2,FALSE)-Calculadora!$K$2=0,1,0)*IF($L$2=2,IFERROR(VLOOKUP(B5176,'Tablas auxiliares'!$AB$2:$AH$27,7,FALSE),0),1)</f>
        <v>0</v>
      </c>
      <c r="G5176" s="9">
        <f>VLOOKUP(E5176,'Tablas auxiliares'!$H$1:$Q$28,Calculadora!$J$2+1,FALSE)*IF(VLOOKUP($A5176,'Tablas auxiliares'!$B$2:$C$6,2,FALSE)-Calculadora!$K$2=0,1,0)*IF($L$2=2,IFERROR(VLOOKUP(B5176,'Tablas auxiliares'!$AB$2:$AH$27,7,FALSE),0),1)</f>
        <v>0</v>
      </c>
      <c r="H5176" s="9">
        <f t="shared" si="90"/>
        <v>0</v>
      </c>
      <c r="O5176" s="9"/>
      <c r="P5176"/>
    </row>
    <row r="5177" spans="1:16" x14ac:dyDescent="0.25">
      <c r="A5177" s="9">
        <v>2014</v>
      </c>
      <c r="B5177" t="s">
        <v>36</v>
      </c>
      <c r="C5177" t="s">
        <v>28</v>
      </c>
      <c r="D5177" s="9">
        <v>20</v>
      </c>
      <c r="E5177" s="9">
        <v>22</v>
      </c>
      <c r="F5177" s="9">
        <f>VLOOKUP(D5177,'Tablas auxiliares'!$H$1:$Q$28,Calculadora!$J$2+1,FALSE)*IF(VLOOKUP($A5177,'Tablas auxiliares'!$B$2:$C$6,2,FALSE)-Calculadora!$K$2=0,1,0)*IF($L$2=2,IFERROR(VLOOKUP(B5177,'Tablas auxiliares'!$AB$2:$AH$27,7,FALSE),0),1)</f>
        <v>0</v>
      </c>
      <c r="G5177" s="9">
        <f>VLOOKUP(E5177,'Tablas auxiliares'!$H$1:$Q$28,Calculadora!$J$2+1,FALSE)*IF(VLOOKUP($A5177,'Tablas auxiliares'!$B$2:$C$6,2,FALSE)-Calculadora!$K$2=0,1,0)*IF($L$2=2,IFERROR(VLOOKUP(B5177,'Tablas auxiliares'!$AB$2:$AH$27,7,FALSE),0),1)</f>
        <v>0</v>
      </c>
      <c r="H5177" s="9">
        <f t="shared" si="90"/>
        <v>0</v>
      </c>
      <c r="O5177" s="9"/>
      <c r="P5177"/>
    </row>
    <row r="5178" spans="1:16" x14ac:dyDescent="0.25">
      <c r="A5178" s="9">
        <v>2014</v>
      </c>
      <c r="B5178" t="s">
        <v>36</v>
      </c>
      <c r="C5178" t="s">
        <v>33</v>
      </c>
      <c r="D5178" s="9">
        <v>10</v>
      </c>
      <c r="E5178" s="9">
        <v>3</v>
      </c>
      <c r="F5178" s="9">
        <f>VLOOKUP(D5178,'Tablas auxiliares'!$H$1:$Q$28,Calculadora!$J$2+1,FALSE)*IF(VLOOKUP($A5178,'Tablas auxiliares'!$B$2:$C$6,2,FALSE)-Calculadora!$K$2=0,1,0)*IF($L$2=2,IFERROR(VLOOKUP(B5178,'Tablas auxiliares'!$AB$2:$AH$27,7,FALSE),0),1)</f>
        <v>0</v>
      </c>
      <c r="G5178" s="9">
        <f>VLOOKUP(E5178,'Tablas auxiliares'!$H$1:$Q$28,Calculadora!$J$2+1,FALSE)*IF(VLOOKUP($A5178,'Tablas auxiliares'!$B$2:$C$6,2,FALSE)-Calculadora!$K$2=0,1,0)*IF($L$2=2,IFERROR(VLOOKUP(B5178,'Tablas auxiliares'!$AB$2:$AH$27,7,FALSE),0),1)</f>
        <v>0</v>
      </c>
      <c r="H5178" s="9">
        <f t="shared" si="90"/>
        <v>0</v>
      </c>
      <c r="O5178" s="9"/>
      <c r="P5178"/>
    </row>
    <row r="5179" spans="1:16" x14ac:dyDescent="0.25">
      <c r="A5179" s="9">
        <v>2014</v>
      </c>
      <c r="B5179" t="s">
        <v>36</v>
      </c>
      <c r="C5179" t="s">
        <v>25</v>
      </c>
      <c r="D5179" s="9">
        <v>24</v>
      </c>
      <c r="E5179" s="9">
        <v>25</v>
      </c>
      <c r="F5179" s="9">
        <f>VLOOKUP(D5179,'Tablas auxiliares'!$H$1:$Q$28,Calculadora!$J$2+1,FALSE)*IF(VLOOKUP($A5179,'Tablas auxiliares'!$B$2:$C$6,2,FALSE)-Calculadora!$K$2=0,1,0)*IF($L$2=2,IFERROR(VLOOKUP(B5179,'Tablas auxiliares'!$AB$2:$AH$27,7,FALSE),0),1)</f>
        <v>0</v>
      </c>
      <c r="G5179" s="9">
        <f>VLOOKUP(E5179,'Tablas auxiliares'!$H$1:$Q$28,Calculadora!$J$2+1,FALSE)*IF(VLOOKUP($A5179,'Tablas auxiliares'!$B$2:$C$6,2,FALSE)-Calculadora!$K$2=0,1,0)*IF($L$2=2,IFERROR(VLOOKUP(B5179,'Tablas auxiliares'!$AB$2:$AH$27,7,FALSE),0),1)</f>
        <v>0</v>
      </c>
      <c r="H5179" s="9">
        <f t="shared" si="90"/>
        <v>0</v>
      </c>
      <c r="O5179" s="9"/>
      <c r="P5179"/>
    </row>
    <row r="5180" spans="1:16" x14ac:dyDescent="0.25">
      <c r="A5180" s="9">
        <v>2014</v>
      </c>
      <c r="B5180" t="s">
        <v>36</v>
      </c>
      <c r="C5180" t="s">
        <v>89</v>
      </c>
      <c r="D5180" s="9">
        <v>14</v>
      </c>
      <c r="E5180" s="9">
        <v>18</v>
      </c>
      <c r="F5180" s="9">
        <f>VLOOKUP(D5180,'Tablas auxiliares'!$H$1:$Q$28,Calculadora!$J$2+1,FALSE)*IF(VLOOKUP($A5180,'Tablas auxiliares'!$B$2:$C$6,2,FALSE)-Calculadora!$K$2=0,1,0)*IF($L$2=2,IFERROR(VLOOKUP(B5180,'Tablas auxiliares'!$AB$2:$AH$27,7,FALSE),0),1)</f>
        <v>0</v>
      </c>
      <c r="G5180" s="9">
        <f>VLOOKUP(E5180,'Tablas auxiliares'!$H$1:$Q$28,Calculadora!$J$2+1,FALSE)*IF(VLOOKUP($A5180,'Tablas auxiliares'!$B$2:$C$6,2,FALSE)-Calculadora!$K$2=0,1,0)*IF($L$2=2,IFERROR(VLOOKUP(B5180,'Tablas auxiliares'!$AB$2:$AH$27,7,FALSE),0),1)</f>
        <v>0</v>
      </c>
      <c r="H5180" s="9">
        <f t="shared" si="90"/>
        <v>0</v>
      </c>
      <c r="O5180" s="9"/>
      <c r="P5180"/>
    </row>
    <row r="5181" spans="1:16" x14ac:dyDescent="0.25">
      <c r="A5181" s="9">
        <v>2014</v>
      </c>
      <c r="B5181" t="s">
        <v>36</v>
      </c>
      <c r="C5181" t="s">
        <v>87</v>
      </c>
      <c r="D5181" s="9">
        <v>12</v>
      </c>
      <c r="E5181" s="9">
        <v>20</v>
      </c>
      <c r="F5181" s="9">
        <f>VLOOKUP(D5181,'Tablas auxiliares'!$H$1:$Q$28,Calculadora!$J$2+1,FALSE)*IF(VLOOKUP($A5181,'Tablas auxiliares'!$B$2:$C$6,2,FALSE)-Calculadora!$K$2=0,1,0)*IF($L$2=2,IFERROR(VLOOKUP(B5181,'Tablas auxiliares'!$AB$2:$AH$27,7,FALSE),0),1)</f>
        <v>0</v>
      </c>
      <c r="G5181" s="9">
        <f>VLOOKUP(E5181,'Tablas auxiliares'!$H$1:$Q$28,Calculadora!$J$2+1,FALSE)*IF(VLOOKUP($A5181,'Tablas auxiliares'!$B$2:$C$6,2,FALSE)-Calculadora!$K$2=0,1,0)*IF($L$2=2,IFERROR(VLOOKUP(B5181,'Tablas auxiliares'!$AB$2:$AH$27,7,FALSE),0),1)</f>
        <v>0</v>
      </c>
      <c r="H5181" s="9">
        <f t="shared" si="90"/>
        <v>0</v>
      </c>
      <c r="O5181" s="9"/>
      <c r="P5181"/>
    </row>
    <row r="5182" spans="1:16" x14ac:dyDescent="0.25">
      <c r="A5182" s="9">
        <v>2014</v>
      </c>
      <c r="B5182" t="s">
        <v>36</v>
      </c>
      <c r="C5182" t="s">
        <v>34</v>
      </c>
      <c r="D5182" s="9">
        <v>4</v>
      </c>
      <c r="E5182" s="9">
        <v>14</v>
      </c>
      <c r="F5182" s="9">
        <f>VLOOKUP(D5182,'Tablas auxiliares'!$H$1:$Q$28,Calculadora!$J$2+1,FALSE)*IF(VLOOKUP($A5182,'Tablas auxiliares'!$B$2:$C$6,2,FALSE)-Calculadora!$K$2=0,1,0)*IF($L$2=2,IFERROR(VLOOKUP(B5182,'Tablas auxiliares'!$AB$2:$AH$27,7,FALSE),0),1)</f>
        <v>0</v>
      </c>
      <c r="G5182" s="9">
        <f>VLOOKUP(E5182,'Tablas auxiliares'!$H$1:$Q$28,Calculadora!$J$2+1,FALSE)*IF(VLOOKUP($A5182,'Tablas auxiliares'!$B$2:$C$6,2,FALSE)-Calculadora!$K$2=0,1,0)*IF($L$2=2,IFERROR(VLOOKUP(B5182,'Tablas auxiliares'!$AB$2:$AH$27,7,FALSE),0),1)</f>
        <v>0</v>
      </c>
      <c r="H5182" s="9">
        <f t="shared" si="90"/>
        <v>0</v>
      </c>
      <c r="O5182" s="9"/>
      <c r="P5182"/>
    </row>
    <row r="5183" spans="1:16" x14ac:dyDescent="0.25">
      <c r="A5183" s="9">
        <v>2014</v>
      </c>
      <c r="B5183" t="s">
        <v>36</v>
      </c>
      <c r="C5183" t="s">
        <v>91</v>
      </c>
      <c r="D5183" s="9">
        <v>18</v>
      </c>
      <c r="E5183" s="9">
        <v>8</v>
      </c>
      <c r="F5183" s="9">
        <f>VLOOKUP(D5183,'Tablas auxiliares'!$H$1:$Q$28,Calculadora!$J$2+1,FALSE)*IF(VLOOKUP($A5183,'Tablas auxiliares'!$B$2:$C$6,2,FALSE)-Calculadora!$K$2=0,1,0)*IF($L$2=2,IFERROR(VLOOKUP(B5183,'Tablas auxiliares'!$AB$2:$AH$27,7,FALSE),0),1)</f>
        <v>0</v>
      </c>
      <c r="G5183" s="9">
        <f>VLOOKUP(E5183,'Tablas auxiliares'!$H$1:$Q$28,Calculadora!$J$2+1,FALSE)*IF(VLOOKUP($A5183,'Tablas auxiliares'!$B$2:$C$6,2,FALSE)-Calculadora!$K$2=0,1,0)*IF($L$2=2,IFERROR(VLOOKUP(B5183,'Tablas auxiliares'!$AB$2:$AH$27,7,FALSE),0),1)</f>
        <v>0</v>
      </c>
      <c r="H5183" s="9">
        <f t="shared" si="90"/>
        <v>0</v>
      </c>
      <c r="O5183" s="9"/>
      <c r="P5183"/>
    </row>
    <row r="5184" spans="1:16" x14ac:dyDescent="0.25">
      <c r="A5184" s="9">
        <v>2014</v>
      </c>
      <c r="B5184" t="s">
        <v>36</v>
      </c>
      <c r="C5184" t="s">
        <v>24</v>
      </c>
      <c r="D5184" s="9">
        <v>11</v>
      </c>
      <c r="E5184" s="9">
        <v>7</v>
      </c>
      <c r="F5184" s="9">
        <f>VLOOKUP(D5184,'Tablas auxiliares'!$H$1:$Q$28,Calculadora!$J$2+1,FALSE)*IF(VLOOKUP($A5184,'Tablas auxiliares'!$B$2:$C$6,2,FALSE)-Calculadora!$K$2=0,1,0)*IF($L$2=2,IFERROR(VLOOKUP(B5184,'Tablas auxiliares'!$AB$2:$AH$27,7,FALSE),0),1)</f>
        <v>0</v>
      </c>
      <c r="G5184" s="9">
        <f>VLOOKUP(E5184,'Tablas auxiliares'!$H$1:$Q$28,Calculadora!$J$2+1,FALSE)*IF(VLOOKUP($A5184,'Tablas auxiliares'!$B$2:$C$6,2,FALSE)-Calculadora!$K$2=0,1,0)*IF($L$2=2,IFERROR(VLOOKUP(B5184,'Tablas auxiliares'!$AB$2:$AH$27,7,FALSE),0),1)</f>
        <v>0</v>
      </c>
      <c r="H5184" s="9">
        <f t="shared" si="90"/>
        <v>0</v>
      </c>
      <c r="O5184" s="9"/>
      <c r="P5184"/>
    </row>
    <row r="5185" spans="1:16" x14ac:dyDescent="0.25">
      <c r="A5185" s="9">
        <v>2014</v>
      </c>
      <c r="B5185" t="s">
        <v>36</v>
      </c>
      <c r="C5185" t="s">
        <v>11</v>
      </c>
      <c r="D5185" s="9">
        <v>19</v>
      </c>
      <c r="E5185" s="9">
        <v>24</v>
      </c>
      <c r="F5185" s="9">
        <f>VLOOKUP(D5185,'Tablas auxiliares'!$H$1:$Q$28,Calculadora!$J$2+1,FALSE)*IF(VLOOKUP($A5185,'Tablas auxiliares'!$B$2:$C$6,2,FALSE)-Calculadora!$K$2=0,1,0)*IF($L$2=2,IFERROR(VLOOKUP(B5185,'Tablas auxiliares'!$AB$2:$AH$27,7,FALSE),0),1)</f>
        <v>0</v>
      </c>
      <c r="G5185" s="9">
        <f>VLOOKUP(E5185,'Tablas auxiliares'!$H$1:$Q$28,Calculadora!$J$2+1,FALSE)*IF(VLOOKUP($A5185,'Tablas auxiliares'!$B$2:$C$6,2,FALSE)-Calculadora!$K$2=0,1,0)*IF($L$2=2,IFERROR(VLOOKUP(B5185,'Tablas auxiliares'!$AB$2:$AH$27,7,FALSE),0),1)</f>
        <v>0</v>
      </c>
      <c r="H5185" s="9">
        <f t="shared" si="90"/>
        <v>0</v>
      </c>
      <c r="O5185" s="9"/>
      <c r="P5185"/>
    </row>
    <row r="5186" spans="1:16" x14ac:dyDescent="0.25">
      <c r="A5186" s="9">
        <v>2014</v>
      </c>
      <c r="B5186" t="s">
        <v>36</v>
      </c>
      <c r="C5186" t="s">
        <v>67</v>
      </c>
      <c r="D5186" s="9">
        <v>16</v>
      </c>
      <c r="E5186" s="9">
        <v>21</v>
      </c>
      <c r="F5186" s="9">
        <f>VLOOKUP(D5186,'Tablas auxiliares'!$H$1:$Q$28,Calculadora!$J$2+1,FALSE)*IF(VLOOKUP($A5186,'Tablas auxiliares'!$B$2:$C$6,2,FALSE)-Calculadora!$K$2=0,1,0)*IF($L$2=2,IFERROR(VLOOKUP(B5186,'Tablas auxiliares'!$AB$2:$AH$27,7,FALSE),0),1)</f>
        <v>0</v>
      </c>
      <c r="G5186" s="9">
        <f>VLOOKUP(E5186,'Tablas auxiliares'!$H$1:$Q$28,Calculadora!$J$2+1,FALSE)*IF(VLOOKUP($A5186,'Tablas auxiliares'!$B$2:$C$6,2,FALSE)-Calculadora!$K$2=0,1,0)*IF($L$2=2,IFERROR(VLOOKUP(B5186,'Tablas auxiliares'!$AB$2:$AH$27,7,FALSE),0),1)</f>
        <v>0</v>
      </c>
      <c r="H5186" s="9">
        <f t="shared" si="90"/>
        <v>0</v>
      </c>
      <c r="O5186" s="9"/>
      <c r="P5186"/>
    </row>
    <row r="5187" spans="1:16" x14ac:dyDescent="0.25">
      <c r="A5187" s="9">
        <v>2014</v>
      </c>
      <c r="B5187" t="s">
        <v>36</v>
      </c>
      <c r="C5187" t="s">
        <v>22</v>
      </c>
      <c r="D5187" s="9">
        <v>15</v>
      </c>
      <c r="E5187" s="9">
        <v>12</v>
      </c>
      <c r="F5187" s="9">
        <f>VLOOKUP(D5187,'Tablas auxiliares'!$H$1:$Q$28,Calculadora!$J$2+1,FALSE)*IF(VLOOKUP($A5187,'Tablas auxiliares'!$B$2:$C$6,2,FALSE)-Calculadora!$K$2=0,1,0)*IF($L$2=2,IFERROR(VLOOKUP(B5187,'Tablas auxiliares'!$AB$2:$AH$27,7,FALSE),0),1)</f>
        <v>0</v>
      </c>
      <c r="G5187" s="9">
        <f>VLOOKUP(E5187,'Tablas auxiliares'!$H$1:$Q$28,Calculadora!$J$2+1,FALSE)*IF(VLOOKUP($A5187,'Tablas auxiliares'!$B$2:$C$6,2,FALSE)-Calculadora!$K$2=0,1,0)*IF($L$2=2,IFERROR(VLOOKUP(B5187,'Tablas auxiliares'!$AB$2:$AH$27,7,FALSE),0),1)</f>
        <v>0</v>
      </c>
      <c r="H5187" s="9">
        <f t="shared" ref="H5187:H5214" si="91">IF($M$2=2,0,F5187)+IF($M$2=3,0,G5187)</f>
        <v>0</v>
      </c>
      <c r="O5187" s="9"/>
      <c r="P5187"/>
    </row>
    <row r="5188" spans="1:16" x14ac:dyDescent="0.25">
      <c r="A5188" s="9">
        <v>2014</v>
      </c>
      <c r="B5188" t="s">
        <v>36</v>
      </c>
      <c r="C5188" t="s">
        <v>19</v>
      </c>
      <c r="D5188" s="9">
        <v>22</v>
      </c>
      <c r="E5188" s="9">
        <v>11</v>
      </c>
      <c r="F5188" s="9">
        <f>VLOOKUP(D5188,'Tablas auxiliares'!$H$1:$Q$28,Calculadora!$J$2+1,FALSE)*IF(VLOOKUP($A5188,'Tablas auxiliares'!$B$2:$C$6,2,FALSE)-Calculadora!$K$2=0,1,0)*IF($L$2=2,IFERROR(VLOOKUP(B5188,'Tablas auxiliares'!$AB$2:$AH$27,7,FALSE),0),1)</f>
        <v>0</v>
      </c>
      <c r="G5188" s="9">
        <f>VLOOKUP(E5188,'Tablas auxiliares'!$H$1:$Q$28,Calculadora!$J$2+1,FALSE)*IF(VLOOKUP($A5188,'Tablas auxiliares'!$B$2:$C$6,2,FALSE)-Calculadora!$K$2=0,1,0)*IF($L$2=2,IFERROR(VLOOKUP(B5188,'Tablas auxiliares'!$AB$2:$AH$27,7,FALSE),0),1)</f>
        <v>0</v>
      </c>
      <c r="H5188" s="9">
        <f t="shared" si="91"/>
        <v>0</v>
      </c>
      <c r="O5188" s="9"/>
      <c r="P5188"/>
    </row>
    <row r="5189" spans="1:16" x14ac:dyDescent="0.25">
      <c r="A5189" s="9">
        <v>2014</v>
      </c>
      <c r="B5189" t="s">
        <v>36</v>
      </c>
      <c r="C5189" t="s">
        <v>37</v>
      </c>
      <c r="D5189" s="9">
        <v>17</v>
      </c>
      <c r="E5189" s="9">
        <v>17</v>
      </c>
      <c r="F5189" s="9">
        <f>VLOOKUP(D5189,'Tablas auxiliares'!$H$1:$Q$28,Calculadora!$J$2+1,FALSE)*IF(VLOOKUP($A5189,'Tablas auxiliares'!$B$2:$C$6,2,FALSE)-Calculadora!$K$2=0,1,0)*IF($L$2=2,IFERROR(VLOOKUP(B5189,'Tablas auxiliares'!$AB$2:$AH$27,7,FALSE),0),1)</f>
        <v>0</v>
      </c>
      <c r="G5189" s="9">
        <f>VLOOKUP(E5189,'Tablas auxiliares'!$H$1:$Q$28,Calculadora!$J$2+1,FALSE)*IF(VLOOKUP($A5189,'Tablas auxiliares'!$B$2:$C$6,2,FALSE)-Calculadora!$K$2=0,1,0)*IF($L$2=2,IFERROR(VLOOKUP(B5189,'Tablas auxiliares'!$AB$2:$AH$27,7,FALSE),0),1)</f>
        <v>0</v>
      </c>
      <c r="H5189" s="9">
        <f t="shared" si="91"/>
        <v>0</v>
      </c>
      <c r="O5189" s="9"/>
      <c r="P5189"/>
    </row>
    <row r="5190" spans="1:16" x14ac:dyDescent="0.25">
      <c r="A5190" s="9">
        <v>2014</v>
      </c>
      <c r="B5190" t="s">
        <v>37</v>
      </c>
      <c r="C5190" t="s">
        <v>36</v>
      </c>
      <c r="D5190" s="9">
        <v>18</v>
      </c>
      <c r="E5190" s="9">
        <v>12</v>
      </c>
      <c r="F5190" s="9">
        <f>VLOOKUP(D5190,'Tablas auxiliares'!$H$1:$Q$28,Calculadora!$J$2+1,FALSE)*IF(VLOOKUP($A5190,'Tablas auxiliares'!$B$2:$C$6,2,FALSE)-Calculadora!$K$2=0,1,0)*IF($L$2=2,IFERROR(VLOOKUP(B5190,'Tablas auxiliares'!$AB$2:$AH$27,7,FALSE),0),1)</f>
        <v>0</v>
      </c>
      <c r="G5190" s="9">
        <f>VLOOKUP(E5190,'Tablas auxiliares'!$H$1:$Q$28,Calculadora!$J$2+1,FALSE)*IF(VLOOKUP($A5190,'Tablas auxiliares'!$B$2:$C$6,2,FALSE)-Calculadora!$K$2=0,1,0)*IF($L$2=2,IFERROR(VLOOKUP(B5190,'Tablas auxiliares'!$AB$2:$AH$27,7,FALSE),0),1)</f>
        <v>0</v>
      </c>
      <c r="H5190" s="9">
        <f t="shared" si="91"/>
        <v>0</v>
      </c>
      <c r="O5190" s="9"/>
      <c r="P5190"/>
    </row>
    <row r="5191" spans="1:16" x14ac:dyDescent="0.25">
      <c r="A5191" s="9">
        <v>2014</v>
      </c>
      <c r="B5191" t="s">
        <v>37</v>
      </c>
      <c r="C5191" t="s">
        <v>65</v>
      </c>
      <c r="D5191" s="9">
        <v>19</v>
      </c>
      <c r="E5191" s="9">
        <v>19</v>
      </c>
      <c r="F5191" s="9">
        <f>VLOOKUP(D5191,'Tablas auxiliares'!$H$1:$Q$28,Calculadora!$J$2+1,FALSE)*IF(VLOOKUP($A5191,'Tablas auxiliares'!$B$2:$C$6,2,FALSE)-Calculadora!$K$2=0,1,0)*IF($L$2=2,IFERROR(VLOOKUP(B5191,'Tablas auxiliares'!$AB$2:$AH$27,7,FALSE),0),1)</f>
        <v>0</v>
      </c>
      <c r="G5191" s="9">
        <f>VLOOKUP(E5191,'Tablas auxiliares'!$H$1:$Q$28,Calculadora!$J$2+1,FALSE)*IF(VLOOKUP($A5191,'Tablas auxiliares'!$B$2:$C$6,2,FALSE)-Calculadora!$K$2=0,1,0)*IF($L$2=2,IFERROR(VLOOKUP(B5191,'Tablas auxiliares'!$AB$2:$AH$27,7,FALSE),0),1)</f>
        <v>0</v>
      </c>
      <c r="H5191" s="9">
        <f t="shared" si="91"/>
        <v>0</v>
      </c>
      <c r="O5191" s="9"/>
      <c r="P5191"/>
    </row>
    <row r="5192" spans="1:16" x14ac:dyDescent="0.25">
      <c r="A5192" s="9">
        <v>2014</v>
      </c>
      <c r="B5192" t="s">
        <v>37</v>
      </c>
      <c r="C5192" t="s">
        <v>23</v>
      </c>
      <c r="D5192" s="9">
        <v>8</v>
      </c>
      <c r="E5192" s="9">
        <v>24</v>
      </c>
      <c r="F5192" s="9">
        <f>VLOOKUP(D5192,'Tablas auxiliares'!$H$1:$Q$28,Calculadora!$J$2+1,FALSE)*IF(VLOOKUP($A5192,'Tablas auxiliares'!$B$2:$C$6,2,FALSE)-Calculadora!$K$2=0,1,0)*IF($L$2=2,IFERROR(VLOOKUP(B5192,'Tablas auxiliares'!$AB$2:$AH$27,7,FALSE),0),1)</f>
        <v>0</v>
      </c>
      <c r="G5192" s="9">
        <f>VLOOKUP(E5192,'Tablas auxiliares'!$H$1:$Q$28,Calculadora!$J$2+1,FALSE)*IF(VLOOKUP($A5192,'Tablas auxiliares'!$B$2:$C$6,2,FALSE)-Calculadora!$K$2=0,1,0)*IF($L$2=2,IFERROR(VLOOKUP(B5192,'Tablas auxiliares'!$AB$2:$AH$27,7,FALSE),0),1)</f>
        <v>0</v>
      </c>
      <c r="H5192" s="9">
        <f t="shared" si="91"/>
        <v>0</v>
      </c>
      <c r="O5192" s="9"/>
      <c r="P5192"/>
    </row>
    <row r="5193" spans="1:16" x14ac:dyDescent="0.25">
      <c r="A5193" s="9">
        <v>2014</v>
      </c>
      <c r="B5193" t="s">
        <v>37</v>
      </c>
      <c r="C5193" t="s">
        <v>90</v>
      </c>
      <c r="D5193" s="9">
        <v>15</v>
      </c>
      <c r="E5193" s="9">
        <v>4</v>
      </c>
      <c r="F5193" s="9">
        <f>VLOOKUP(D5193,'Tablas auxiliares'!$H$1:$Q$28,Calculadora!$J$2+1,FALSE)*IF(VLOOKUP($A5193,'Tablas auxiliares'!$B$2:$C$6,2,FALSE)-Calculadora!$K$2=0,1,0)*IF($L$2=2,IFERROR(VLOOKUP(B5193,'Tablas auxiliares'!$AB$2:$AH$27,7,FALSE),0),1)</f>
        <v>0</v>
      </c>
      <c r="G5193" s="9">
        <f>VLOOKUP(E5193,'Tablas auxiliares'!$H$1:$Q$28,Calculadora!$J$2+1,FALSE)*IF(VLOOKUP($A5193,'Tablas auxiliares'!$B$2:$C$6,2,FALSE)-Calculadora!$K$2=0,1,0)*IF($L$2=2,IFERROR(VLOOKUP(B5193,'Tablas auxiliares'!$AB$2:$AH$27,7,FALSE),0),1)</f>
        <v>0</v>
      </c>
      <c r="H5193" s="9">
        <f t="shared" si="91"/>
        <v>0</v>
      </c>
      <c r="O5193" s="9"/>
      <c r="P5193"/>
    </row>
    <row r="5194" spans="1:16" x14ac:dyDescent="0.25">
      <c r="A5194" s="9">
        <v>2014</v>
      </c>
      <c r="B5194" t="s">
        <v>37</v>
      </c>
      <c r="C5194" t="s">
        <v>69</v>
      </c>
      <c r="D5194" s="9">
        <v>11</v>
      </c>
      <c r="E5194" s="9">
        <v>17</v>
      </c>
      <c r="F5194" s="9">
        <f>VLOOKUP(D5194,'Tablas auxiliares'!$H$1:$Q$28,Calculadora!$J$2+1,FALSE)*IF(VLOOKUP($A5194,'Tablas auxiliares'!$B$2:$C$6,2,FALSE)-Calculadora!$K$2=0,1,0)*IF($L$2=2,IFERROR(VLOOKUP(B5194,'Tablas auxiliares'!$AB$2:$AH$27,7,FALSE),0),1)</f>
        <v>0</v>
      </c>
      <c r="G5194" s="9">
        <f>VLOOKUP(E5194,'Tablas auxiliares'!$H$1:$Q$28,Calculadora!$J$2+1,FALSE)*IF(VLOOKUP($A5194,'Tablas auxiliares'!$B$2:$C$6,2,FALSE)-Calculadora!$K$2=0,1,0)*IF($L$2=2,IFERROR(VLOOKUP(B5194,'Tablas auxiliares'!$AB$2:$AH$27,7,FALSE),0),1)</f>
        <v>0</v>
      </c>
      <c r="H5194" s="9">
        <f t="shared" si="91"/>
        <v>0</v>
      </c>
      <c r="O5194" s="9"/>
      <c r="P5194"/>
    </row>
    <row r="5195" spans="1:16" x14ac:dyDescent="0.25">
      <c r="A5195" s="9">
        <v>2014</v>
      </c>
      <c r="B5195" t="s">
        <v>37</v>
      </c>
      <c r="C5195" t="s">
        <v>70</v>
      </c>
      <c r="D5195" s="9">
        <v>22</v>
      </c>
      <c r="E5195" s="9">
        <v>9</v>
      </c>
      <c r="F5195" s="9">
        <f>VLOOKUP(D5195,'Tablas auxiliares'!$H$1:$Q$28,Calculadora!$J$2+1,FALSE)*IF(VLOOKUP($A5195,'Tablas auxiliares'!$B$2:$C$6,2,FALSE)-Calculadora!$K$2=0,1,0)*IF($L$2=2,IFERROR(VLOOKUP(B5195,'Tablas auxiliares'!$AB$2:$AH$27,7,FALSE),0),1)</f>
        <v>0</v>
      </c>
      <c r="G5195" s="9">
        <f>VLOOKUP(E5195,'Tablas auxiliares'!$H$1:$Q$28,Calculadora!$J$2+1,FALSE)*IF(VLOOKUP($A5195,'Tablas auxiliares'!$B$2:$C$6,2,FALSE)-Calculadora!$K$2=0,1,0)*IF($L$2=2,IFERROR(VLOOKUP(B5195,'Tablas auxiliares'!$AB$2:$AH$27,7,FALSE),0),1)</f>
        <v>0</v>
      </c>
      <c r="H5195" s="9">
        <f t="shared" si="91"/>
        <v>0</v>
      </c>
      <c r="O5195" s="9"/>
      <c r="P5195"/>
    </row>
    <row r="5196" spans="1:16" x14ac:dyDescent="0.25">
      <c r="A5196" s="9">
        <v>2014</v>
      </c>
      <c r="B5196" t="s">
        <v>37</v>
      </c>
      <c r="C5196" t="s">
        <v>14</v>
      </c>
      <c r="D5196" s="9">
        <v>24</v>
      </c>
      <c r="E5196" s="9">
        <v>16</v>
      </c>
      <c r="F5196" s="9">
        <f>VLOOKUP(D5196,'Tablas auxiliares'!$H$1:$Q$28,Calculadora!$J$2+1,FALSE)*IF(VLOOKUP($A5196,'Tablas auxiliares'!$B$2:$C$6,2,FALSE)-Calculadora!$K$2=0,1,0)*IF($L$2=2,IFERROR(VLOOKUP(B5196,'Tablas auxiliares'!$AB$2:$AH$27,7,FALSE),0),1)</f>
        <v>0</v>
      </c>
      <c r="G5196" s="9">
        <f>VLOOKUP(E5196,'Tablas auxiliares'!$H$1:$Q$28,Calculadora!$J$2+1,FALSE)*IF(VLOOKUP($A5196,'Tablas auxiliares'!$B$2:$C$6,2,FALSE)-Calculadora!$K$2=0,1,0)*IF($L$2=2,IFERROR(VLOOKUP(B5196,'Tablas auxiliares'!$AB$2:$AH$27,7,FALSE),0),1)</f>
        <v>0</v>
      </c>
      <c r="H5196" s="9">
        <f t="shared" si="91"/>
        <v>0</v>
      </c>
      <c r="O5196" s="9"/>
      <c r="P5196"/>
    </row>
    <row r="5197" spans="1:16" x14ac:dyDescent="0.25">
      <c r="A5197" s="9">
        <v>2014</v>
      </c>
      <c r="B5197" t="s">
        <v>37</v>
      </c>
      <c r="C5197" t="s">
        <v>18</v>
      </c>
      <c r="D5197" s="9">
        <v>21</v>
      </c>
      <c r="E5197" s="9">
        <v>25</v>
      </c>
      <c r="F5197" s="9">
        <f>VLOOKUP(D5197,'Tablas auxiliares'!$H$1:$Q$28,Calculadora!$J$2+1,FALSE)*IF(VLOOKUP($A5197,'Tablas auxiliares'!$B$2:$C$6,2,FALSE)-Calculadora!$K$2=0,1,0)*IF($L$2=2,IFERROR(VLOOKUP(B5197,'Tablas auxiliares'!$AB$2:$AH$27,7,FALSE),0),1)</f>
        <v>0</v>
      </c>
      <c r="G5197" s="9">
        <f>VLOOKUP(E5197,'Tablas auxiliares'!$H$1:$Q$28,Calculadora!$J$2+1,FALSE)*IF(VLOOKUP($A5197,'Tablas auxiliares'!$B$2:$C$6,2,FALSE)-Calculadora!$K$2=0,1,0)*IF($L$2=2,IFERROR(VLOOKUP(B5197,'Tablas auxiliares'!$AB$2:$AH$27,7,FALSE),0),1)</f>
        <v>0</v>
      </c>
      <c r="H5197" s="9">
        <f t="shared" si="91"/>
        <v>0</v>
      </c>
      <c r="O5197" s="9"/>
      <c r="P5197"/>
    </row>
    <row r="5198" spans="1:16" x14ac:dyDescent="0.25">
      <c r="A5198" s="9">
        <v>2014</v>
      </c>
      <c r="B5198" t="s">
        <v>37</v>
      </c>
      <c r="C5198" t="s">
        <v>29</v>
      </c>
      <c r="D5198" s="9">
        <v>25</v>
      </c>
      <c r="E5198" s="9">
        <v>1</v>
      </c>
      <c r="F5198" s="9">
        <f>VLOOKUP(D5198,'Tablas auxiliares'!$H$1:$Q$28,Calculadora!$J$2+1,FALSE)*IF(VLOOKUP($A5198,'Tablas auxiliares'!$B$2:$C$6,2,FALSE)-Calculadora!$K$2=0,1,0)*IF($L$2=2,IFERROR(VLOOKUP(B5198,'Tablas auxiliares'!$AB$2:$AH$27,7,FALSE),0),1)</f>
        <v>0</v>
      </c>
      <c r="G5198" s="9">
        <f>VLOOKUP(E5198,'Tablas auxiliares'!$H$1:$Q$28,Calculadora!$J$2+1,FALSE)*IF(VLOOKUP($A5198,'Tablas auxiliares'!$B$2:$C$6,2,FALSE)-Calculadora!$K$2=0,1,0)*IF($L$2=2,IFERROR(VLOOKUP(B5198,'Tablas auxiliares'!$AB$2:$AH$27,7,FALSE),0),1)</f>
        <v>0</v>
      </c>
      <c r="H5198" s="9">
        <f t="shared" si="91"/>
        <v>0</v>
      </c>
      <c r="O5198" s="9"/>
      <c r="P5198"/>
    </row>
    <row r="5199" spans="1:16" x14ac:dyDescent="0.25">
      <c r="A5199" s="9">
        <v>2014</v>
      </c>
      <c r="B5199" t="s">
        <v>37</v>
      </c>
      <c r="C5199" t="s">
        <v>68</v>
      </c>
      <c r="D5199" s="9">
        <v>14</v>
      </c>
      <c r="E5199" s="9">
        <v>7</v>
      </c>
      <c r="F5199" s="9">
        <f>VLOOKUP(D5199,'Tablas auxiliares'!$H$1:$Q$28,Calculadora!$J$2+1,FALSE)*IF(VLOOKUP($A5199,'Tablas auxiliares'!$B$2:$C$6,2,FALSE)-Calculadora!$K$2=0,1,0)*IF($L$2=2,IFERROR(VLOOKUP(B5199,'Tablas auxiliares'!$AB$2:$AH$27,7,FALSE),0),1)</f>
        <v>0</v>
      </c>
      <c r="G5199" s="9">
        <f>VLOOKUP(E5199,'Tablas auxiliares'!$H$1:$Q$28,Calculadora!$J$2+1,FALSE)*IF(VLOOKUP($A5199,'Tablas auxiliares'!$B$2:$C$6,2,FALSE)-Calculadora!$K$2=0,1,0)*IF($L$2=2,IFERROR(VLOOKUP(B5199,'Tablas auxiliares'!$AB$2:$AH$27,7,FALSE),0),1)</f>
        <v>0</v>
      </c>
      <c r="H5199" s="9">
        <f t="shared" si="91"/>
        <v>0</v>
      </c>
      <c r="O5199" s="9"/>
      <c r="P5199"/>
    </row>
    <row r="5200" spans="1:16" x14ac:dyDescent="0.25">
      <c r="A5200" s="9">
        <v>2014</v>
      </c>
      <c r="B5200" t="s">
        <v>37</v>
      </c>
      <c r="C5200" t="s">
        <v>13</v>
      </c>
      <c r="D5200" s="9">
        <v>3</v>
      </c>
      <c r="E5200" s="9">
        <v>3</v>
      </c>
      <c r="F5200" s="9">
        <f>VLOOKUP(D5200,'Tablas auxiliares'!$H$1:$Q$28,Calculadora!$J$2+1,FALSE)*IF(VLOOKUP($A5200,'Tablas auxiliares'!$B$2:$C$6,2,FALSE)-Calculadora!$K$2=0,1,0)*IF($L$2=2,IFERROR(VLOOKUP(B5200,'Tablas auxiliares'!$AB$2:$AH$27,7,FALSE),0),1)</f>
        <v>0</v>
      </c>
      <c r="G5200" s="9">
        <f>VLOOKUP(E5200,'Tablas auxiliares'!$H$1:$Q$28,Calculadora!$J$2+1,FALSE)*IF(VLOOKUP($A5200,'Tablas auxiliares'!$B$2:$C$6,2,FALSE)-Calculadora!$K$2=0,1,0)*IF($L$2=2,IFERROR(VLOOKUP(B5200,'Tablas auxiliares'!$AB$2:$AH$27,7,FALSE),0),1)</f>
        <v>0</v>
      </c>
      <c r="H5200" s="9">
        <f t="shared" si="91"/>
        <v>0</v>
      </c>
      <c r="O5200" s="9"/>
      <c r="P5200"/>
    </row>
    <row r="5201" spans="1:16" x14ac:dyDescent="0.25">
      <c r="A5201" s="9">
        <v>2014</v>
      </c>
      <c r="B5201" t="s">
        <v>37</v>
      </c>
      <c r="C5201" t="s">
        <v>27</v>
      </c>
      <c r="D5201" s="9">
        <v>16</v>
      </c>
      <c r="E5201" s="9">
        <v>20</v>
      </c>
      <c r="F5201" s="9">
        <f>VLOOKUP(D5201,'Tablas auxiliares'!$H$1:$Q$28,Calculadora!$J$2+1,FALSE)*IF(VLOOKUP($A5201,'Tablas auxiliares'!$B$2:$C$6,2,FALSE)-Calculadora!$K$2=0,1,0)*IF($L$2=2,IFERROR(VLOOKUP(B5201,'Tablas auxiliares'!$AB$2:$AH$27,7,FALSE),0),1)</f>
        <v>0</v>
      </c>
      <c r="G5201" s="9">
        <f>VLOOKUP(E5201,'Tablas auxiliares'!$H$1:$Q$28,Calculadora!$J$2+1,FALSE)*IF(VLOOKUP($A5201,'Tablas auxiliares'!$B$2:$C$6,2,FALSE)-Calculadora!$K$2=0,1,0)*IF($L$2=2,IFERROR(VLOOKUP(B5201,'Tablas auxiliares'!$AB$2:$AH$27,7,FALSE),0),1)</f>
        <v>0</v>
      </c>
      <c r="H5201" s="9">
        <f t="shared" si="91"/>
        <v>0</v>
      </c>
      <c r="O5201" s="9"/>
      <c r="P5201"/>
    </row>
    <row r="5202" spans="1:16" x14ac:dyDescent="0.25">
      <c r="A5202" s="9">
        <v>2014</v>
      </c>
      <c r="B5202" t="s">
        <v>37</v>
      </c>
      <c r="C5202" t="s">
        <v>26</v>
      </c>
      <c r="D5202" s="9">
        <v>5</v>
      </c>
      <c r="E5202" s="9">
        <v>8</v>
      </c>
      <c r="F5202" s="9">
        <f>VLOOKUP(D5202,'Tablas auxiliares'!$H$1:$Q$28,Calculadora!$J$2+1,FALSE)*IF(VLOOKUP($A5202,'Tablas auxiliares'!$B$2:$C$6,2,FALSE)-Calculadora!$K$2=0,1,0)*IF($L$2=2,IFERROR(VLOOKUP(B5202,'Tablas auxiliares'!$AB$2:$AH$27,7,FALSE),0),1)</f>
        <v>0</v>
      </c>
      <c r="G5202" s="9">
        <f>VLOOKUP(E5202,'Tablas auxiliares'!$H$1:$Q$28,Calculadora!$J$2+1,FALSE)*IF(VLOOKUP($A5202,'Tablas auxiliares'!$B$2:$C$6,2,FALSE)-Calculadora!$K$2=0,1,0)*IF($L$2=2,IFERROR(VLOOKUP(B5202,'Tablas auxiliares'!$AB$2:$AH$27,7,FALSE),0),1)</f>
        <v>0</v>
      </c>
      <c r="H5202" s="9">
        <f t="shared" si="91"/>
        <v>0</v>
      </c>
      <c r="O5202" s="9"/>
      <c r="P5202"/>
    </row>
    <row r="5203" spans="1:16" x14ac:dyDescent="0.25">
      <c r="A5203" s="9">
        <v>2014</v>
      </c>
      <c r="B5203" t="s">
        <v>37</v>
      </c>
      <c r="C5203" t="s">
        <v>28</v>
      </c>
      <c r="D5203" s="9">
        <v>23</v>
      </c>
      <c r="E5203" s="9">
        <v>15</v>
      </c>
      <c r="F5203" s="9">
        <f>VLOOKUP(D5203,'Tablas auxiliares'!$H$1:$Q$28,Calculadora!$J$2+1,FALSE)*IF(VLOOKUP($A5203,'Tablas auxiliares'!$B$2:$C$6,2,FALSE)-Calculadora!$K$2=0,1,0)*IF($L$2=2,IFERROR(VLOOKUP(B5203,'Tablas auxiliares'!$AB$2:$AH$27,7,FALSE),0),1)</f>
        <v>0</v>
      </c>
      <c r="G5203" s="9">
        <f>VLOOKUP(E5203,'Tablas auxiliares'!$H$1:$Q$28,Calculadora!$J$2+1,FALSE)*IF(VLOOKUP($A5203,'Tablas auxiliares'!$B$2:$C$6,2,FALSE)-Calculadora!$K$2=0,1,0)*IF($L$2=2,IFERROR(VLOOKUP(B5203,'Tablas auxiliares'!$AB$2:$AH$27,7,FALSE),0),1)</f>
        <v>0</v>
      </c>
      <c r="H5203" s="9">
        <f t="shared" si="91"/>
        <v>0</v>
      </c>
      <c r="O5203" s="9"/>
      <c r="P5203"/>
    </row>
    <row r="5204" spans="1:16" x14ac:dyDescent="0.25">
      <c r="A5204" s="9">
        <v>2014</v>
      </c>
      <c r="B5204" t="s">
        <v>37</v>
      </c>
      <c r="C5204" t="s">
        <v>33</v>
      </c>
      <c r="D5204" s="9">
        <v>10</v>
      </c>
      <c r="E5204" s="9">
        <v>18</v>
      </c>
      <c r="F5204" s="9">
        <f>VLOOKUP(D5204,'Tablas auxiliares'!$H$1:$Q$28,Calculadora!$J$2+1,FALSE)*IF(VLOOKUP($A5204,'Tablas auxiliares'!$B$2:$C$6,2,FALSE)-Calculadora!$K$2=0,1,0)*IF($L$2=2,IFERROR(VLOOKUP(B5204,'Tablas auxiliares'!$AB$2:$AH$27,7,FALSE),0),1)</f>
        <v>0</v>
      </c>
      <c r="G5204" s="9">
        <f>VLOOKUP(E5204,'Tablas auxiliares'!$H$1:$Q$28,Calculadora!$J$2+1,FALSE)*IF(VLOOKUP($A5204,'Tablas auxiliares'!$B$2:$C$6,2,FALSE)-Calculadora!$K$2=0,1,0)*IF($L$2=2,IFERROR(VLOOKUP(B5204,'Tablas auxiliares'!$AB$2:$AH$27,7,FALSE),0),1)</f>
        <v>0</v>
      </c>
      <c r="H5204" s="9">
        <f t="shared" si="91"/>
        <v>0</v>
      </c>
      <c r="O5204" s="9"/>
      <c r="P5204"/>
    </row>
    <row r="5205" spans="1:16" x14ac:dyDescent="0.25">
      <c r="A5205" s="9">
        <v>2014</v>
      </c>
      <c r="B5205" t="s">
        <v>37</v>
      </c>
      <c r="C5205" t="s">
        <v>25</v>
      </c>
      <c r="D5205" s="9">
        <v>17</v>
      </c>
      <c r="E5205" s="9">
        <v>22</v>
      </c>
      <c r="F5205" s="9">
        <f>VLOOKUP(D5205,'Tablas auxiliares'!$H$1:$Q$28,Calculadora!$J$2+1,FALSE)*IF(VLOOKUP($A5205,'Tablas auxiliares'!$B$2:$C$6,2,FALSE)-Calculadora!$K$2=0,1,0)*IF($L$2=2,IFERROR(VLOOKUP(B5205,'Tablas auxiliares'!$AB$2:$AH$27,7,FALSE),0),1)</f>
        <v>0</v>
      </c>
      <c r="G5205" s="9">
        <f>VLOOKUP(E5205,'Tablas auxiliares'!$H$1:$Q$28,Calculadora!$J$2+1,FALSE)*IF(VLOOKUP($A5205,'Tablas auxiliares'!$B$2:$C$6,2,FALSE)-Calculadora!$K$2=0,1,0)*IF($L$2=2,IFERROR(VLOOKUP(B5205,'Tablas auxiliares'!$AB$2:$AH$27,7,FALSE),0),1)</f>
        <v>0</v>
      </c>
      <c r="H5205" s="9">
        <f t="shared" si="91"/>
        <v>0</v>
      </c>
      <c r="O5205" s="9"/>
      <c r="P5205"/>
    </row>
    <row r="5206" spans="1:16" x14ac:dyDescent="0.25">
      <c r="A5206" s="9">
        <v>2014</v>
      </c>
      <c r="B5206" t="s">
        <v>37</v>
      </c>
      <c r="C5206" t="s">
        <v>89</v>
      </c>
      <c r="D5206" s="9">
        <v>6</v>
      </c>
      <c r="E5206" s="9">
        <v>23</v>
      </c>
      <c r="F5206" s="9">
        <f>VLOOKUP(D5206,'Tablas auxiliares'!$H$1:$Q$28,Calculadora!$J$2+1,FALSE)*IF(VLOOKUP($A5206,'Tablas auxiliares'!$B$2:$C$6,2,FALSE)-Calculadora!$K$2=0,1,0)*IF($L$2=2,IFERROR(VLOOKUP(B5206,'Tablas auxiliares'!$AB$2:$AH$27,7,FALSE),0),1)</f>
        <v>0</v>
      </c>
      <c r="G5206" s="9">
        <f>VLOOKUP(E5206,'Tablas auxiliares'!$H$1:$Q$28,Calculadora!$J$2+1,FALSE)*IF(VLOOKUP($A5206,'Tablas auxiliares'!$B$2:$C$6,2,FALSE)-Calculadora!$K$2=0,1,0)*IF($L$2=2,IFERROR(VLOOKUP(B5206,'Tablas auxiliares'!$AB$2:$AH$27,7,FALSE),0),1)</f>
        <v>0</v>
      </c>
      <c r="H5206" s="9">
        <f t="shared" si="91"/>
        <v>0</v>
      </c>
      <c r="O5206" s="9"/>
      <c r="P5206"/>
    </row>
    <row r="5207" spans="1:16" x14ac:dyDescent="0.25">
      <c r="A5207" s="9">
        <v>2014</v>
      </c>
      <c r="B5207" t="s">
        <v>37</v>
      </c>
      <c r="C5207" t="s">
        <v>87</v>
      </c>
      <c r="D5207" s="9">
        <v>2</v>
      </c>
      <c r="E5207" s="9">
        <v>11</v>
      </c>
      <c r="F5207" s="9">
        <f>VLOOKUP(D5207,'Tablas auxiliares'!$H$1:$Q$28,Calculadora!$J$2+1,FALSE)*IF(VLOOKUP($A5207,'Tablas auxiliares'!$B$2:$C$6,2,FALSE)-Calculadora!$K$2=0,1,0)*IF($L$2=2,IFERROR(VLOOKUP(B5207,'Tablas auxiliares'!$AB$2:$AH$27,7,FALSE),0),1)</f>
        <v>0</v>
      </c>
      <c r="G5207" s="9">
        <f>VLOOKUP(E5207,'Tablas auxiliares'!$H$1:$Q$28,Calculadora!$J$2+1,FALSE)*IF(VLOOKUP($A5207,'Tablas auxiliares'!$B$2:$C$6,2,FALSE)-Calculadora!$K$2=0,1,0)*IF($L$2=2,IFERROR(VLOOKUP(B5207,'Tablas auxiliares'!$AB$2:$AH$27,7,FALSE),0),1)</f>
        <v>0</v>
      </c>
      <c r="H5207" s="9">
        <f t="shared" si="91"/>
        <v>0</v>
      </c>
      <c r="O5207" s="9"/>
      <c r="P5207"/>
    </row>
    <row r="5208" spans="1:16" x14ac:dyDescent="0.25">
      <c r="A5208" s="9">
        <v>2014</v>
      </c>
      <c r="B5208" t="s">
        <v>37</v>
      </c>
      <c r="C5208" t="s">
        <v>34</v>
      </c>
      <c r="D5208" s="9">
        <v>4</v>
      </c>
      <c r="E5208" s="9">
        <v>10</v>
      </c>
      <c r="F5208" s="9">
        <f>VLOOKUP(D5208,'Tablas auxiliares'!$H$1:$Q$28,Calculadora!$J$2+1,FALSE)*IF(VLOOKUP($A5208,'Tablas auxiliares'!$B$2:$C$6,2,FALSE)-Calculadora!$K$2=0,1,0)*IF($L$2=2,IFERROR(VLOOKUP(B5208,'Tablas auxiliares'!$AB$2:$AH$27,7,FALSE),0),1)</f>
        <v>0</v>
      </c>
      <c r="G5208" s="9">
        <f>VLOOKUP(E5208,'Tablas auxiliares'!$H$1:$Q$28,Calculadora!$J$2+1,FALSE)*IF(VLOOKUP($A5208,'Tablas auxiliares'!$B$2:$C$6,2,FALSE)-Calculadora!$K$2=0,1,0)*IF($L$2=2,IFERROR(VLOOKUP(B5208,'Tablas auxiliares'!$AB$2:$AH$27,7,FALSE),0),1)</f>
        <v>0</v>
      </c>
      <c r="H5208" s="9">
        <f t="shared" si="91"/>
        <v>0</v>
      </c>
      <c r="O5208" s="9"/>
      <c r="P5208"/>
    </row>
    <row r="5209" spans="1:16" x14ac:dyDescent="0.25">
      <c r="A5209" s="9">
        <v>2014</v>
      </c>
      <c r="B5209" t="s">
        <v>37</v>
      </c>
      <c r="C5209" t="s">
        <v>91</v>
      </c>
      <c r="D5209" s="9">
        <v>9</v>
      </c>
      <c r="E5209" s="9">
        <v>13</v>
      </c>
      <c r="F5209" s="9">
        <f>VLOOKUP(D5209,'Tablas auxiliares'!$H$1:$Q$28,Calculadora!$J$2+1,FALSE)*IF(VLOOKUP($A5209,'Tablas auxiliares'!$B$2:$C$6,2,FALSE)-Calculadora!$K$2=0,1,0)*IF($L$2=2,IFERROR(VLOOKUP(B5209,'Tablas auxiliares'!$AB$2:$AH$27,7,FALSE),0),1)</f>
        <v>0</v>
      </c>
      <c r="G5209" s="9">
        <f>VLOOKUP(E5209,'Tablas auxiliares'!$H$1:$Q$28,Calculadora!$J$2+1,FALSE)*IF(VLOOKUP($A5209,'Tablas auxiliares'!$B$2:$C$6,2,FALSE)-Calculadora!$K$2=0,1,0)*IF($L$2=2,IFERROR(VLOOKUP(B5209,'Tablas auxiliares'!$AB$2:$AH$27,7,FALSE),0),1)</f>
        <v>0</v>
      </c>
      <c r="H5209" s="9">
        <f t="shared" si="91"/>
        <v>0</v>
      </c>
      <c r="O5209" s="9"/>
      <c r="P5209"/>
    </row>
    <row r="5210" spans="1:16" x14ac:dyDescent="0.25">
      <c r="A5210" s="9">
        <v>2014</v>
      </c>
      <c r="B5210" t="s">
        <v>37</v>
      </c>
      <c r="C5210" t="s">
        <v>24</v>
      </c>
      <c r="D5210" s="9">
        <v>12</v>
      </c>
      <c r="E5210" s="9">
        <v>14</v>
      </c>
      <c r="F5210" s="9">
        <f>VLOOKUP(D5210,'Tablas auxiliares'!$H$1:$Q$28,Calculadora!$J$2+1,FALSE)*IF(VLOOKUP($A5210,'Tablas auxiliares'!$B$2:$C$6,2,FALSE)-Calculadora!$K$2=0,1,0)*IF($L$2=2,IFERROR(VLOOKUP(B5210,'Tablas auxiliares'!$AB$2:$AH$27,7,FALSE),0),1)</f>
        <v>0</v>
      </c>
      <c r="G5210" s="9">
        <f>VLOOKUP(E5210,'Tablas auxiliares'!$H$1:$Q$28,Calculadora!$J$2+1,FALSE)*IF(VLOOKUP($A5210,'Tablas auxiliares'!$B$2:$C$6,2,FALSE)-Calculadora!$K$2=0,1,0)*IF($L$2=2,IFERROR(VLOOKUP(B5210,'Tablas auxiliares'!$AB$2:$AH$27,7,FALSE),0),1)</f>
        <v>0</v>
      </c>
      <c r="H5210" s="9">
        <f t="shared" si="91"/>
        <v>0</v>
      </c>
      <c r="O5210" s="9"/>
      <c r="P5210"/>
    </row>
    <row r="5211" spans="1:16" x14ac:dyDescent="0.25">
      <c r="A5211" s="9">
        <v>2014</v>
      </c>
      <c r="B5211" t="s">
        <v>37</v>
      </c>
      <c r="C5211" t="s">
        <v>11</v>
      </c>
      <c r="D5211" s="9">
        <v>1</v>
      </c>
      <c r="E5211" s="9">
        <v>5</v>
      </c>
      <c r="F5211" s="9">
        <f>VLOOKUP(D5211,'Tablas auxiliares'!$H$1:$Q$28,Calculadora!$J$2+1,FALSE)*IF(VLOOKUP($A5211,'Tablas auxiliares'!$B$2:$C$6,2,FALSE)-Calculadora!$K$2=0,1,0)*IF($L$2=2,IFERROR(VLOOKUP(B5211,'Tablas auxiliares'!$AB$2:$AH$27,7,FALSE),0),1)</f>
        <v>0</v>
      </c>
      <c r="G5211" s="9">
        <f>VLOOKUP(E5211,'Tablas auxiliares'!$H$1:$Q$28,Calculadora!$J$2+1,FALSE)*IF(VLOOKUP($A5211,'Tablas auxiliares'!$B$2:$C$6,2,FALSE)-Calculadora!$K$2=0,1,0)*IF($L$2=2,IFERROR(VLOOKUP(B5211,'Tablas auxiliares'!$AB$2:$AH$27,7,FALSE),0),1)</f>
        <v>0</v>
      </c>
      <c r="H5211" s="9">
        <f t="shared" si="91"/>
        <v>0</v>
      </c>
      <c r="O5211" s="9"/>
      <c r="P5211"/>
    </row>
    <row r="5212" spans="1:16" x14ac:dyDescent="0.25">
      <c r="A5212" s="9">
        <v>2014</v>
      </c>
      <c r="B5212" t="s">
        <v>37</v>
      </c>
      <c r="C5212" t="s">
        <v>67</v>
      </c>
      <c r="D5212" s="9">
        <v>13</v>
      </c>
      <c r="E5212" s="9">
        <v>6</v>
      </c>
      <c r="F5212" s="9">
        <f>VLOOKUP(D5212,'Tablas auxiliares'!$H$1:$Q$28,Calculadora!$J$2+1,FALSE)*IF(VLOOKUP($A5212,'Tablas auxiliares'!$B$2:$C$6,2,FALSE)-Calculadora!$K$2=0,1,0)*IF($L$2=2,IFERROR(VLOOKUP(B5212,'Tablas auxiliares'!$AB$2:$AH$27,7,FALSE),0),1)</f>
        <v>0</v>
      </c>
      <c r="G5212" s="9">
        <f>VLOOKUP(E5212,'Tablas auxiliares'!$H$1:$Q$28,Calculadora!$J$2+1,FALSE)*IF(VLOOKUP($A5212,'Tablas auxiliares'!$B$2:$C$6,2,FALSE)-Calculadora!$K$2=0,1,0)*IF($L$2=2,IFERROR(VLOOKUP(B5212,'Tablas auxiliares'!$AB$2:$AH$27,7,FALSE),0),1)</f>
        <v>0</v>
      </c>
      <c r="H5212" s="9">
        <f t="shared" si="91"/>
        <v>0</v>
      </c>
      <c r="O5212" s="9"/>
      <c r="P5212"/>
    </row>
    <row r="5213" spans="1:16" x14ac:dyDescent="0.25">
      <c r="A5213" s="9">
        <v>2014</v>
      </c>
      <c r="B5213" t="s">
        <v>37</v>
      </c>
      <c r="C5213" t="s">
        <v>22</v>
      </c>
      <c r="D5213" s="9">
        <v>7</v>
      </c>
      <c r="E5213" s="9">
        <v>2</v>
      </c>
      <c r="F5213" s="9">
        <f>VLOOKUP(D5213,'Tablas auxiliares'!$H$1:$Q$28,Calculadora!$J$2+1,FALSE)*IF(VLOOKUP($A5213,'Tablas auxiliares'!$B$2:$C$6,2,FALSE)-Calculadora!$K$2=0,1,0)*IF($L$2=2,IFERROR(VLOOKUP(B5213,'Tablas auxiliares'!$AB$2:$AH$27,7,FALSE),0),1)</f>
        <v>0</v>
      </c>
      <c r="G5213" s="9">
        <f>VLOOKUP(E5213,'Tablas auxiliares'!$H$1:$Q$28,Calculadora!$J$2+1,FALSE)*IF(VLOOKUP($A5213,'Tablas auxiliares'!$B$2:$C$6,2,FALSE)-Calculadora!$K$2=0,1,0)*IF($L$2=2,IFERROR(VLOOKUP(B5213,'Tablas auxiliares'!$AB$2:$AH$27,7,FALSE),0),1)</f>
        <v>0</v>
      </c>
      <c r="H5213" s="9">
        <f t="shared" si="91"/>
        <v>0</v>
      </c>
      <c r="O5213" s="9"/>
      <c r="P5213"/>
    </row>
    <row r="5214" spans="1:16" x14ac:dyDescent="0.25">
      <c r="A5214" s="9">
        <v>2014</v>
      </c>
      <c r="B5214" t="s">
        <v>37</v>
      </c>
      <c r="C5214" t="s">
        <v>19</v>
      </c>
      <c r="D5214" s="9">
        <v>20</v>
      </c>
      <c r="E5214" s="9">
        <v>21</v>
      </c>
      <c r="F5214" s="9">
        <f>VLOOKUP(D5214,'Tablas auxiliares'!$H$1:$Q$28,Calculadora!$J$2+1,FALSE)*IF(VLOOKUP($A5214,'Tablas auxiliares'!$B$2:$C$6,2,FALSE)-Calculadora!$K$2=0,1,0)*IF($L$2=2,IFERROR(VLOOKUP(B5214,'Tablas auxiliares'!$AB$2:$AH$27,7,FALSE),0),1)</f>
        <v>0</v>
      </c>
      <c r="G5214" s="9">
        <f>VLOOKUP(E5214,'Tablas auxiliares'!$H$1:$Q$28,Calculadora!$J$2+1,FALSE)*IF(VLOOKUP($A5214,'Tablas auxiliares'!$B$2:$C$6,2,FALSE)-Calculadora!$K$2=0,1,0)*IF($L$2=2,IFERROR(VLOOKUP(B5214,'Tablas auxiliares'!$AB$2:$AH$27,7,FALSE),0),1)</f>
        <v>0</v>
      </c>
      <c r="H5214" s="9">
        <f t="shared" si="91"/>
        <v>0</v>
      </c>
      <c r="O5214" s="9"/>
      <c r="P5214"/>
    </row>
  </sheetData>
  <autoFilter ref="A1:H5214" xr:uid="{00000000-0009-0000-0000-000002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N28"/>
  <sheetViews>
    <sheetView workbookViewId="0">
      <selection activeCell="AK9" sqref="AK9"/>
    </sheetView>
  </sheetViews>
  <sheetFormatPr baseColWidth="10" defaultRowHeight="15" x14ac:dyDescent="0.25"/>
  <cols>
    <col min="1" max="1" width="2.7109375" customWidth="1"/>
    <col min="3" max="3" width="16.140625" customWidth="1"/>
    <col min="4" max="4" width="2.7109375" customWidth="1"/>
    <col min="5" max="5" width="26.5703125" bestFit="1" customWidth="1"/>
    <col min="6" max="6" width="17.5703125" bestFit="1" customWidth="1"/>
    <col min="7" max="7" width="1.7109375" customWidth="1"/>
    <col min="18" max="18" width="2.7109375" customWidth="1"/>
    <col min="19" max="19" width="14" style="9" customWidth="1"/>
    <col min="20" max="21" width="11.85546875" bestFit="1" customWidth="1"/>
    <col min="22" max="24" width="11.85546875" customWidth="1"/>
    <col min="25" max="25" width="4.28515625" customWidth="1"/>
    <col min="26" max="26" width="2.7109375" customWidth="1"/>
    <col min="27" max="27" width="14" style="9" customWidth="1"/>
    <col min="28" max="29" width="11.85546875" bestFit="1" customWidth="1"/>
    <col min="30" max="32" width="11.85546875" customWidth="1"/>
    <col min="33" max="33" width="2.7109375" customWidth="1"/>
    <col min="34" max="34" width="2.7109375" style="9" customWidth="1"/>
    <col min="35" max="35" width="2.7109375" customWidth="1"/>
    <col min="36" max="36" width="17.28515625" bestFit="1" customWidth="1"/>
    <col min="37" max="37" width="18.42578125" customWidth="1"/>
    <col min="38" max="38" width="2.7109375" customWidth="1"/>
    <col min="39" max="39" width="17.28515625" bestFit="1" customWidth="1"/>
    <col min="40" max="40" width="18.7109375" customWidth="1"/>
  </cols>
  <sheetData>
    <row r="1" spans="2:40" ht="32.25" thickBot="1" x14ac:dyDescent="0.3">
      <c r="B1" s="36" t="s">
        <v>62</v>
      </c>
      <c r="C1" s="37" t="s">
        <v>78</v>
      </c>
      <c r="E1" s="40" t="s">
        <v>79</v>
      </c>
      <c r="F1" s="41" t="s">
        <v>80</v>
      </c>
      <c r="G1" s="31"/>
      <c r="H1" s="42" t="s">
        <v>3</v>
      </c>
      <c r="I1" s="44" t="s">
        <v>81</v>
      </c>
      <c r="J1" s="44" t="s">
        <v>102</v>
      </c>
      <c r="K1" s="44" t="s">
        <v>4</v>
      </c>
      <c r="L1" s="44" t="s">
        <v>42</v>
      </c>
      <c r="M1" s="44" t="s">
        <v>71</v>
      </c>
      <c r="N1" s="44" t="s">
        <v>43</v>
      </c>
      <c r="O1" s="44" t="s">
        <v>82</v>
      </c>
      <c r="P1" s="44" t="s">
        <v>83</v>
      </c>
      <c r="Q1" s="43" t="s">
        <v>5</v>
      </c>
      <c r="S1" s="62" t="s">
        <v>92</v>
      </c>
      <c r="T1" s="69">
        <v>2018</v>
      </c>
      <c r="U1" s="69">
        <v>2017</v>
      </c>
      <c r="V1" s="69">
        <v>2016</v>
      </c>
      <c r="W1" s="69">
        <v>2015</v>
      </c>
      <c r="X1" s="69">
        <v>2014</v>
      </c>
      <c r="Y1" s="70"/>
      <c r="AA1" s="67" t="s">
        <v>114</v>
      </c>
      <c r="AB1" s="68">
        <v>2018</v>
      </c>
      <c r="AC1" s="68">
        <v>2017</v>
      </c>
      <c r="AD1" s="68">
        <v>2016</v>
      </c>
      <c r="AE1" s="68">
        <v>2015</v>
      </c>
      <c r="AF1" s="68">
        <v>2014</v>
      </c>
      <c r="AG1" s="68"/>
      <c r="AH1" s="82"/>
      <c r="AJ1" s="80" t="s">
        <v>94</v>
      </c>
      <c r="AK1" s="81" t="s">
        <v>95</v>
      </c>
      <c r="AM1" s="83" t="s">
        <v>99</v>
      </c>
      <c r="AN1" s="84" t="s">
        <v>98</v>
      </c>
    </row>
    <row r="2" spans="2:40" ht="15.75" x14ac:dyDescent="0.25">
      <c r="B2" s="76">
        <v>2018</v>
      </c>
      <c r="C2" s="38">
        <v>1</v>
      </c>
      <c r="E2" s="32" t="s">
        <v>56</v>
      </c>
      <c r="F2" s="38">
        <v>1</v>
      </c>
      <c r="H2" s="45">
        <v>1</v>
      </c>
      <c r="I2" s="54">
        <v>12</v>
      </c>
      <c r="J2" s="56">
        <v>10</v>
      </c>
      <c r="K2" s="56">
        <f>IF(Calculadora!K2=4,26,25)</f>
        <v>25</v>
      </c>
      <c r="L2" s="56">
        <v>25</v>
      </c>
      <c r="M2" s="56">
        <v>25</v>
      </c>
      <c r="N2" s="56">
        <v>3</v>
      </c>
      <c r="O2" s="56">
        <v>5</v>
      </c>
      <c r="P2" s="73">
        <v>12</v>
      </c>
      <c r="Q2" s="51">
        <f>'SIMULADOR 1.2'!H6</f>
        <v>0</v>
      </c>
      <c r="S2" s="63">
        <v>1</v>
      </c>
      <c r="T2" s="59" t="s">
        <v>36</v>
      </c>
      <c r="U2" s="59" t="s">
        <v>7</v>
      </c>
      <c r="V2" s="59" t="s">
        <v>20</v>
      </c>
      <c r="W2" s="60" t="s">
        <v>89</v>
      </c>
      <c r="X2" s="60" t="s">
        <v>36</v>
      </c>
      <c r="Y2" s="33"/>
      <c r="AA2" s="71">
        <v>1</v>
      </c>
      <c r="AB2" s="59" t="s">
        <v>7</v>
      </c>
      <c r="AC2" s="59" t="s">
        <v>61</v>
      </c>
      <c r="AD2" s="59" t="s">
        <v>36</v>
      </c>
      <c r="AE2" s="60" t="s">
        <v>26</v>
      </c>
      <c r="AF2" s="60" t="s">
        <v>13</v>
      </c>
      <c r="AG2" s="59"/>
      <c r="AH2" s="38">
        <v>1</v>
      </c>
      <c r="AJ2" s="78" t="s">
        <v>105</v>
      </c>
      <c r="AK2" s="79">
        <v>1</v>
      </c>
      <c r="AM2" s="78" t="s">
        <v>112</v>
      </c>
      <c r="AN2" s="79">
        <v>1</v>
      </c>
    </row>
    <row r="3" spans="2:40" ht="16.5" thickBot="1" x14ac:dyDescent="0.3">
      <c r="B3" s="76">
        <v>2017</v>
      </c>
      <c r="C3" s="38">
        <v>2</v>
      </c>
      <c r="E3" s="32" t="s">
        <v>103</v>
      </c>
      <c r="F3" s="38">
        <v>2</v>
      </c>
      <c r="H3" s="45">
        <v>2</v>
      </c>
      <c r="I3" s="55">
        <v>10</v>
      </c>
      <c r="J3" s="57">
        <v>9</v>
      </c>
      <c r="K3" s="57">
        <f>K2-1</f>
        <v>24</v>
      </c>
      <c r="L3" s="57">
        <v>20</v>
      </c>
      <c r="M3" s="57">
        <v>18</v>
      </c>
      <c r="N3" s="57">
        <v>2</v>
      </c>
      <c r="O3" s="57">
        <v>4</v>
      </c>
      <c r="P3" s="74">
        <v>9.92</v>
      </c>
      <c r="Q3" s="52">
        <f>'SIMULADOR 1.2'!H7</f>
        <v>0</v>
      </c>
      <c r="S3" s="63">
        <v>2</v>
      </c>
      <c r="T3" s="59" t="s">
        <v>34</v>
      </c>
      <c r="U3" s="59" t="s">
        <v>29</v>
      </c>
      <c r="V3" s="59" t="s">
        <v>21</v>
      </c>
      <c r="W3" s="60" t="s">
        <v>28</v>
      </c>
      <c r="X3" s="60" t="s">
        <v>65</v>
      </c>
      <c r="Y3" s="33"/>
      <c r="AA3" s="71">
        <v>2</v>
      </c>
      <c r="AB3" s="59" t="s">
        <v>30</v>
      </c>
      <c r="AC3" s="59" t="s">
        <v>8</v>
      </c>
      <c r="AD3" s="59" t="s">
        <v>9</v>
      </c>
      <c r="AE3" s="60" t="s">
        <v>33</v>
      </c>
      <c r="AF3" s="60" t="s">
        <v>22</v>
      </c>
      <c r="AG3" s="59"/>
      <c r="AH3" s="38">
        <v>1</v>
      </c>
      <c r="AJ3" s="34" t="s">
        <v>106</v>
      </c>
      <c r="AK3" s="39">
        <v>2</v>
      </c>
      <c r="AM3" s="32" t="s">
        <v>100</v>
      </c>
      <c r="AN3" s="38">
        <v>2</v>
      </c>
    </row>
    <row r="4" spans="2:40" ht="16.5" thickBot="1" x14ac:dyDescent="0.3">
      <c r="B4" s="76">
        <v>2016</v>
      </c>
      <c r="C4" s="38">
        <v>3</v>
      </c>
      <c r="E4" s="32" t="s">
        <v>57</v>
      </c>
      <c r="F4" s="38">
        <v>3</v>
      </c>
      <c r="H4" s="45">
        <v>3</v>
      </c>
      <c r="I4" s="55">
        <v>8</v>
      </c>
      <c r="J4" s="57">
        <v>8</v>
      </c>
      <c r="K4" s="57">
        <f t="shared" ref="K4:K27" si="0">K3-1</f>
        <v>23</v>
      </c>
      <c r="L4" s="57">
        <v>16</v>
      </c>
      <c r="M4" s="57">
        <v>15</v>
      </c>
      <c r="N4" s="57">
        <v>1</v>
      </c>
      <c r="O4" s="57">
        <v>4</v>
      </c>
      <c r="P4" s="74">
        <v>8.2100000000000009</v>
      </c>
      <c r="Q4" s="52">
        <f>'SIMULADOR 1.2'!H8</f>
        <v>0</v>
      </c>
      <c r="S4" s="63">
        <v>3</v>
      </c>
      <c r="T4" s="59" t="s">
        <v>89</v>
      </c>
      <c r="U4" s="59" t="s">
        <v>65</v>
      </c>
      <c r="V4" s="59" t="s">
        <v>22</v>
      </c>
      <c r="W4" s="60" t="s">
        <v>7</v>
      </c>
      <c r="X4" s="60" t="s">
        <v>23</v>
      </c>
      <c r="Y4" s="33"/>
      <c r="AA4" s="71">
        <v>3</v>
      </c>
      <c r="AB4" s="59" t="s">
        <v>13</v>
      </c>
      <c r="AC4" s="59" t="s">
        <v>66</v>
      </c>
      <c r="AD4" s="59" t="s">
        <v>33</v>
      </c>
      <c r="AE4" s="60" t="s">
        <v>25</v>
      </c>
      <c r="AF4" s="60" t="s">
        <v>26</v>
      </c>
      <c r="AG4" s="59"/>
      <c r="AH4" s="38">
        <v>1</v>
      </c>
      <c r="AM4" s="34" t="s">
        <v>101</v>
      </c>
      <c r="AN4" s="39">
        <v>3</v>
      </c>
    </row>
    <row r="5" spans="2:40" ht="15.75" x14ac:dyDescent="0.25">
      <c r="B5" s="76">
        <v>2015</v>
      </c>
      <c r="C5" s="38">
        <v>4</v>
      </c>
      <c r="E5" s="32" t="s">
        <v>58</v>
      </c>
      <c r="F5" s="38">
        <v>4</v>
      </c>
      <c r="H5" s="45">
        <v>4</v>
      </c>
      <c r="I5" s="55">
        <v>7</v>
      </c>
      <c r="J5" s="57">
        <v>7</v>
      </c>
      <c r="K5" s="57">
        <f t="shared" si="0"/>
        <v>22</v>
      </c>
      <c r="L5" s="57">
        <v>13</v>
      </c>
      <c r="M5" s="57">
        <v>12</v>
      </c>
      <c r="N5" s="48">
        <v>0</v>
      </c>
      <c r="O5" s="57">
        <v>3</v>
      </c>
      <c r="P5" s="74">
        <v>6.78</v>
      </c>
      <c r="Q5" s="52">
        <f>'SIMULADOR 1.2'!H9</f>
        <v>0</v>
      </c>
      <c r="S5" s="63">
        <v>4</v>
      </c>
      <c r="T5" s="59" t="s">
        <v>31</v>
      </c>
      <c r="U5" s="59" t="s">
        <v>13</v>
      </c>
      <c r="V5" s="59" t="s">
        <v>23</v>
      </c>
      <c r="W5" s="60" t="s">
        <v>16</v>
      </c>
      <c r="X5" s="60" t="s">
        <v>90</v>
      </c>
      <c r="Y5" s="33"/>
      <c r="AA5" s="71">
        <v>4</v>
      </c>
      <c r="AB5" s="60" t="s">
        <v>27</v>
      </c>
      <c r="AC5" s="59" t="s">
        <v>20</v>
      </c>
      <c r="AD5" s="59" t="s">
        <v>8</v>
      </c>
      <c r="AE5" s="60" t="s">
        <v>20</v>
      </c>
      <c r="AF5" s="60" t="s">
        <v>14</v>
      </c>
      <c r="AG5" s="59"/>
      <c r="AH5" s="38">
        <v>1</v>
      </c>
    </row>
    <row r="6" spans="2:40" ht="16.5" thickBot="1" x14ac:dyDescent="0.3">
      <c r="B6" s="77">
        <v>2014</v>
      </c>
      <c r="C6" s="39">
        <v>5</v>
      </c>
      <c r="E6" s="32" t="s">
        <v>72</v>
      </c>
      <c r="F6" s="38">
        <v>5</v>
      </c>
      <c r="H6" s="45">
        <v>5</v>
      </c>
      <c r="I6" s="55">
        <v>6</v>
      </c>
      <c r="J6" s="57">
        <v>6</v>
      </c>
      <c r="K6" s="57">
        <f t="shared" si="0"/>
        <v>21</v>
      </c>
      <c r="L6" s="57">
        <v>11</v>
      </c>
      <c r="M6" s="57">
        <v>10</v>
      </c>
      <c r="N6" s="48">
        <v>0</v>
      </c>
      <c r="O6" s="57">
        <v>3</v>
      </c>
      <c r="P6" s="74">
        <v>5.61</v>
      </c>
      <c r="Q6" s="52">
        <f>'SIMULADOR 1.2'!H10</f>
        <v>0</v>
      </c>
      <c r="S6" s="63">
        <v>5</v>
      </c>
      <c r="T6" s="60" t="s">
        <v>13</v>
      </c>
      <c r="U6" s="59" t="s">
        <v>14</v>
      </c>
      <c r="V6" s="59" t="s">
        <v>24</v>
      </c>
      <c r="W6" s="60" t="s">
        <v>37</v>
      </c>
      <c r="X6" s="60" t="s">
        <v>69</v>
      </c>
      <c r="Y6" s="33"/>
      <c r="AA6" s="71">
        <v>5</v>
      </c>
      <c r="AB6" s="60" t="s">
        <v>25</v>
      </c>
      <c r="AC6" s="59" t="s">
        <v>26</v>
      </c>
      <c r="AD6" s="59" t="s">
        <v>26</v>
      </c>
      <c r="AE6" s="60" t="s">
        <v>9</v>
      </c>
      <c r="AF6" s="60" t="s">
        <v>24</v>
      </c>
      <c r="AG6" s="59"/>
      <c r="AH6" s="38">
        <v>1</v>
      </c>
    </row>
    <row r="7" spans="2:40" ht="15.75" x14ac:dyDescent="0.25">
      <c r="E7" s="32" t="s">
        <v>59</v>
      </c>
      <c r="F7" s="38">
        <v>6</v>
      </c>
      <c r="H7" s="45">
        <v>6</v>
      </c>
      <c r="I7" s="55">
        <v>5</v>
      </c>
      <c r="J7" s="57">
        <v>5</v>
      </c>
      <c r="K7" s="57">
        <f t="shared" si="0"/>
        <v>20</v>
      </c>
      <c r="L7" s="57">
        <v>10</v>
      </c>
      <c r="M7" s="57">
        <v>8</v>
      </c>
      <c r="N7" s="48">
        <v>0</v>
      </c>
      <c r="O7" s="57">
        <v>3</v>
      </c>
      <c r="P7" s="74">
        <v>4.6399999999999997</v>
      </c>
      <c r="Q7" s="52">
        <f>'SIMULADOR 1.2'!H11</f>
        <v>0</v>
      </c>
      <c r="S7" s="63">
        <v>6</v>
      </c>
      <c r="T7" s="60" t="s">
        <v>16</v>
      </c>
      <c r="U7" s="59" t="s">
        <v>22</v>
      </c>
      <c r="V7" s="59" t="s">
        <v>25</v>
      </c>
      <c r="W7" s="60" t="s">
        <v>14</v>
      </c>
      <c r="X7" s="60" t="s">
        <v>70</v>
      </c>
      <c r="Y7" s="33"/>
      <c r="AA7" s="71">
        <v>6</v>
      </c>
      <c r="AB7" s="60" t="s">
        <v>21</v>
      </c>
      <c r="AC7" s="59" t="s">
        <v>25</v>
      </c>
      <c r="AD7" s="59" t="s">
        <v>28</v>
      </c>
      <c r="AE7" s="60" t="s">
        <v>35</v>
      </c>
      <c r="AF7" s="60" t="s">
        <v>36</v>
      </c>
      <c r="AG7" s="59"/>
      <c r="AH7" s="38">
        <v>1</v>
      </c>
    </row>
    <row r="8" spans="2:40" ht="15.75" x14ac:dyDescent="0.25">
      <c r="E8" s="32" t="s">
        <v>73</v>
      </c>
      <c r="F8" s="38">
        <v>7</v>
      </c>
      <c r="H8" s="45">
        <v>7</v>
      </c>
      <c r="I8" s="55">
        <v>4</v>
      </c>
      <c r="J8" s="57">
        <v>4</v>
      </c>
      <c r="K8" s="57">
        <f t="shared" si="0"/>
        <v>19</v>
      </c>
      <c r="L8" s="57">
        <v>9</v>
      </c>
      <c r="M8" s="57">
        <v>6</v>
      </c>
      <c r="N8" s="48">
        <v>0</v>
      </c>
      <c r="O8" s="57">
        <v>2</v>
      </c>
      <c r="P8" s="74">
        <v>3.84</v>
      </c>
      <c r="Q8" s="52">
        <f>'SIMULADOR 1.2'!H12</f>
        <v>0</v>
      </c>
      <c r="S8" s="63">
        <v>7</v>
      </c>
      <c r="T8" s="60" t="s">
        <v>69</v>
      </c>
      <c r="U8" s="59" t="s">
        <v>66</v>
      </c>
      <c r="V8" s="59" t="s">
        <v>7</v>
      </c>
      <c r="W8" s="60" t="s">
        <v>31</v>
      </c>
      <c r="X8" s="60" t="s">
        <v>14</v>
      </c>
      <c r="Y8" s="33"/>
      <c r="AA8" s="71">
        <v>7</v>
      </c>
      <c r="AB8" s="60" t="s">
        <v>26</v>
      </c>
      <c r="AC8" s="59" t="s">
        <v>70</v>
      </c>
      <c r="AD8" s="59" t="s">
        <v>14</v>
      </c>
      <c r="AE8" s="60" t="s">
        <v>16</v>
      </c>
      <c r="AF8" s="60" t="s">
        <v>33</v>
      </c>
      <c r="AG8" s="59"/>
      <c r="AH8" s="38">
        <v>1</v>
      </c>
    </row>
    <row r="9" spans="2:40" ht="15.75" x14ac:dyDescent="0.25">
      <c r="E9" s="32" t="s">
        <v>77</v>
      </c>
      <c r="F9" s="38">
        <v>8</v>
      </c>
      <c r="H9" s="45">
        <v>8</v>
      </c>
      <c r="I9" s="55">
        <v>3</v>
      </c>
      <c r="J9" s="57">
        <v>3</v>
      </c>
      <c r="K9" s="57">
        <f t="shared" si="0"/>
        <v>18</v>
      </c>
      <c r="L9" s="57">
        <v>8</v>
      </c>
      <c r="M9" s="57">
        <v>4</v>
      </c>
      <c r="N9" s="48">
        <v>0</v>
      </c>
      <c r="O9" s="57">
        <v>2</v>
      </c>
      <c r="P9" s="74">
        <v>3.17</v>
      </c>
      <c r="Q9" s="52">
        <f>'SIMULADOR 1.2'!H13</f>
        <v>0</v>
      </c>
      <c r="S9" s="63">
        <v>8</v>
      </c>
      <c r="T9" s="60" t="s">
        <v>61</v>
      </c>
      <c r="U9" s="59" t="s">
        <v>24</v>
      </c>
      <c r="V9" s="59" t="s">
        <v>8</v>
      </c>
      <c r="W9" s="60" t="s">
        <v>10</v>
      </c>
      <c r="X9" s="60" t="s">
        <v>18</v>
      </c>
      <c r="Y9" s="33"/>
      <c r="AA9" s="71">
        <v>8</v>
      </c>
      <c r="AB9" s="60" t="s">
        <v>16</v>
      </c>
      <c r="AC9" s="59" t="s">
        <v>24</v>
      </c>
      <c r="AD9" s="59" t="s">
        <v>29</v>
      </c>
      <c r="AE9" s="60" t="s">
        <v>69</v>
      </c>
      <c r="AF9" s="60" t="s">
        <v>69</v>
      </c>
      <c r="AG9" s="59"/>
      <c r="AH9" s="38">
        <v>1</v>
      </c>
    </row>
    <row r="10" spans="2:40" ht="16.5" thickBot="1" x14ac:dyDescent="0.3">
      <c r="E10" s="34" t="s">
        <v>60</v>
      </c>
      <c r="F10" s="39">
        <v>9</v>
      </c>
      <c r="H10" s="45">
        <v>9</v>
      </c>
      <c r="I10" s="55">
        <v>2</v>
      </c>
      <c r="J10" s="57">
        <v>2</v>
      </c>
      <c r="K10" s="57">
        <f t="shared" si="0"/>
        <v>17</v>
      </c>
      <c r="L10" s="57">
        <v>7</v>
      </c>
      <c r="M10" s="57">
        <v>2</v>
      </c>
      <c r="N10" s="48">
        <v>0</v>
      </c>
      <c r="O10" s="57">
        <v>2</v>
      </c>
      <c r="P10" s="74">
        <v>2.62</v>
      </c>
      <c r="Q10" s="52">
        <f>'SIMULADOR 1.2'!H14</f>
        <v>0</v>
      </c>
      <c r="S10" s="63">
        <v>9</v>
      </c>
      <c r="T10" s="60" t="s">
        <v>37</v>
      </c>
      <c r="U10" s="59" t="s">
        <v>25</v>
      </c>
      <c r="V10" s="59" t="s">
        <v>26</v>
      </c>
      <c r="W10" s="60" t="s">
        <v>69</v>
      </c>
      <c r="X10" s="60" t="s">
        <v>29</v>
      </c>
      <c r="Y10" s="33"/>
      <c r="AA10" s="71">
        <v>9</v>
      </c>
      <c r="AB10" s="60" t="s">
        <v>67</v>
      </c>
      <c r="AC10" s="59" t="s">
        <v>9</v>
      </c>
      <c r="AD10" s="59" t="s">
        <v>31</v>
      </c>
      <c r="AE10" s="60" t="s">
        <v>7</v>
      </c>
      <c r="AF10" s="60" t="s">
        <v>67</v>
      </c>
      <c r="AG10" s="59"/>
      <c r="AH10" s="38">
        <v>1</v>
      </c>
    </row>
    <row r="11" spans="2:40" ht="15.75" x14ac:dyDescent="0.25">
      <c r="H11" s="45">
        <v>10</v>
      </c>
      <c r="I11" s="55">
        <v>1</v>
      </c>
      <c r="J11" s="57">
        <v>1</v>
      </c>
      <c r="K11" s="57">
        <f t="shared" si="0"/>
        <v>16</v>
      </c>
      <c r="L11" s="57">
        <v>6</v>
      </c>
      <c r="M11" s="57">
        <v>1</v>
      </c>
      <c r="N11" s="48">
        <v>0</v>
      </c>
      <c r="O11" s="57">
        <v>2</v>
      </c>
      <c r="P11" s="74">
        <v>2.17</v>
      </c>
      <c r="Q11" s="52">
        <f>'SIMULADOR 1.2'!H15</f>
        <v>0</v>
      </c>
      <c r="S11" s="63">
        <v>10</v>
      </c>
      <c r="T11" s="60" t="s">
        <v>10</v>
      </c>
      <c r="U11" s="59" t="s">
        <v>67</v>
      </c>
      <c r="V11" s="59" t="s">
        <v>27</v>
      </c>
      <c r="W11" s="60" t="s">
        <v>26</v>
      </c>
      <c r="X11" s="60" t="s">
        <v>68</v>
      </c>
      <c r="Y11" s="33"/>
      <c r="AA11" s="71">
        <v>10</v>
      </c>
      <c r="AB11" s="60" t="s">
        <v>66</v>
      </c>
      <c r="AC11" s="59" t="s">
        <v>69</v>
      </c>
      <c r="AD11" s="59" t="s">
        <v>20</v>
      </c>
      <c r="AE11" s="60" t="s">
        <v>10</v>
      </c>
      <c r="AF11" s="60" t="s">
        <v>34</v>
      </c>
      <c r="AG11" s="59"/>
      <c r="AH11" s="38">
        <v>1</v>
      </c>
    </row>
    <row r="12" spans="2:40" ht="15.75" x14ac:dyDescent="0.25">
      <c r="H12" s="45">
        <v>11</v>
      </c>
      <c r="I12" s="47">
        <v>0</v>
      </c>
      <c r="J12" s="48">
        <v>0</v>
      </c>
      <c r="K12" s="57">
        <f t="shared" si="0"/>
        <v>15</v>
      </c>
      <c r="L12" s="57">
        <v>5</v>
      </c>
      <c r="M12" s="48">
        <v>0</v>
      </c>
      <c r="N12" s="48">
        <v>0</v>
      </c>
      <c r="O12" s="57">
        <v>1</v>
      </c>
      <c r="P12" s="74">
        <v>1.79</v>
      </c>
      <c r="Q12" s="52">
        <f>'SIMULADOR 1.2'!H16</f>
        <v>0</v>
      </c>
      <c r="S12" s="63">
        <v>11</v>
      </c>
      <c r="T12" s="60" t="s">
        <v>27</v>
      </c>
      <c r="U12" s="59" t="s">
        <v>61</v>
      </c>
      <c r="V12" s="59" t="s">
        <v>28</v>
      </c>
      <c r="W12" s="60" t="s">
        <v>30</v>
      </c>
      <c r="X12" s="60" t="s">
        <v>13</v>
      </c>
      <c r="Y12" s="33"/>
      <c r="AA12" s="71">
        <v>11</v>
      </c>
      <c r="AB12" s="60" t="s">
        <v>6</v>
      </c>
      <c r="AC12" s="59" t="s">
        <v>22</v>
      </c>
      <c r="AD12" s="59" t="s">
        <v>22</v>
      </c>
      <c r="AE12" s="60" t="s">
        <v>12</v>
      </c>
      <c r="AF12" s="60" t="s">
        <v>87</v>
      </c>
      <c r="AG12" s="59"/>
      <c r="AH12" s="38">
        <v>1</v>
      </c>
    </row>
    <row r="13" spans="2:40" ht="15.75" x14ac:dyDescent="0.25">
      <c r="H13" s="45">
        <v>12</v>
      </c>
      <c r="I13" s="47">
        <v>0</v>
      </c>
      <c r="J13" s="48">
        <v>0</v>
      </c>
      <c r="K13" s="57">
        <f t="shared" si="0"/>
        <v>14</v>
      </c>
      <c r="L13" s="57">
        <v>4</v>
      </c>
      <c r="M13" s="48">
        <v>0</v>
      </c>
      <c r="N13" s="48">
        <v>0</v>
      </c>
      <c r="O13" s="57">
        <v>1</v>
      </c>
      <c r="P13" s="74">
        <v>1.48</v>
      </c>
      <c r="Q13" s="52">
        <f>'SIMULADOR 1.2'!H17</f>
        <v>0</v>
      </c>
      <c r="S13" s="63">
        <v>12</v>
      </c>
      <c r="T13" s="60" t="s">
        <v>6</v>
      </c>
      <c r="U13" s="59" t="s">
        <v>23</v>
      </c>
      <c r="V13" s="59" t="s">
        <v>29</v>
      </c>
      <c r="W13" s="60" t="s">
        <v>9</v>
      </c>
      <c r="X13" s="60" t="s">
        <v>27</v>
      </c>
      <c r="Y13" s="33"/>
      <c r="AA13" s="71">
        <v>12</v>
      </c>
      <c r="AB13" s="60" t="s">
        <v>31</v>
      </c>
      <c r="AC13" s="59" t="s">
        <v>28</v>
      </c>
      <c r="AD13" s="59" t="s">
        <v>11</v>
      </c>
      <c r="AE13" s="60" t="s">
        <v>23</v>
      </c>
      <c r="AF13" s="60" t="s">
        <v>70</v>
      </c>
      <c r="AG13" s="59"/>
      <c r="AH13" s="38">
        <v>1</v>
      </c>
    </row>
    <row r="14" spans="2:40" ht="15.75" x14ac:dyDescent="0.25">
      <c r="H14" s="45">
        <v>13</v>
      </c>
      <c r="I14" s="47">
        <v>0</v>
      </c>
      <c r="J14" s="48">
        <v>0</v>
      </c>
      <c r="K14" s="57">
        <f t="shared" si="0"/>
        <v>13</v>
      </c>
      <c r="L14" s="57">
        <v>3</v>
      </c>
      <c r="M14" s="48">
        <v>0</v>
      </c>
      <c r="N14" s="48">
        <v>0</v>
      </c>
      <c r="O14" s="57">
        <v>1</v>
      </c>
      <c r="P14" s="74">
        <v>1.22</v>
      </c>
      <c r="Q14" s="52">
        <f>'SIMULADOR 1.2'!H18</f>
        <v>0</v>
      </c>
      <c r="S14" s="63">
        <v>13</v>
      </c>
      <c r="T14" s="59" t="s">
        <v>28</v>
      </c>
      <c r="U14" s="59" t="s">
        <v>32</v>
      </c>
      <c r="V14" s="59" t="s">
        <v>9</v>
      </c>
      <c r="W14" s="60" t="s">
        <v>20</v>
      </c>
      <c r="X14" s="60" t="s">
        <v>26</v>
      </c>
      <c r="Y14" s="33"/>
      <c r="AA14" s="71">
        <v>13</v>
      </c>
      <c r="AB14" s="59" t="s">
        <v>28</v>
      </c>
      <c r="AC14" s="59" t="s">
        <v>32</v>
      </c>
      <c r="AD14" s="59" t="s">
        <v>13</v>
      </c>
      <c r="AE14" s="60" t="s">
        <v>18</v>
      </c>
      <c r="AF14" s="60" t="s">
        <v>91</v>
      </c>
      <c r="AG14" s="59"/>
      <c r="AH14" s="38">
        <v>1</v>
      </c>
    </row>
    <row r="15" spans="2:40" ht="15.75" x14ac:dyDescent="0.25">
      <c r="H15" s="45">
        <v>14</v>
      </c>
      <c r="I15" s="47">
        <v>0</v>
      </c>
      <c r="J15" s="48">
        <v>0</v>
      </c>
      <c r="K15" s="57">
        <f t="shared" si="0"/>
        <v>12</v>
      </c>
      <c r="L15" s="57">
        <v>2</v>
      </c>
      <c r="M15" s="48">
        <v>0</v>
      </c>
      <c r="N15" s="48">
        <v>0</v>
      </c>
      <c r="O15" s="57">
        <v>1</v>
      </c>
      <c r="P15" s="74">
        <v>1</v>
      </c>
      <c r="Q15" s="52">
        <f>'SIMULADOR 1.2'!H19</f>
        <v>0</v>
      </c>
      <c r="S15" s="63">
        <v>14</v>
      </c>
      <c r="T15" s="60" t="s">
        <v>21</v>
      </c>
      <c r="U15" s="59" t="s">
        <v>9</v>
      </c>
      <c r="V15" s="59" t="s">
        <v>30</v>
      </c>
      <c r="W15" s="60" t="s">
        <v>13</v>
      </c>
      <c r="X15" s="60" t="s">
        <v>28</v>
      </c>
      <c r="Y15" s="33"/>
      <c r="AA15" s="71">
        <v>14</v>
      </c>
      <c r="AB15" s="60" t="s">
        <v>8</v>
      </c>
      <c r="AC15" s="59" t="s">
        <v>23</v>
      </c>
      <c r="AD15" s="59" t="s">
        <v>7</v>
      </c>
      <c r="AE15" s="60" t="s">
        <v>89</v>
      </c>
      <c r="AF15" s="60" t="s">
        <v>29</v>
      </c>
      <c r="AG15" s="59"/>
      <c r="AH15" s="38">
        <v>1</v>
      </c>
    </row>
    <row r="16" spans="2:40" ht="15.75" x14ac:dyDescent="0.25">
      <c r="H16" s="45">
        <v>15</v>
      </c>
      <c r="I16" s="47">
        <v>0</v>
      </c>
      <c r="J16" s="48">
        <v>0</v>
      </c>
      <c r="K16" s="57">
        <f t="shared" si="0"/>
        <v>11</v>
      </c>
      <c r="L16" s="57">
        <v>1</v>
      </c>
      <c r="M16" s="48">
        <v>0</v>
      </c>
      <c r="N16" s="48">
        <v>0</v>
      </c>
      <c r="O16" s="57">
        <v>1</v>
      </c>
      <c r="P16" s="74">
        <v>0.83</v>
      </c>
      <c r="Q16" s="52">
        <f>'SIMULADOR 1.2'!H20</f>
        <v>0</v>
      </c>
      <c r="S16" s="63">
        <v>15</v>
      </c>
      <c r="T16" s="60" t="s">
        <v>67</v>
      </c>
      <c r="U16" s="59" t="s">
        <v>68</v>
      </c>
      <c r="V16" s="59" t="s">
        <v>10</v>
      </c>
      <c r="W16" s="60" t="s">
        <v>68</v>
      </c>
      <c r="X16" s="60" t="s">
        <v>33</v>
      </c>
      <c r="Y16" s="33"/>
      <c r="AA16" s="71">
        <v>15</v>
      </c>
      <c r="AB16" s="60" t="s">
        <v>69</v>
      </c>
      <c r="AC16" s="59" t="s">
        <v>37</v>
      </c>
      <c r="AD16" s="59" t="s">
        <v>35</v>
      </c>
      <c r="AE16" s="60" t="s">
        <v>70</v>
      </c>
      <c r="AF16" s="60" t="s">
        <v>90</v>
      </c>
      <c r="AG16" s="59"/>
      <c r="AH16" s="38">
        <v>1</v>
      </c>
    </row>
    <row r="17" spans="8:34" ht="15.75" x14ac:dyDescent="0.25">
      <c r="H17" s="45">
        <v>16</v>
      </c>
      <c r="I17" s="47">
        <v>0</v>
      </c>
      <c r="J17" s="48">
        <v>0</v>
      </c>
      <c r="K17" s="57">
        <f t="shared" si="0"/>
        <v>10</v>
      </c>
      <c r="L17" s="48">
        <v>0</v>
      </c>
      <c r="M17" s="48">
        <v>0</v>
      </c>
      <c r="N17" s="48">
        <v>0</v>
      </c>
      <c r="O17" s="48">
        <v>0</v>
      </c>
      <c r="P17" s="74">
        <v>0.68</v>
      </c>
      <c r="Q17" s="52">
        <f>'SIMULADOR 1.2'!H21</f>
        <v>0</v>
      </c>
      <c r="S17" s="63">
        <v>16</v>
      </c>
      <c r="T17" s="60" t="s">
        <v>9</v>
      </c>
      <c r="U17" s="59" t="s">
        <v>34</v>
      </c>
      <c r="V17" s="59" t="s">
        <v>31</v>
      </c>
      <c r="W17" s="60" t="s">
        <v>18</v>
      </c>
      <c r="X17" s="60" t="s">
        <v>25</v>
      </c>
      <c r="Y17" s="33"/>
      <c r="AA17" s="71">
        <v>16</v>
      </c>
      <c r="AB17" s="60" t="s">
        <v>88</v>
      </c>
      <c r="AC17" s="59" t="s">
        <v>13</v>
      </c>
      <c r="AD17" s="59" t="s">
        <v>25</v>
      </c>
      <c r="AE17" s="60" t="s">
        <v>6</v>
      </c>
      <c r="AF17" s="60" t="s">
        <v>65</v>
      </c>
      <c r="AG17" s="59"/>
      <c r="AH17" s="38">
        <v>1</v>
      </c>
    </row>
    <row r="18" spans="8:34" ht="15.75" x14ac:dyDescent="0.25">
      <c r="H18" s="45">
        <v>17</v>
      </c>
      <c r="I18" s="47">
        <v>0</v>
      </c>
      <c r="J18" s="48">
        <v>0</v>
      </c>
      <c r="K18" s="57">
        <f t="shared" si="0"/>
        <v>9</v>
      </c>
      <c r="L18" s="48">
        <v>0</v>
      </c>
      <c r="M18" s="48">
        <v>0</v>
      </c>
      <c r="N18" s="48">
        <v>0</v>
      </c>
      <c r="O18" s="48">
        <v>0</v>
      </c>
      <c r="P18" s="74">
        <v>0.56000000000000005</v>
      </c>
      <c r="Q18" s="52">
        <f>'SIMULADOR 1.2'!H22</f>
        <v>0</v>
      </c>
      <c r="S18" s="63">
        <v>17</v>
      </c>
      <c r="T18" s="60" t="s">
        <v>87</v>
      </c>
      <c r="U18" s="59" t="s">
        <v>69</v>
      </c>
      <c r="V18" s="59" t="s">
        <v>32</v>
      </c>
      <c r="W18" s="60" t="s">
        <v>27</v>
      </c>
      <c r="X18" s="60" t="s">
        <v>89</v>
      </c>
      <c r="Y18" s="33"/>
      <c r="AA18" s="71">
        <v>17</v>
      </c>
      <c r="AB18" s="60" t="s">
        <v>36</v>
      </c>
      <c r="AC18" s="59" t="s">
        <v>65</v>
      </c>
      <c r="AD18" s="59" t="s">
        <v>23</v>
      </c>
      <c r="AE18" s="60" t="s">
        <v>14</v>
      </c>
      <c r="AF18" s="60" t="s">
        <v>37</v>
      </c>
      <c r="AG18" s="59"/>
      <c r="AH18" s="38">
        <v>1</v>
      </c>
    </row>
    <row r="19" spans="8:34" ht="15.75" x14ac:dyDescent="0.25">
      <c r="H19" s="45">
        <v>18</v>
      </c>
      <c r="I19" s="47">
        <v>0</v>
      </c>
      <c r="J19" s="48">
        <v>0</v>
      </c>
      <c r="K19" s="57">
        <f t="shared" si="0"/>
        <v>8</v>
      </c>
      <c r="L19" s="48">
        <v>0</v>
      </c>
      <c r="M19" s="48">
        <v>0</v>
      </c>
      <c r="N19" s="48">
        <v>0</v>
      </c>
      <c r="O19" s="48">
        <v>0</v>
      </c>
      <c r="P19" s="74">
        <v>0.45</v>
      </c>
      <c r="Q19" s="52">
        <f>'SIMULADOR 1.2'!H23</f>
        <v>0</v>
      </c>
      <c r="S19" s="63">
        <v>18</v>
      </c>
      <c r="T19" s="60" t="s">
        <v>8</v>
      </c>
      <c r="U19" s="59" t="s">
        <v>37</v>
      </c>
      <c r="V19" s="59" t="s">
        <v>33</v>
      </c>
      <c r="W19" s="60" t="s">
        <v>29</v>
      </c>
      <c r="X19" s="60" t="s">
        <v>87</v>
      </c>
      <c r="Y19" s="33"/>
      <c r="AA19" s="71">
        <v>18</v>
      </c>
      <c r="AB19" s="60" t="s">
        <v>22</v>
      </c>
      <c r="AC19" s="59" t="s">
        <v>14</v>
      </c>
      <c r="AD19" s="59" t="s">
        <v>10</v>
      </c>
      <c r="AE19" s="60" t="s">
        <v>31</v>
      </c>
      <c r="AF19" s="60" t="s">
        <v>27</v>
      </c>
      <c r="AG19" s="59"/>
      <c r="AH19" s="38">
        <v>1</v>
      </c>
    </row>
    <row r="20" spans="8:34" ht="15.75" x14ac:dyDescent="0.25">
      <c r="H20" s="45">
        <v>19</v>
      </c>
      <c r="I20" s="47">
        <v>0</v>
      </c>
      <c r="J20" s="48">
        <v>0</v>
      </c>
      <c r="K20" s="57">
        <f t="shared" si="0"/>
        <v>7</v>
      </c>
      <c r="L20" s="48">
        <v>0</v>
      </c>
      <c r="M20" s="48">
        <v>0</v>
      </c>
      <c r="N20" s="48">
        <v>0</v>
      </c>
      <c r="O20" s="48">
        <v>0</v>
      </c>
      <c r="P20" s="74">
        <v>0.37</v>
      </c>
      <c r="Q20" s="52">
        <f>'SIMULADOR 1.2'!H24</f>
        <v>0</v>
      </c>
      <c r="S20" s="63">
        <v>19</v>
      </c>
      <c r="T20" s="59" t="s">
        <v>66</v>
      </c>
      <c r="U20" s="59" t="s">
        <v>30</v>
      </c>
      <c r="V20" s="59" t="s">
        <v>34</v>
      </c>
      <c r="W20" s="60" t="s">
        <v>35</v>
      </c>
      <c r="X20" s="60" t="s">
        <v>34</v>
      </c>
      <c r="Y20" s="33"/>
      <c r="AA20" s="71">
        <v>19</v>
      </c>
      <c r="AB20" s="60" t="s">
        <v>10</v>
      </c>
      <c r="AC20" s="59" t="s">
        <v>68</v>
      </c>
      <c r="AD20" s="59" t="s">
        <v>24</v>
      </c>
      <c r="AE20" s="60" t="s">
        <v>68</v>
      </c>
      <c r="AF20" s="60" t="s">
        <v>18</v>
      </c>
      <c r="AG20" s="59"/>
      <c r="AH20" s="38">
        <v>1</v>
      </c>
    </row>
    <row r="21" spans="8:34" ht="15.75" x14ac:dyDescent="0.25">
      <c r="H21" s="45">
        <v>20</v>
      </c>
      <c r="I21" s="47">
        <v>0</v>
      </c>
      <c r="J21" s="48">
        <v>0</v>
      </c>
      <c r="K21" s="57">
        <f t="shared" si="0"/>
        <v>6</v>
      </c>
      <c r="L21" s="48">
        <v>0</v>
      </c>
      <c r="M21" s="48">
        <v>0</v>
      </c>
      <c r="N21" s="48">
        <v>0</v>
      </c>
      <c r="O21" s="48">
        <v>0</v>
      </c>
      <c r="P21" s="74">
        <v>0.28999999999999998</v>
      </c>
      <c r="Q21" s="52">
        <f>'SIMULADOR 1.2'!H25</f>
        <v>0</v>
      </c>
      <c r="S21" s="63">
        <v>20</v>
      </c>
      <c r="T21" s="59" t="s">
        <v>26</v>
      </c>
      <c r="U21" s="59" t="s">
        <v>70</v>
      </c>
      <c r="V21" s="59" t="s">
        <v>35</v>
      </c>
      <c r="W21" s="60" t="s">
        <v>70</v>
      </c>
      <c r="X21" s="60" t="s">
        <v>91</v>
      </c>
      <c r="Y21" s="33"/>
      <c r="AA21" s="71">
        <v>20</v>
      </c>
      <c r="AB21" s="59" t="s">
        <v>9</v>
      </c>
      <c r="AC21" s="59" t="s">
        <v>67</v>
      </c>
      <c r="AD21" s="59" t="s">
        <v>12</v>
      </c>
      <c r="AE21" s="60" t="s">
        <v>24</v>
      </c>
      <c r="AF21" s="60" t="s">
        <v>68</v>
      </c>
      <c r="AG21" s="59"/>
      <c r="AH21" s="38">
        <v>1</v>
      </c>
    </row>
    <row r="22" spans="8:34" ht="15.75" x14ac:dyDescent="0.25">
      <c r="H22" s="45">
        <v>21</v>
      </c>
      <c r="I22" s="47">
        <v>0</v>
      </c>
      <c r="J22" s="48">
        <v>0</v>
      </c>
      <c r="K22" s="57">
        <f t="shared" si="0"/>
        <v>5</v>
      </c>
      <c r="L22" s="48">
        <v>0</v>
      </c>
      <c r="M22" s="48">
        <v>0</v>
      </c>
      <c r="N22" s="48">
        <v>0</v>
      </c>
      <c r="O22" s="48">
        <v>0</v>
      </c>
      <c r="P22" s="74">
        <v>0.23</v>
      </c>
      <c r="Q22" s="52">
        <f>'SIMULADOR 1.2'!H26</f>
        <v>0</v>
      </c>
      <c r="S22" s="63">
        <v>21</v>
      </c>
      <c r="T22" s="59" t="s">
        <v>24</v>
      </c>
      <c r="U22" s="59" t="s">
        <v>27</v>
      </c>
      <c r="V22" s="59" t="s">
        <v>36</v>
      </c>
      <c r="W22" s="60" t="s">
        <v>34</v>
      </c>
      <c r="X22" s="60" t="s">
        <v>24</v>
      </c>
      <c r="Y22" s="33"/>
      <c r="AA22" s="71">
        <v>21</v>
      </c>
      <c r="AB22" s="59" t="s">
        <v>24</v>
      </c>
      <c r="AC22" s="59" t="s">
        <v>30</v>
      </c>
      <c r="AD22" s="59" t="s">
        <v>30</v>
      </c>
      <c r="AE22" s="60" t="s">
        <v>34</v>
      </c>
      <c r="AF22" s="60" t="s">
        <v>25</v>
      </c>
      <c r="AG22" s="59"/>
      <c r="AH22" s="38">
        <v>1</v>
      </c>
    </row>
    <row r="23" spans="8:34" ht="15.75" x14ac:dyDescent="0.25">
      <c r="H23" s="45">
        <v>22</v>
      </c>
      <c r="I23" s="47">
        <v>0</v>
      </c>
      <c r="J23" s="48">
        <v>0</v>
      </c>
      <c r="K23" s="57">
        <f t="shared" si="0"/>
        <v>4</v>
      </c>
      <c r="L23" s="48">
        <v>0</v>
      </c>
      <c r="M23" s="48">
        <v>0</v>
      </c>
      <c r="N23" s="48">
        <v>0</v>
      </c>
      <c r="O23" s="48">
        <v>0</v>
      </c>
      <c r="P23" s="74">
        <v>0.17</v>
      </c>
      <c r="Q23" s="52">
        <f>'SIMULADOR 1.2'!H27</f>
        <v>0</v>
      </c>
      <c r="S23" s="63">
        <v>22</v>
      </c>
      <c r="T23" s="59" t="s">
        <v>7</v>
      </c>
      <c r="U23" s="59" t="s">
        <v>36</v>
      </c>
      <c r="V23" s="59" t="s">
        <v>11</v>
      </c>
      <c r="W23" s="60" t="s">
        <v>24</v>
      </c>
      <c r="X23" s="60" t="s">
        <v>11</v>
      </c>
      <c r="Y23" s="33"/>
      <c r="AA23" s="71">
        <v>22</v>
      </c>
      <c r="AB23" s="59" t="s">
        <v>89</v>
      </c>
      <c r="AC23" s="59" t="s">
        <v>29</v>
      </c>
      <c r="AD23" s="59" t="s">
        <v>34</v>
      </c>
      <c r="AE23" s="60" t="s">
        <v>30</v>
      </c>
      <c r="AF23" s="60" t="s">
        <v>23</v>
      </c>
      <c r="AG23" s="59"/>
      <c r="AH23" s="38">
        <v>1</v>
      </c>
    </row>
    <row r="24" spans="8:34" ht="15.75" x14ac:dyDescent="0.25">
      <c r="H24" s="45">
        <v>23</v>
      </c>
      <c r="I24" s="47">
        <v>0</v>
      </c>
      <c r="J24" s="48">
        <v>0</v>
      </c>
      <c r="K24" s="57">
        <f t="shared" si="0"/>
        <v>3</v>
      </c>
      <c r="L24" s="48">
        <v>0</v>
      </c>
      <c r="M24" s="48">
        <v>0</v>
      </c>
      <c r="N24" s="48">
        <v>0</v>
      </c>
      <c r="O24" s="48">
        <v>0</v>
      </c>
      <c r="P24" s="74">
        <v>0.12</v>
      </c>
      <c r="Q24" s="52">
        <f>'SIMULADOR 1.2'!H28</f>
        <v>0</v>
      </c>
      <c r="S24" s="63">
        <v>23</v>
      </c>
      <c r="T24" s="59" t="s">
        <v>22</v>
      </c>
      <c r="U24" s="59" t="s">
        <v>20</v>
      </c>
      <c r="V24" s="59" t="s">
        <v>12</v>
      </c>
      <c r="W24" s="60" t="s">
        <v>12</v>
      </c>
      <c r="X24" s="60" t="s">
        <v>67</v>
      </c>
      <c r="Y24" s="33"/>
      <c r="AA24" s="71">
        <v>23</v>
      </c>
      <c r="AB24" s="59" t="s">
        <v>34</v>
      </c>
      <c r="AC24" s="59" t="s">
        <v>7</v>
      </c>
      <c r="AD24" s="59" t="s">
        <v>32</v>
      </c>
      <c r="AE24" s="60" t="s">
        <v>29</v>
      </c>
      <c r="AF24" s="60" t="s">
        <v>11</v>
      </c>
      <c r="AG24" s="59"/>
      <c r="AH24" s="38">
        <v>1</v>
      </c>
    </row>
    <row r="25" spans="8:34" ht="15.75" x14ac:dyDescent="0.25">
      <c r="H25" s="45">
        <v>24</v>
      </c>
      <c r="I25" s="47">
        <v>0</v>
      </c>
      <c r="J25" s="48">
        <v>0</v>
      </c>
      <c r="K25" s="57">
        <f t="shared" si="0"/>
        <v>2</v>
      </c>
      <c r="L25" s="48">
        <v>0</v>
      </c>
      <c r="M25" s="48">
        <v>0</v>
      </c>
      <c r="N25" s="48">
        <v>0</v>
      </c>
      <c r="O25" s="48">
        <v>0</v>
      </c>
      <c r="P25" s="74">
        <v>0.08</v>
      </c>
      <c r="Q25" s="52">
        <f>'SIMULADOR 1.2'!H29</f>
        <v>0</v>
      </c>
      <c r="S25" s="63">
        <v>24</v>
      </c>
      <c r="T25" s="59" t="s">
        <v>88</v>
      </c>
      <c r="U25" s="59" t="s">
        <v>26</v>
      </c>
      <c r="V25" s="59" t="s">
        <v>13</v>
      </c>
      <c r="W25" s="60" t="s">
        <v>23</v>
      </c>
      <c r="X25" s="60" t="s">
        <v>22</v>
      </c>
      <c r="Y25" s="33"/>
      <c r="AA25" s="71">
        <v>24</v>
      </c>
      <c r="AB25" s="59" t="s">
        <v>37</v>
      </c>
      <c r="AC25" s="59" t="s">
        <v>36</v>
      </c>
      <c r="AD25" s="59" t="s">
        <v>37</v>
      </c>
      <c r="AE25" s="60" t="s">
        <v>37</v>
      </c>
      <c r="AF25" s="60" t="s">
        <v>19</v>
      </c>
      <c r="AG25" s="59"/>
      <c r="AH25" s="38">
        <v>1</v>
      </c>
    </row>
    <row r="26" spans="8:34" ht="15.75" x14ac:dyDescent="0.25">
      <c r="H26" s="45">
        <v>25</v>
      </c>
      <c r="I26" s="47">
        <v>0</v>
      </c>
      <c r="J26" s="48">
        <v>0</v>
      </c>
      <c r="K26" s="57">
        <f t="shared" si="0"/>
        <v>1</v>
      </c>
      <c r="L26" s="48">
        <v>0</v>
      </c>
      <c r="M26" s="48">
        <v>0</v>
      </c>
      <c r="N26" s="48">
        <v>0</v>
      </c>
      <c r="O26" s="48">
        <v>0</v>
      </c>
      <c r="P26" s="74">
        <v>0.04</v>
      </c>
      <c r="Q26" s="52">
        <f>'SIMULADOR 1.2'!H30</f>
        <v>0</v>
      </c>
      <c r="S26" s="63">
        <v>25</v>
      </c>
      <c r="T26" s="59" t="s">
        <v>30</v>
      </c>
      <c r="U26" s="59" t="s">
        <v>8</v>
      </c>
      <c r="V26" s="59" t="s">
        <v>37</v>
      </c>
      <c r="W26" s="60" t="s">
        <v>33</v>
      </c>
      <c r="X26" s="60" t="s">
        <v>19</v>
      </c>
      <c r="Y26" s="33"/>
      <c r="AA26" s="71">
        <v>25</v>
      </c>
      <c r="AB26" s="59" t="s">
        <v>87</v>
      </c>
      <c r="AC26" s="59" t="s">
        <v>27</v>
      </c>
      <c r="AD26" s="59" t="s">
        <v>21</v>
      </c>
      <c r="AE26" s="60" t="s">
        <v>28</v>
      </c>
      <c r="AF26" s="60" t="s">
        <v>89</v>
      </c>
      <c r="AG26" s="59"/>
      <c r="AH26" s="38">
        <v>1</v>
      </c>
    </row>
    <row r="27" spans="8:34" ht="15.75" x14ac:dyDescent="0.25">
      <c r="H27" s="45">
        <v>26</v>
      </c>
      <c r="I27" s="47">
        <v>0</v>
      </c>
      <c r="J27" s="48">
        <v>0</v>
      </c>
      <c r="K27" s="57">
        <f t="shared" si="0"/>
        <v>0</v>
      </c>
      <c r="L27" s="48">
        <v>0</v>
      </c>
      <c r="M27" s="48">
        <v>0</v>
      </c>
      <c r="N27" s="48">
        <v>0</v>
      </c>
      <c r="O27" s="48">
        <v>0</v>
      </c>
      <c r="P27" s="74">
        <v>0</v>
      </c>
      <c r="Q27" s="52">
        <f>'SIMULADOR 1.2'!H31</f>
        <v>0</v>
      </c>
      <c r="S27" s="63">
        <v>26</v>
      </c>
      <c r="T27" s="59" t="s">
        <v>25</v>
      </c>
      <c r="U27" s="59" t="s">
        <v>28</v>
      </c>
      <c r="V27" s="59" t="s">
        <v>14</v>
      </c>
      <c r="W27" s="60" t="s">
        <v>6</v>
      </c>
      <c r="X27" s="60" t="s">
        <v>37</v>
      </c>
      <c r="Y27" s="33"/>
      <c r="AA27" s="71">
        <v>26</v>
      </c>
      <c r="AB27" s="59" t="s">
        <v>61</v>
      </c>
      <c r="AC27" s="59" t="s">
        <v>34</v>
      </c>
      <c r="AD27" s="59" t="s">
        <v>27</v>
      </c>
      <c r="AE27" s="60" t="s">
        <v>13</v>
      </c>
      <c r="AF27" s="60" t="s">
        <v>28</v>
      </c>
      <c r="AG27" s="59"/>
      <c r="AH27" s="38">
        <v>1</v>
      </c>
    </row>
    <row r="28" spans="8:34" ht="16.5" thickBot="1" x14ac:dyDescent="0.3">
      <c r="H28" s="46">
        <v>27</v>
      </c>
      <c r="I28" s="49">
        <v>0</v>
      </c>
      <c r="J28" s="50">
        <v>0</v>
      </c>
      <c r="K28" s="50">
        <v>0</v>
      </c>
      <c r="L28" s="50">
        <v>0</v>
      </c>
      <c r="M28" s="50">
        <v>0</v>
      </c>
      <c r="N28" s="50">
        <v>0</v>
      </c>
      <c r="O28" s="50">
        <v>0</v>
      </c>
      <c r="P28" s="75">
        <v>0</v>
      </c>
      <c r="Q28" s="53">
        <f>'SIMULADOR 1.2'!H32</f>
        <v>0</v>
      </c>
      <c r="S28" s="64">
        <v>27</v>
      </c>
      <c r="T28" s="61"/>
      <c r="U28" s="61"/>
      <c r="V28" s="61"/>
      <c r="W28" s="61" t="s">
        <v>25</v>
      </c>
      <c r="X28" s="61"/>
      <c r="Y28" s="35"/>
      <c r="AA28" s="72">
        <v>27</v>
      </c>
      <c r="AB28" s="61"/>
      <c r="AC28" s="61"/>
      <c r="AD28" s="61"/>
      <c r="AE28" s="61" t="s">
        <v>27</v>
      </c>
      <c r="AF28" s="61"/>
      <c r="AG28" s="61"/>
      <c r="AH28" s="39"/>
    </row>
  </sheetData>
  <dataValidations count="1">
    <dataValidation type="whole" allowBlank="1" showInputMessage="1" showErrorMessage="1" errorTitle="Número no válido" error="El número de puntos debe estar entre 100 y -100" sqref="Q2:Q28" xr:uid="{00000000-0002-0000-0300-000000000000}">
      <formula1>-100</formula1>
      <formula2>100</formula2>
    </dataValidation>
  </dataValidations>
  <pageMargins left="0.7" right="0.7" top="0.75" bottom="0.75" header="0.3" footer="0.3"/>
  <pageSetup paperSize="9" orientation="portrait" r:id="rId1"/>
  <ignoredErrors>
    <ignoredError sqref="Q2:Q27"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SIMULADOR 2.0</vt:lpstr>
      <vt:lpstr>SIMULADOR 1.2</vt:lpstr>
      <vt:lpstr>Calculadora</vt:lpstr>
      <vt:lpstr>Tablas auxiliares</vt:lpstr>
      <vt:lpstr>'SIMULADOR 1.2'!Área_de_impresión</vt:lpstr>
      <vt:lpstr>'SIMULADOR 2.0'!Área_de_impresión</vt:lpstr>
    </vt:vector>
  </TitlesOfParts>
  <Company>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dc:creator>
  <cp:lastModifiedBy>jesusmrc</cp:lastModifiedBy>
  <dcterms:created xsi:type="dcterms:W3CDTF">2017-02-09T08:51:39Z</dcterms:created>
  <dcterms:modified xsi:type="dcterms:W3CDTF">2019-01-16T16:21:54Z</dcterms:modified>
</cp:coreProperties>
</file>